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24226"/>
  <mc:AlternateContent xmlns:mc="http://schemas.openxmlformats.org/markup-compatibility/2006">
    <mc:Choice Requires="x15">
      <x15ac:absPath xmlns:x15ac="http://schemas.microsoft.com/office/spreadsheetml/2010/11/ac" url="M:\GHEProj\15 Update2018\7 web\"/>
    </mc:Choice>
  </mc:AlternateContent>
  <xr:revisionPtr revIDLastSave="0" documentId="13_ncr:1_{9EB27AB9-9541-48DE-B20C-903DE3132595}" xr6:coauthVersionLast="37" xr6:coauthVersionMax="37" xr10:uidLastSave="{00000000-0000-0000-0000-000000000000}"/>
  <bookViews>
    <workbookView xWindow="0" yWindow="0" windowWidth="9600" windowHeight="5370" tabRatio="603" firstSheet="3" xr2:uid="{00000000-000D-0000-FFFF-FFFF00000000}"/>
  </bookViews>
  <sheets>
    <sheet name="Notes" sheetId="28" r:id="rId1"/>
    <sheet name="Country list" sheetId="24" r:id="rId2"/>
    <sheet name="Summary" sheetId="5" r:id="rId3"/>
    <sheet name="Top 20 causes" sheetId="29" r:id="rId4"/>
    <sheet name="World2016" sheetId="42" r:id="rId5"/>
    <sheet name="AFR2016" sheetId="1" r:id="rId6"/>
    <sheet name="AMR2016" sheetId="16" r:id="rId7"/>
    <sheet name="SEAR2016" sheetId="19" r:id="rId8"/>
    <sheet name="EUR2016" sheetId="17" r:id="rId9"/>
    <sheet name="EMR2016" sheetId="15" r:id="rId10"/>
    <sheet name="WPR2016" sheetId="20" r:id="rId11"/>
    <sheet name="World2030" sheetId="43" r:id="rId12"/>
    <sheet name="AFR2030" sheetId="8" r:id="rId13"/>
    <sheet name="AMR2030" sheetId="9" r:id="rId14"/>
    <sheet name="SEAR2030" sheetId="12" r:id="rId15"/>
    <sheet name="EUR2030" sheetId="10" r:id="rId16"/>
    <sheet name="EMR2030" sheetId="7" r:id="rId17"/>
    <sheet name="WPR2030" sheetId="13" r:id="rId18"/>
    <sheet name="World2045" sheetId="48" r:id="rId19"/>
    <sheet name="AFR2045" sheetId="30" r:id="rId20"/>
    <sheet name="AMR2045" sheetId="31" r:id="rId21"/>
    <sheet name="SEAR2045" sheetId="32" r:id="rId22"/>
    <sheet name="EUR2045" sheetId="33" r:id="rId23"/>
    <sheet name="EMR2045" sheetId="34" r:id="rId24"/>
    <sheet name="WPR2045" sheetId="35" r:id="rId25"/>
    <sheet name="World2060" sheetId="47" r:id="rId26"/>
    <sheet name="AFR2060" sheetId="36" r:id="rId27"/>
    <sheet name="AMR2060" sheetId="37" r:id="rId28"/>
    <sheet name="SEAR2060" sheetId="38" r:id="rId29"/>
    <sheet name="EUR2060" sheetId="39" r:id="rId30"/>
    <sheet name="EMR2060" sheetId="40" r:id="rId31"/>
    <sheet name="WPR2060" sheetId="41" r:id="rId32"/>
  </sheets>
  <externalReferences>
    <externalReference r:id="rId33"/>
    <externalReference r:id="rId34"/>
    <externalReference r:id="rId35"/>
    <externalReference r:id="rId36"/>
    <externalReference r:id="rId37"/>
    <externalReference r:id="rId38"/>
    <externalReference r:id="rId39"/>
  </externalReferences>
  <definedNames>
    <definedName name="__LEX1955" localSheetId="0">'[1]summary-targets'!#REF!</definedName>
    <definedName name="__LEX1955" localSheetId="3">'[1]summary-targets'!#REF!</definedName>
    <definedName name="__LEX1955" localSheetId="18">'[1]summary-targets'!#REF!</definedName>
    <definedName name="__LEX1955" localSheetId="25">'[1]summary-targets'!#REF!</definedName>
    <definedName name="__LEX1955">'[1]summary-targets'!#REF!</definedName>
    <definedName name="__LEX1975" localSheetId="0">'[1]summary-targets'!#REF!</definedName>
    <definedName name="__LEX1975" localSheetId="3">'[1]summary-targets'!#REF!</definedName>
    <definedName name="__LEX1975" localSheetId="18">'[1]summary-targets'!#REF!</definedName>
    <definedName name="__LEX1975" localSheetId="25">'[1]summary-targets'!#REF!</definedName>
    <definedName name="__LEX1975">'[1]summary-targets'!#REF!</definedName>
    <definedName name="__LEX2025" localSheetId="0">'[1]summary-targets'!#REF!</definedName>
    <definedName name="__LEX2025" localSheetId="3">'[1]summary-targets'!#REF!</definedName>
    <definedName name="__LEX2025" localSheetId="18">'[1]summary-targets'!#REF!</definedName>
    <definedName name="__LEX2025" localSheetId="25">'[1]summary-targets'!#REF!</definedName>
    <definedName name="__LEX2025">'[1]summary-targets'!#REF!</definedName>
    <definedName name="_xlnm._FilterDatabase" localSheetId="5" hidden="1">'AFR2016'!$A$9:$N$157</definedName>
    <definedName name="_xlnm._FilterDatabase" localSheetId="12" hidden="1">'AFR2030'!$A$9:$N$157</definedName>
    <definedName name="_xlnm._FilterDatabase" localSheetId="19" hidden="1">'AFR2045'!$A$9:$N$157</definedName>
    <definedName name="_xlnm._FilterDatabase" localSheetId="26" hidden="1">'AFR2060'!$A$9:$N$157</definedName>
    <definedName name="_xlnm._FilterDatabase" localSheetId="6" hidden="1">'AMR2016'!$A$9:$N$157</definedName>
    <definedName name="_xlnm._FilterDatabase" localSheetId="13" hidden="1">'AMR2030'!$A$9:$N$157</definedName>
    <definedName name="_xlnm._FilterDatabase" localSheetId="20" hidden="1">'AMR2045'!$A$9:$N$157</definedName>
    <definedName name="_xlnm._FilterDatabase" localSheetId="27" hidden="1">'AMR2060'!$A$9:$N$157</definedName>
    <definedName name="_xlnm._FilterDatabase" localSheetId="9" hidden="1">'EMR2016'!$A$9:$N$157</definedName>
    <definedName name="_xlnm._FilterDatabase" localSheetId="16" hidden="1">'EMR2030'!$A$9:$N$157</definedName>
    <definedName name="_xlnm._FilterDatabase" localSheetId="23" hidden="1">'EMR2045'!$A$9:$N$157</definedName>
    <definedName name="_xlnm._FilterDatabase" localSheetId="30" hidden="1">'EMR2060'!$A$9:$N$157</definedName>
    <definedName name="_xlnm._FilterDatabase" localSheetId="8" hidden="1">'EUR2016'!$A$9:$N$157</definedName>
    <definedName name="_xlnm._FilterDatabase" localSheetId="15" hidden="1">'EUR2030'!$A$9:$N$157</definedName>
    <definedName name="_xlnm._FilterDatabase" localSheetId="22" hidden="1">'EUR2045'!$A$9:$N$157</definedName>
    <definedName name="_xlnm._FilterDatabase" localSheetId="29" hidden="1">'EUR2060'!$A$9:$N$157</definedName>
    <definedName name="_xlnm._FilterDatabase" localSheetId="7" hidden="1">SEAR2016!$A$9:$N$157</definedName>
    <definedName name="_xlnm._FilterDatabase" localSheetId="14" hidden="1">SEAR2030!$A$9:$N$157</definedName>
    <definedName name="_xlnm._FilterDatabase" localSheetId="21" hidden="1">SEAR2045!$A$9:$N$157</definedName>
    <definedName name="_xlnm._FilterDatabase" localSheetId="28" hidden="1">SEAR2060!$A$9:$N$157</definedName>
    <definedName name="_xlnm._FilterDatabase" localSheetId="2" hidden="1">Summary!$A$6:$U$154</definedName>
    <definedName name="_xlnm._FilterDatabase" localSheetId="4" hidden="1">World2016!$A$9:$N$157</definedName>
    <definedName name="_xlnm._FilterDatabase" localSheetId="11" hidden="1">World2030!$A$9:$N$157</definedName>
    <definedName name="_xlnm._FilterDatabase" localSheetId="18" hidden="1">World2045!$A$9:$N$157</definedName>
    <definedName name="_xlnm._FilterDatabase" localSheetId="25" hidden="1">World2060!$A$9:$N$157</definedName>
    <definedName name="_xlnm._FilterDatabase" localSheetId="10" hidden="1">'WPR2016'!$A$9:$N$157</definedName>
    <definedName name="_xlnm._FilterDatabase" localSheetId="17" hidden="1">'WPR2030'!$A$9:$N$157</definedName>
    <definedName name="_xlnm._FilterDatabase" localSheetId="24" hidden="1">'WPR2045'!$A$9:$N$157</definedName>
    <definedName name="_xlnm._FilterDatabase" localSheetId="31" hidden="1">'WPR2060'!$A$9:$N$157</definedName>
    <definedName name="_reg98" localSheetId="4">[2]whoreg!#REF!</definedName>
    <definedName name="_reg98" localSheetId="11">[2]whoreg!#REF!</definedName>
    <definedName name="_reg98" localSheetId="18">[2]whoreg!#REF!</definedName>
    <definedName name="_reg98" localSheetId="25">[2]whoreg!#REF!</definedName>
    <definedName name="_reg98">[2]whoreg!#REF!</definedName>
    <definedName name="_resul">'[3]slop-inter'!$A$45:$AG$48</definedName>
    <definedName name="_yellowF" localSheetId="0">#REF!</definedName>
    <definedName name="_yellowF" localSheetId="3">#REF!</definedName>
    <definedName name="_yellowF" localSheetId="4">#REF!</definedName>
    <definedName name="_yellowF" localSheetId="11">#REF!</definedName>
    <definedName name="_yellowF" localSheetId="18">#REF!</definedName>
    <definedName name="_yellowF" localSheetId="25">#REF!</definedName>
    <definedName name="_yellowF">#REF!</definedName>
    <definedName name="_yellowM" localSheetId="0">#REF!</definedName>
    <definedName name="_yellowM" localSheetId="3">#REF!</definedName>
    <definedName name="_yellowM" localSheetId="4">#REF!</definedName>
    <definedName name="_yellowM" localSheetId="11">#REF!</definedName>
    <definedName name="_yellowM" localSheetId="18">#REF!</definedName>
    <definedName name="_yellowM" localSheetId="25">#REF!</definedName>
    <definedName name="_yellowM">#REF!</definedName>
    <definedName name="data" localSheetId="0">#REF!</definedName>
    <definedName name="data" localSheetId="3">#REF!</definedName>
    <definedName name="data" localSheetId="4">#REF!</definedName>
    <definedName name="data" localSheetId="11">#REF!</definedName>
    <definedName name="data" localSheetId="18">#REF!</definedName>
    <definedName name="data" localSheetId="25">#REF!</definedName>
    <definedName name="data">#REF!</definedName>
    <definedName name="_xlnm.Database" localSheetId="0">#REF!</definedName>
    <definedName name="_xlnm.Database" localSheetId="3">#REF!</definedName>
    <definedName name="_xlnm.Database" localSheetId="4">#REF!</definedName>
    <definedName name="_xlnm.Database" localSheetId="11">#REF!</definedName>
    <definedName name="_xlnm.Database" localSheetId="18">#REF!</definedName>
    <definedName name="_xlnm.Database" localSheetId="25">#REF!</definedName>
    <definedName name="_xlnm.Database">#REF!</definedName>
    <definedName name="GBDageD95">[4]Deaths!$A$1:$T$643</definedName>
    <definedName name="home">'[3]slop-inter'!$D$1:$F$1</definedName>
    <definedName name="label">[3]lx!$D$1788:$E$1825</definedName>
    <definedName name="n" localSheetId="3">#REF!</definedName>
    <definedName name="n">#REF!</definedName>
    <definedName name="PA" localSheetId="0">#REF!</definedName>
    <definedName name="PA" localSheetId="3">#REF!</definedName>
    <definedName name="PA" localSheetId="4">#REF!</definedName>
    <definedName name="PA" localSheetId="11">#REF!</definedName>
    <definedName name="PA" localSheetId="18">#REF!</definedName>
    <definedName name="PA" localSheetId="25">#REF!</definedName>
    <definedName name="PA">#REF!</definedName>
    <definedName name="pop" localSheetId="0">#REF!</definedName>
    <definedName name="pop" localSheetId="3">#REF!</definedName>
    <definedName name="pop" localSheetId="4">#REF!</definedName>
    <definedName name="pop" localSheetId="11">#REF!</definedName>
    <definedName name="pop" localSheetId="18">#REF!</definedName>
    <definedName name="pop" localSheetId="25">#REF!</definedName>
    <definedName name="pop">#REF!</definedName>
    <definedName name="ppp" localSheetId="0">[5]Setup!#REF!</definedName>
    <definedName name="ppp" localSheetId="3">[5]Setup!#REF!</definedName>
    <definedName name="ppp" localSheetId="4">[5]Setup!#REF!</definedName>
    <definedName name="ppp" localSheetId="11">[5]Setup!#REF!</definedName>
    <definedName name="ppp" localSheetId="18">[5]Setup!#REF!</definedName>
    <definedName name="ppp" localSheetId="25">[5]Setup!#REF!</definedName>
    <definedName name="ppp">[5]Setup!#REF!</definedName>
    <definedName name="_xlnm.Print_Area" localSheetId="0">#REF!</definedName>
    <definedName name="_xlnm.Print_Area" localSheetId="3">#REF!</definedName>
    <definedName name="_xlnm.Print_Area" localSheetId="4">#REF!</definedName>
    <definedName name="_xlnm.Print_Area" localSheetId="11">#REF!</definedName>
    <definedName name="_xlnm.Print_Area" localSheetId="18">#REF!</definedName>
    <definedName name="_xlnm.Print_Area" localSheetId="25">#REF!</definedName>
    <definedName name="_xlnm.Print_Area">#REF!</definedName>
    <definedName name="_xlnm.Print_Titles" localSheetId="5">'AFR2016'!$A:$G,'AFR2016'!$1:$9</definedName>
    <definedName name="_xlnm.Print_Titles" localSheetId="12">'AFR2030'!$A:$G,'AFR2030'!$1:$9</definedName>
    <definedName name="_xlnm.Print_Titles" localSheetId="19">'AFR2045'!$A:$G,'AFR2045'!$1:$9</definedName>
    <definedName name="_xlnm.Print_Titles" localSheetId="26">'AFR2060'!$A:$G,'AFR2060'!$1:$9</definedName>
    <definedName name="_xlnm.Print_Titles" localSheetId="6">'AMR2016'!$A:$G,'AMR2016'!$1:$9</definedName>
    <definedName name="_xlnm.Print_Titles" localSheetId="13">'AMR2030'!$A:$G,'AMR2030'!$1:$9</definedName>
    <definedName name="_xlnm.Print_Titles" localSheetId="20">'AMR2045'!$A:$G,'AMR2045'!$1:$9</definedName>
    <definedName name="_xlnm.Print_Titles" localSheetId="27">'AMR2060'!$A:$G,'AMR2060'!$1:$9</definedName>
    <definedName name="_xlnm.Print_Titles" localSheetId="9">'EMR2016'!$A:$G,'EMR2016'!$1:$9</definedName>
    <definedName name="_xlnm.Print_Titles" localSheetId="16">'EMR2030'!$A:$G,'EMR2030'!$1:$9</definedName>
    <definedName name="_xlnm.Print_Titles" localSheetId="23">'EMR2045'!$A:$G,'EMR2045'!$1:$9</definedName>
    <definedName name="_xlnm.Print_Titles" localSheetId="30">'EMR2060'!$A:$G,'EMR2060'!$1:$9</definedName>
    <definedName name="_xlnm.Print_Titles" localSheetId="8">'EUR2016'!$A:$G,'EUR2016'!$1:$9</definedName>
    <definedName name="_xlnm.Print_Titles" localSheetId="15">'EUR2030'!$A:$G,'EUR2030'!$1:$9</definedName>
    <definedName name="_xlnm.Print_Titles" localSheetId="22">'EUR2045'!$A:$G,'EUR2045'!$1:$9</definedName>
    <definedName name="_xlnm.Print_Titles" localSheetId="29">'EUR2060'!$A:$G,'EUR2060'!$1:$9</definedName>
    <definedName name="_xlnm.Print_Titles" localSheetId="7">SEAR2016!$A:$G,SEAR2016!$1:$9</definedName>
    <definedName name="_xlnm.Print_Titles" localSheetId="14">SEAR2030!$A:$G,SEAR2030!$1:$9</definedName>
    <definedName name="_xlnm.Print_Titles" localSheetId="21">SEAR2045!$A:$G,SEAR2045!$1:$9</definedName>
    <definedName name="_xlnm.Print_Titles" localSheetId="28">SEAR2060!$A:$G,SEAR2060!$1:$9</definedName>
    <definedName name="_xlnm.Print_Titles" localSheetId="2">Summary!$B:$F,Summary!$1:$6</definedName>
    <definedName name="_xlnm.Print_Titles" localSheetId="4">World2016!$A:$G,World2016!$1:$9</definedName>
    <definedName name="_xlnm.Print_Titles" localSheetId="11">World2030!$A:$G,World2030!$1:$9</definedName>
    <definedName name="_xlnm.Print_Titles" localSheetId="18">World2045!$A:$G,World2045!$1:$9</definedName>
    <definedName name="_xlnm.Print_Titles" localSheetId="25">World2060!$A:$G,World2060!$1:$9</definedName>
    <definedName name="_xlnm.Print_Titles" localSheetId="10">'WPR2016'!$A:$G,'WPR2016'!$1:$9</definedName>
    <definedName name="_xlnm.Print_Titles" localSheetId="17">'WPR2030'!$A:$G,'WPR2030'!$1:$9</definedName>
    <definedName name="_xlnm.Print_Titles" localSheetId="24">'WPR2045'!$A:$G,'WPR2045'!$1:$9</definedName>
    <definedName name="_xlnm.Print_Titles" localSheetId="31">'WPR2060'!$A:$G,'WPR2060'!$1:$9</definedName>
    <definedName name="PrintAr2" localSheetId="0">#REF!</definedName>
    <definedName name="PrintAr2" localSheetId="3">#REF!</definedName>
    <definedName name="PrintAr2" localSheetId="4">#REF!</definedName>
    <definedName name="PrintAr2" localSheetId="11">#REF!</definedName>
    <definedName name="PrintAr2" localSheetId="18">#REF!</definedName>
    <definedName name="PrintAr2" localSheetId="25">#REF!</definedName>
    <definedName name="PrintAr2">#REF!</definedName>
    <definedName name="regeco98" localSheetId="0">[2]whoregeco!#REF!</definedName>
    <definedName name="regeco98" localSheetId="3">[2]whoregeco!#REF!</definedName>
    <definedName name="regeco98" localSheetId="4">[2]whoregeco!#REF!</definedName>
    <definedName name="regeco98" localSheetId="11">[2]whoregeco!#REF!</definedName>
    <definedName name="regeco98" localSheetId="18">[2]whoregeco!#REF!</definedName>
    <definedName name="regeco98" localSheetId="25">[2]whoregeco!#REF!</definedName>
    <definedName name="regeco98">[2]whoregeco!#REF!</definedName>
    <definedName name="SlopeF" localSheetId="0">#REF!</definedName>
    <definedName name="SlopeF" localSheetId="3">#REF!</definedName>
    <definedName name="SlopeF" localSheetId="4">#REF!</definedName>
    <definedName name="SlopeF" localSheetId="11">#REF!</definedName>
    <definedName name="SlopeF" localSheetId="18">#REF!</definedName>
    <definedName name="SlopeF" localSheetId="25">#REF!</definedName>
    <definedName name="SlopeF">#REF!</definedName>
    <definedName name="slopeintercept">'[6]intercept+slope projections'!$A$3:$H$29</definedName>
    <definedName name="slopeM" localSheetId="0">#REF!</definedName>
    <definedName name="slopeM" localSheetId="3">#REF!</definedName>
    <definedName name="slopeM" localSheetId="4">#REF!</definedName>
    <definedName name="slopeM" localSheetId="11">#REF!</definedName>
    <definedName name="slopeM" localSheetId="18">#REF!</definedName>
    <definedName name="slopeM" localSheetId="25">#REF!</definedName>
    <definedName name="slopeM">#REF!</definedName>
    <definedName name="sort1">'[6]intercept+slope projections'!$A$3:$B$29</definedName>
    <definedName name="sort2">'[6]intercept+slope projections'!$D$3:$F$29</definedName>
    <definedName name="sort3">'[6]intercept+slope projections'!$E$3:$F$29</definedName>
    <definedName name="sort4">'[6]intercept+slope projections'!$G$3:$H$29</definedName>
    <definedName name="SPSS" localSheetId="0">#REF!</definedName>
    <definedName name="SPSS" localSheetId="3">#REF!</definedName>
    <definedName name="SPSS" localSheetId="4">#REF!</definedName>
    <definedName name="SPSS" localSheetId="11">#REF!</definedName>
    <definedName name="SPSS" localSheetId="18">#REF!</definedName>
    <definedName name="SPSS" localSheetId="25">#REF!</definedName>
    <definedName name="SPSS">#REF!</definedName>
    <definedName name="year">'[6]intercept+slope projections'!$A$3:$A$29</definedName>
    <definedName name="yll" localSheetId="4">[5]Setup!#REF!</definedName>
    <definedName name="yll" localSheetId="11">[5]Setup!#REF!</definedName>
    <definedName name="yll" localSheetId="18">[5]Setup!#REF!</definedName>
    <definedName name="yll" localSheetId="25">[5]Setup!#REF!</definedName>
    <definedName name="yll">[5]Setup!#REF!</definedName>
    <definedName name="yll00" localSheetId="4">[7]Setup!#REF!</definedName>
    <definedName name="yll00" localSheetId="11">[7]Setup!#REF!</definedName>
    <definedName name="yll00" localSheetId="18">[7]Setup!#REF!</definedName>
    <definedName name="yll00" localSheetId="25">[7]Setup!#REF!</definedName>
    <definedName name="yll00">[7]Setup!#REF!</definedName>
    <definedName name="yll13" localSheetId="4">[7]Setup!#REF!</definedName>
    <definedName name="yll13" localSheetId="11">[7]Setup!#REF!</definedName>
    <definedName name="yll13" localSheetId="18">[7]Setup!#REF!</definedName>
    <definedName name="yll13" localSheetId="25">[7]Setup!#REF!</definedName>
    <definedName name="yll13">[7]Setup!#REF!</definedName>
  </definedNames>
  <calcPr calcId="17902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U157" i="41" l="1"/>
  <c r="N157" i="41"/>
  <c r="G157" i="41" s="1"/>
  <c r="U156" i="41"/>
  <c r="N156" i="41"/>
  <c r="G156" i="41"/>
  <c r="U155" i="41"/>
  <c r="N155" i="41"/>
  <c r="G155" i="41"/>
  <c r="U154" i="41"/>
  <c r="G154" i="41" s="1"/>
  <c r="N154" i="41"/>
  <c r="U153" i="41"/>
  <c r="N153" i="41"/>
  <c r="G153" i="41" s="1"/>
  <c r="U152" i="41"/>
  <c r="N152" i="41"/>
  <c r="G152" i="41" s="1"/>
  <c r="U151" i="41"/>
  <c r="N151" i="41"/>
  <c r="G151" i="41" s="1"/>
  <c r="U150" i="41"/>
  <c r="G150" i="41" s="1"/>
  <c r="N150" i="41"/>
  <c r="U149" i="41"/>
  <c r="N149" i="41"/>
  <c r="G149" i="41" s="1"/>
  <c r="U148" i="41"/>
  <c r="N148" i="41"/>
  <c r="G148" i="41"/>
  <c r="U147" i="41"/>
  <c r="N147" i="41"/>
  <c r="G147" i="41"/>
  <c r="U146" i="41"/>
  <c r="G146" i="41" s="1"/>
  <c r="N146" i="41"/>
  <c r="U145" i="41"/>
  <c r="N145" i="41"/>
  <c r="G145" i="41" s="1"/>
  <c r="U144" i="41"/>
  <c r="N144" i="41"/>
  <c r="G144" i="41" s="1"/>
  <c r="U143" i="41"/>
  <c r="N143" i="41"/>
  <c r="G143" i="41" s="1"/>
  <c r="U142" i="41"/>
  <c r="G142" i="41" s="1"/>
  <c r="N142" i="41"/>
  <c r="U141" i="41"/>
  <c r="N141" i="41"/>
  <c r="G141" i="41" s="1"/>
  <c r="U140" i="41"/>
  <c r="N140" i="41"/>
  <c r="G140" i="41"/>
  <c r="U139" i="41"/>
  <c r="N139" i="41"/>
  <c r="G139" i="41"/>
  <c r="U138" i="41"/>
  <c r="G138" i="41" s="1"/>
  <c r="N138" i="41"/>
  <c r="U137" i="41"/>
  <c r="N137" i="41"/>
  <c r="G137" i="41" s="1"/>
  <c r="U136" i="41"/>
  <c r="N136" i="41"/>
  <c r="G136" i="41" s="1"/>
  <c r="U135" i="41"/>
  <c r="N135" i="41"/>
  <c r="G135" i="41" s="1"/>
  <c r="U134" i="41"/>
  <c r="G134" i="41" s="1"/>
  <c r="N134" i="41"/>
  <c r="U133" i="41"/>
  <c r="N133" i="41"/>
  <c r="G133" i="41" s="1"/>
  <c r="U132" i="41"/>
  <c r="N132" i="41"/>
  <c r="G132" i="41"/>
  <c r="U131" i="41"/>
  <c r="N131" i="41"/>
  <c r="G131" i="41"/>
  <c r="U130" i="41"/>
  <c r="G130" i="41" s="1"/>
  <c r="N130" i="41"/>
  <c r="U129" i="41"/>
  <c r="N129" i="41"/>
  <c r="G129" i="41" s="1"/>
  <c r="U128" i="41"/>
  <c r="N128" i="41"/>
  <c r="G128" i="41" s="1"/>
  <c r="U127" i="41"/>
  <c r="N127" i="41"/>
  <c r="G127" i="41"/>
  <c r="U126" i="41"/>
  <c r="G126" i="41" s="1"/>
  <c r="N126" i="41"/>
  <c r="U125" i="41"/>
  <c r="N125" i="41"/>
  <c r="G125" i="41" s="1"/>
  <c r="U124" i="41"/>
  <c r="N124" i="41"/>
  <c r="G124" i="41"/>
  <c r="U123" i="41"/>
  <c r="N123" i="41"/>
  <c r="G123" i="41"/>
  <c r="U122" i="41"/>
  <c r="G122" i="41" s="1"/>
  <c r="N122" i="41"/>
  <c r="U121" i="41"/>
  <c r="N121" i="41"/>
  <c r="G121" i="41" s="1"/>
  <c r="U120" i="41"/>
  <c r="N120" i="41"/>
  <c r="G120" i="41" s="1"/>
  <c r="U119" i="41"/>
  <c r="N119" i="41"/>
  <c r="G119" i="41"/>
  <c r="U118" i="41"/>
  <c r="G118" i="41" s="1"/>
  <c r="N118" i="41"/>
  <c r="U117" i="41"/>
  <c r="N117" i="41"/>
  <c r="G117" i="41" s="1"/>
  <c r="U116" i="41"/>
  <c r="N116" i="41"/>
  <c r="G116" i="41"/>
  <c r="U115" i="41"/>
  <c r="N115" i="41"/>
  <c r="G115" i="41"/>
  <c r="U114" i="41"/>
  <c r="G114" i="41" s="1"/>
  <c r="N114" i="41"/>
  <c r="U113" i="41"/>
  <c r="N113" i="41"/>
  <c r="G113" i="41" s="1"/>
  <c r="U112" i="41"/>
  <c r="N112" i="41"/>
  <c r="G112" i="41" s="1"/>
  <c r="U111" i="41"/>
  <c r="N111" i="41"/>
  <c r="G111" i="41"/>
  <c r="U110" i="41"/>
  <c r="G110" i="41" s="1"/>
  <c r="N110" i="41"/>
  <c r="U109" i="41"/>
  <c r="N109" i="41"/>
  <c r="G109" i="41" s="1"/>
  <c r="U108" i="41"/>
  <c r="N108" i="41"/>
  <c r="G108" i="41"/>
  <c r="U107" i="41"/>
  <c r="N107" i="41"/>
  <c r="G107" i="41"/>
  <c r="U106" i="41"/>
  <c r="G106" i="41" s="1"/>
  <c r="N106" i="41"/>
  <c r="U105" i="41"/>
  <c r="N105" i="41"/>
  <c r="G105" i="41" s="1"/>
  <c r="U104" i="41"/>
  <c r="N104" i="41"/>
  <c r="G104" i="41" s="1"/>
  <c r="U103" i="41"/>
  <c r="N103" i="41"/>
  <c r="G103" i="41"/>
  <c r="U102" i="41"/>
  <c r="G102" i="41" s="1"/>
  <c r="N102" i="41"/>
  <c r="U101" i="41"/>
  <c r="N101" i="41"/>
  <c r="G101" i="41" s="1"/>
  <c r="U100" i="41"/>
  <c r="N100" i="41"/>
  <c r="G100" i="41"/>
  <c r="U99" i="41"/>
  <c r="N99" i="41"/>
  <c r="G99" i="41"/>
  <c r="U98" i="41"/>
  <c r="G98" i="41" s="1"/>
  <c r="N98" i="41"/>
  <c r="U97" i="41"/>
  <c r="N97" i="41"/>
  <c r="G97" i="41" s="1"/>
  <c r="U96" i="41"/>
  <c r="N96" i="41"/>
  <c r="G96" i="41" s="1"/>
  <c r="U95" i="41"/>
  <c r="N95" i="41"/>
  <c r="G95" i="41"/>
  <c r="U94" i="41"/>
  <c r="G94" i="41" s="1"/>
  <c r="N94" i="41"/>
  <c r="U93" i="41"/>
  <c r="N93" i="41"/>
  <c r="G93" i="41" s="1"/>
  <c r="U92" i="41"/>
  <c r="N92" i="41"/>
  <c r="G92" i="41"/>
  <c r="U91" i="41"/>
  <c r="N91" i="41"/>
  <c r="G91" i="41"/>
  <c r="U90" i="41"/>
  <c r="G90" i="41" s="1"/>
  <c r="N90" i="41"/>
  <c r="U89" i="41"/>
  <c r="N89" i="41"/>
  <c r="G89" i="41" s="1"/>
  <c r="U88" i="41"/>
  <c r="N88" i="41"/>
  <c r="G88" i="41" s="1"/>
  <c r="U87" i="41"/>
  <c r="N87" i="41"/>
  <c r="G87" i="41"/>
  <c r="U86" i="41"/>
  <c r="G86" i="41" s="1"/>
  <c r="N86" i="41"/>
  <c r="U85" i="41"/>
  <c r="N85" i="41"/>
  <c r="G85" i="41" s="1"/>
  <c r="U84" i="41"/>
  <c r="N84" i="41"/>
  <c r="G84" i="41"/>
  <c r="U83" i="41"/>
  <c r="N83" i="41"/>
  <c r="G83" i="41"/>
  <c r="U82" i="41"/>
  <c r="G82" i="41" s="1"/>
  <c r="N82" i="41"/>
  <c r="U81" i="41"/>
  <c r="N81" i="41"/>
  <c r="G81" i="41" s="1"/>
  <c r="U80" i="41"/>
  <c r="N80" i="41"/>
  <c r="G80" i="41" s="1"/>
  <c r="U79" i="41"/>
  <c r="N79" i="41"/>
  <c r="G79" i="41"/>
  <c r="U78" i="41"/>
  <c r="G78" i="41" s="1"/>
  <c r="N78" i="41"/>
  <c r="U77" i="41"/>
  <c r="N77" i="41"/>
  <c r="G77" i="41" s="1"/>
  <c r="U76" i="41"/>
  <c r="N76" i="41"/>
  <c r="G76" i="41"/>
  <c r="U75" i="41"/>
  <c r="N75" i="41"/>
  <c r="G75" i="41"/>
  <c r="U74" i="41"/>
  <c r="G74" i="41" s="1"/>
  <c r="N74" i="41"/>
  <c r="U73" i="41"/>
  <c r="N73" i="41"/>
  <c r="G73" i="41" s="1"/>
  <c r="U72" i="41"/>
  <c r="N72" i="41"/>
  <c r="G72" i="41" s="1"/>
  <c r="U71" i="41"/>
  <c r="N71" i="41"/>
  <c r="G71" i="41"/>
  <c r="U70" i="41"/>
  <c r="G70" i="41" s="1"/>
  <c r="N70" i="41"/>
  <c r="U69" i="41"/>
  <c r="N69" i="41"/>
  <c r="G69" i="41" s="1"/>
  <c r="U68" i="41"/>
  <c r="N68" i="41"/>
  <c r="G68" i="41"/>
  <c r="U67" i="41"/>
  <c r="N67" i="41"/>
  <c r="G67" i="41"/>
  <c r="U66" i="41"/>
  <c r="G66" i="41" s="1"/>
  <c r="N66" i="41"/>
  <c r="U65" i="41"/>
  <c r="N65" i="41"/>
  <c r="G65" i="41" s="1"/>
  <c r="U64" i="41"/>
  <c r="N64" i="41"/>
  <c r="G64" i="41" s="1"/>
  <c r="U63" i="41"/>
  <c r="N63" i="41"/>
  <c r="G63" i="41"/>
  <c r="U62" i="41"/>
  <c r="G62" i="41" s="1"/>
  <c r="N62" i="41"/>
  <c r="U61" i="41"/>
  <c r="N61" i="41"/>
  <c r="G61" i="41" s="1"/>
  <c r="U60" i="41"/>
  <c r="N60" i="41"/>
  <c r="G60" i="41"/>
  <c r="U59" i="41"/>
  <c r="N59" i="41"/>
  <c r="G59" i="41"/>
  <c r="U58" i="41"/>
  <c r="G58" i="41" s="1"/>
  <c r="N58" i="41"/>
  <c r="U57" i="41"/>
  <c r="N57" i="41"/>
  <c r="G57" i="41" s="1"/>
  <c r="U56" i="41"/>
  <c r="N56" i="41"/>
  <c r="G56" i="41" s="1"/>
  <c r="U55" i="41"/>
  <c r="N55" i="41"/>
  <c r="G55" i="41"/>
  <c r="U54" i="41"/>
  <c r="G54" i="41" s="1"/>
  <c r="N54" i="41"/>
  <c r="U53" i="41"/>
  <c r="N53" i="41"/>
  <c r="G53" i="41" s="1"/>
  <c r="U52" i="41"/>
  <c r="N52" i="41"/>
  <c r="G52" i="41"/>
  <c r="U51" i="41"/>
  <c r="N51" i="41"/>
  <c r="G51" i="41"/>
  <c r="U50" i="41"/>
  <c r="G50" i="41" s="1"/>
  <c r="N50" i="41"/>
  <c r="U49" i="41"/>
  <c r="N49" i="41"/>
  <c r="G49" i="41" s="1"/>
  <c r="U48" i="41"/>
  <c r="N48" i="41"/>
  <c r="G48" i="41" s="1"/>
  <c r="U47" i="41"/>
  <c r="N47" i="41"/>
  <c r="G47" i="41"/>
  <c r="U46" i="41"/>
  <c r="G46" i="41" s="1"/>
  <c r="N46" i="41"/>
  <c r="U45" i="41"/>
  <c r="N45" i="41"/>
  <c r="G45" i="41" s="1"/>
  <c r="U44" i="41"/>
  <c r="N44" i="41"/>
  <c r="G44" i="41"/>
  <c r="U43" i="41"/>
  <c r="N43" i="41"/>
  <c r="G43" i="41"/>
  <c r="U42" i="41"/>
  <c r="G42" i="41" s="1"/>
  <c r="N42" i="41"/>
  <c r="U41" i="41"/>
  <c r="N41" i="41"/>
  <c r="G41" i="41" s="1"/>
  <c r="U40" i="41"/>
  <c r="N40" i="41"/>
  <c r="G40" i="41" s="1"/>
  <c r="U39" i="41"/>
  <c r="N39" i="41"/>
  <c r="G39" i="41"/>
  <c r="U38" i="41"/>
  <c r="G38" i="41" s="1"/>
  <c r="N38" i="41"/>
  <c r="U37" i="41"/>
  <c r="N37" i="41"/>
  <c r="G37" i="41" s="1"/>
  <c r="U36" i="41"/>
  <c r="N36" i="41"/>
  <c r="G36" i="41"/>
  <c r="U35" i="41"/>
  <c r="N35" i="41"/>
  <c r="G35" i="41"/>
  <c r="U34" i="41"/>
  <c r="G34" i="41" s="1"/>
  <c r="N34" i="41"/>
  <c r="U33" i="41"/>
  <c r="N33" i="41"/>
  <c r="G33" i="41" s="1"/>
  <c r="U32" i="41"/>
  <c r="N32" i="41"/>
  <c r="G32" i="41" s="1"/>
  <c r="U31" i="41"/>
  <c r="N31" i="41"/>
  <c r="G31" i="41"/>
  <c r="U30" i="41"/>
  <c r="G30" i="41" s="1"/>
  <c r="N30" i="41"/>
  <c r="U29" i="41"/>
  <c r="N29" i="41"/>
  <c r="G29" i="41" s="1"/>
  <c r="U28" i="41"/>
  <c r="N28" i="41"/>
  <c r="G28" i="41"/>
  <c r="U27" i="41"/>
  <c r="N27" i="41"/>
  <c r="G27" i="41"/>
  <c r="U26" i="41"/>
  <c r="G26" i="41" s="1"/>
  <c r="N26" i="41"/>
  <c r="U25" i="41"/>
  <c r="N25" i="41"/>
  <c r="G25" i="41" s="1"/>
  <c r="U24" i="41"/>
  <c r="N24" i="41"/>
  <c r="G24" i="41" s="1"/>
  <c r="U23" i="41"/>
  <c r="N23" i="41"/>
  <c r="G23" i="41"/>
  <c r="U22" i="41"/>
  <c r="G22" i="41" s="1"/>
  <c r="N22" i="41"/>
  <c r="U21" i="41"/>
  <c r="N21" i="41"/>
  <c r="G21" i="41" s="1"/>
  <c r="U20" i="41"/>
  <c r="N20" i="41"/>
  <c r="G20" i="41"/>
  <c r="U19" i="41"/>
  <c r="N19" i="41"/>
  <c r="G19" i="41"/>
  <c r="U18" i="41"/>
  <c r="G18" i="41" s="1"/>
  <c r="N18" i="41"/>
  <c r="U17" i="41"/>
  <c r="N17" i="41"/>
  <c r="G17" i="41" s="1"/>
  <c r="U16" i="41"/>
  <c r="N16" i="41"/>
  <c r="G16" i="41" s="1"/>
  <c r="U15" i="41"/>
  <c r="N15" i="41"/>
  <c r="G15" i="41"/>
  <c r="U14" i="41"/>
  <c r="G14" i="41" s="1"/>
  <c r="N14" i="41"/>
  <c r="U13" i="41"/>
  <c r="N13" i="41"/>
  <c r="G13" i="41" s="1"/>
  <c r="U12" i="41"/>
  <c r="N12" i="41"/>
  <c r="G12" i="41"/>
  <c r="U11" i="41"/>
  <c r="N11" i="41"/>
  <c r="G11" i="41"/>
  <c r="U10" i="41"/>
  <c r="G10" i="41" s="1"/>
  <c r="N10" i="41"/>
  <c r="U7" i="41"/>
  <c r="N7" i="41"/>
  <c r="G7" i="41" s="1"/>
  <c r="U157" i="40"/>
  <c r="N157" i="40"/>
  <c r="G157" i="40" s="1"/>
  <c r="U156" i="40"/>
  <c r="N156" i="40"/>
  <c r="G156" i="40"/>
  <c r="U155" i="40"/>
  <c r="G155" i="40" s="1"/>
  <c r="N155" i="40"/>
  <c r="U154" i="40"/>
  <c r="N154" i="40"/>
  <c r="G154" i="40" s="1"/>
  <c r="U153" i="40"/>
  <c r="N153" i="40"/>
  <c r="G153" i="40"/>
  <c r="U152" i="40"/>
  <c r="N152" i="40"/>
  <c r="G152" i="40"/>
  <c r="U151" i="40"/>
  <c r="G151" i="40" s="1"/>
  <c r="N151" i="40"/>
  <c r="U150" i="40"/>
  <c r="N150" i="40"/>
  <c r="G150" i="40" s="1"/>
  <c r="U149" i="40"/>
  <c r="N149" i="40"/>
  <c r="G149" i="40" s="1"/>
  <c r="U148" i="40"/>
  <c r="N148" i="40"/>
  <c r="G148" i="40"/>
  <c r="U147" i="40"/>
  <c r="G147" i="40" s="1"/>
  <c r="N147" i="40"/>
  <c r="U146" i="40"/>
  <c r="N146" i="40"/>
  <c r="G146" i="40" s="1"/>
  <c r="U145" i="40"/>
  <c r="N145" i="40"/>
  <c r="G145" i="40"/>
  <c r="U144" i="40"/>
  <c r="N144" i="40"/>
  <c r="G144" i="40"/>
  <c r="U143" i="40"/>
  <c r="G143" i="40" s="1"/>
  <c r="N143" i="40"/>
  <c r="U142" i="40"/>
  <c r="N142" i="40"/>
  <c r="G142" i="40" s="1"/>
  <c r="U141" i="40"/>
  <c r="N141" i="40"/>
  <c r="G141" i="40" s="1"/>
  <c r="U140" i="40"/>
  <c r="N140" i="40"/>
  <c r="G140" i="40"/>
  <c r="U139" i="40"/>
  <c r="G139" i="40" s="1"/>
  <c r="N139" i="40"/>
  <c r="U138" i="40"/>
  <c r="N138" i="40"/>
  <c r="G138" i="40" s="1"/>
  <c r="U137" i="40"/>
  <c r="N137" i="40"/>
  <c r="G137" i="40"/>
  <c r="U136" i="40"/>
  <c r="N136" i="40"/>
  <c r="G136" i="40"/>
  <c r="U135" i="40"/>
  <c r="G135" i="40" s="1"/>
  <c r="N135" i="40"/>
  <c r="U134" i="40"/>
  <c r="N134" i="40"/>
  <c r="G134" i="40" s="1"/>
  <c r="U133" i="40"/>
  <c r="N133" i="40"/>
  <c r="G133" i="40" s="1"/>
  <c r="U132" i="40"/>
  <c r="N132" i="40"/>
  <c r="G132" i="40"/>
  <c r="U131" i="40"/>
  <c r="G131" i="40" s="1"/>
  <c r="N131" i="40"/>
  <c r="U130" i="40"/>
  <c r="N130" i="40"/>
  <c r="G130" i="40" s="1"/>
  <c r="U129" i="40"/>
  <c r="N129" i="40"/>
  <c r="G129" i="40"/>
  <c r="U128" i="40"/>
  <c r="N128" i="40"/>
  <c r="G128" i="40"/>
  <c r="U127" i="40"/>
  <c r="G127" i="40" s="1"/>
  <c r="N127" i="40"/>
  <c r="U126" i="40"/>
  <c r="N126" i="40"/>
  <c r="G126" i="40" s="1"/>
  <c r="U125" i="40"/>
  <c r="N125" i="40"/>
  <c r="G125" i="40" s="1"/>
  <c r="U124" i="40"/>
  <c r="N124" i="40"/>
  <c r="G124" i="40"/>
  <c r="U123" i="40"/>
  <c r="G123" i="40" s="1"/>
  <c r="N123" i="40"/>
  <c r="U122" i="40"/>
  <c r="N122" i="40"/>
  <c r="G122" i="40" s="1"/>
  <c r="U121" i="40"/>
  <c r="N121" i="40"/>
  <c r="G121" i="40"/>
  <c r="U120" i="40"/>
  <c r="N120" i="40"/>
  <c r="G120" i="40"/>
  <c r="U119" i="40"/>
  <c r="G119" i="40" s="1"/>
  <c r="N119" i="40"/>
  <c r="U118" i="40"/>
  <c r="N118" i="40"/>
  <c r="G118" i="40" s="1"/>
  <c r="U117" i="40"/>
  <c r="N117" i="40"/>
  <c r="G117" i="40" s="1"/>
  <c r="U116" i="40"/>
  <c r="N116" i="40"/>
  <c r="G116" i="40"/>
  <c r="U115" i="40"/>
  <c r="G115" i="40" s="1"/>
  <c r="N115" i="40"/>
  <c r="U114" i="40"/>
  <c r="N114" i="40"/>
  <c r="U113" i="40"/>
  <c r="N113" i="40"/>
  <c r="G113" i="40"/>
  <c r="U112" i="40"/>
  <c r="N112" i="40"/>
  <c r="G112" i="40"/>
  <c r="U111" i="40"/>
  <c r="G111" i="40" s="1"/>
  <c r="N111" i="40"/>
  <c r="U110" i="40"/>
  <c r="N110" i="40"/>
  <c r="G110" i="40" s="1"/>
  <c r="U109" i="40"/>
  <c r="N109" i="40"/>
  <c r="G109" i="40" s="1"/>
  <c r="U108" i="40"/>
  <c r="N108" i="40"/>
  <c r="G108" i="40"/>
  <c r="U107" i="40"/>
  <c r="G107" i="40" s="1"/>
  <c r="N107" i="40"/>
  <c r="U106" i="40"/>
  <c r="N106" i="40"/>
  <c r="U105" i="40"/>
  <c r="N105" i="40"/>
  <c r="G105" i="40"/>
  <c r="U104" i="40"/>
  <c r="N104" i="40"/>
  <c r="G104" i="40"/>
  <c r="U103" i="40"/>
  <c r="G103" i="40" s="1"/>
  <c r="N103" i="40"/>
  <c r="U102" i="40"/>
  <c r="N102" i="40"/>
  <c r="G102" i="40" s="1"/>
  <c r="U101" i="40"/>
  <c r="N101" i="40"/>
  <c r="G101" i="40" s="1"/>
  <c r="U100" i="40"/>
  <c r="N100" i="40"/>
  <c r="G100" i="40"/>
  <c r="U99" i="40"/>
  <c r="G99" i="40" s="1"/>
  <c r="N99" i="40"/>
  <c r="U98" i="40"/>
  <c r="N98" i="40"/>
  <c r="G98" i="40" s="1"/>
  <c r="U97" i="40"/>
  <c r="N97" i="40"/>
  <c r="G97" i="40"/>
  <c r="U96" i="40"/>
  <c r="N96" i="40"/>
  <c r="G96" i="40"/>
  <c r="U95" i="40"/>
  <c r="G95" i="40" s="1"/>
  <c r="N95" i="40"/>
  <c r="U94" i="40"/>
  <c r="N94" i="40"/>
  <c r="G94" i="40" s="1"/>
  <c r="U93" i="40"/>
  <c r="N93" i="40"/>
  <c r="G93" i="40" s="1"/>
  <c r="U92" i="40"/>
  <c r="N92" i="40"/>
  <c r="G92" i="40"/>
  <c r="U91" i="40"/>
  <c r="G91" i="40" s="1"/>
  <c r="N91" i="40"/>
  <c r="U90" i="40"/>
  <c r="N90" i="40"/>
  <c r="G90" i="40" s="1"/>
  <c r="U89" i="40"/>
  <c r="N89" i="40"/>
  <c r="G89" i="40"/>
  <c r="U88" i="40"/>
  <c r="N88" i="40"/>
  <c r="G88" i="40"/>
  <c r="U87" i="40"/>
  <c r="G87" i="40" s="1"/>
  <c r="N87" i="40"/>
  <c r="U86" i="40"/>
  <c r="N86" i="40"/>
  <c r="G86" i="40" s="1"/>
  <c r="U85" i="40"/>
  <c r="N85" i="40"/>
  <c r="G85" i="40" s="1"/>
  <c r="U84" i="40"/>
  <c r="N84" i="40"/>
  <c r="G84" i="40"/>
  <c r="U83" i="40"/>
  <c r="G83" i="40" s="1"/>
  <c r="N83" i="40"/>
  <c r="U82" i="40"/>
  <c r="N82" i="40"/>
  <c r="G82" i="40" s="1"/>
  <c r="U81" i="40"/>
  <c r="N81" i="40"/>
  <c r="G81" i="40"/>
  <c r="U80" i="40"/>
  <c r="N80" i="40"/>
  <c r="G80" i="40"/>
  <c r="U79" i="40"/>
  <c r="G79" i="40" s="1"/>
  <c r="N79" i="40"/>
  <c r="U78" i="40"/>
  <c r="N78" i="40"/>
  <c r="G78" i="40" s="1"/>
  <c r="U77" i="40"/>
  <c r="N77" i="40"/>
  <c r="G77" i="40" s="1"/>
  <c r="U76" i="40"/>
  <c r="N76" i="40"/>
  <c r="G76" i="40"/>
  <c r="U75" i="40"/>
  <c r="G75" i="40" s="1"/>
  <c r="N75" i="40"/>
  <c r="U74" i="40"/>
  <c r="N74" i="40"/>
  <c r="U73" i="40"/>
  <c r="N73" i="40"/>
  <c r="G73" i="40"/>
  <c r="U72" i="40"/>
  <c r="N72" i="40"/>
  <c r="G72" i="40"/>
  <c r="U71" i="40"/>
  <c r="G71" i="40" s="1"/>
  <c r="N71" i="40"/>
  <c r="U70" i="40"/>
  <c r="N70" i="40"/>
  <c r="G70" i="40" s="1"/>
  <c r="U69" i="40"/>
  <c r="N69" i="40"/>
  <c r="G69" i="40" s="1"/>
  <c r="U68" i="40"/>
  <c r="N68" i="40"/>
  <c r="G68" i="40"/>
  <c r="U67" i="40"/>
  <c r="N67" i="40"/>
  <c r="U66" i="40"/>
  <c r="N66" i="40"/>
  <c r="U65" i="40"/>
  <c r="N65" i="40"/>
  <c r="G65" i="40"/>
  <c r="U64" i="40"/>
  <c r="N64" i="40"/>
  <c r="G64" i="40"/>
  <c r="U63" i="40"/>
  <c r="G63" i="40" s="1"/>
  <c r="N63" i="40"/>
  <c r="U62" i="40"/>
  <c r="N62" i="40"/>
  <c r="G62" i="40" s="1"/>
  <c r="U61" i="40"/>
  <c r="N61" i="40"/>
  <c r="G61" i="40" s="1"/>
  <c r="U60" i="40"/>
  <c r="N60" i="40"/>
  <c r="G60" i="40"/>
  <c r="U59" i="40"/>
  <c r="N59" i="40"/>
  <c r="U58" i="40"/>
  <c r="N58" i="40"/>
  <c r="U57" i="40"/>
  <c r="N57" i="40"/>
  <c r="G57" i="40"/>
  <c r="U56" i="40"/>
  <c r="N56" i="40"/>
  <c r="G56" i="40"/>
  <c r="U55" i="40"/>
  <c r="G55" i="40" s="1"/>
  <c r="N55" i="40"/>
  <c r="U54" i="40"/>
  <c r="N54" i="40"/>
  <c r="G54" i="40" s="1"/>
  <c r="U53" i="40"/>
  <c r="N53" i="40"/>
  <c r="G53" i="40" s="1"/>
  <c r="U52" i="40"/>
  <c r="N52" i="40"/>
  <c r="G52" i="40"/>
  <c r="U51" i="40"/>
  <c r="N51" i="40"/>
  <c r="G51" i="40" s="1"/>
  <c r="U50" i="40"/>
  <c r="N50" i="40"/>
  <c r="U49" i="40"/>
  <c r="N49" i="40"/>
  <c r="G49" i="40"/>
  <c r="U48" i="40"/>
  <c r="N48" i="40"/>
  <c r="G48" i="40"/>
  <c r="U47" i="40"/>
  <c r="G47" i="40" s="1"/>
  <c r="N47" i="40"/>
  <c r="U46" i="40"/>
  <c r="N46" i="40"/>
  <c r="G46" i="40" s="1"/>
  <c r="U45" i="40"/>
  <c r="N45" i="40"/>
  <c r="G45" i="40" s="1"/>
  <c r="U44" i="40"/>
  <c r="N44" i="40"/>
  <c r="G44" i="40"/>
  <c r="U43" i="40"/>
  <c r="N43" i="40"/>
  <c r="G43" i="40" s="1"/>
  <c r="U42" i="40"/>
  <c r="N42" i="40"/>
  <c r="U41" i="40"/>
  <c r="N41" i="40"/>
  <c r="G41" i="40"/>
  <c r="U40" i="40"/>
  <c r="N40" i="40"/>
  <c r="G40" i="40"/>
  <c r="U39" i="40"/>
  <c r="G39" i="40" s="1"/>
  <c r="N39" i="40"/>
  <c r="U38" i="40"/>
  <c r="N38" i="40"/>
  <c r="G38" i="40" s="1"/>
  <c r="U37" i="40"/>
  <c r="N37" i="40"/>
  <c r="G37" i="40" s="1"/>
  <c r="U36" i="40"/>
  <c r="N36" i="40"/>
  <c r="G36" i="40"/>
  <c r="U35" i="40"/>
  <c r="N35" i="40"/>
  <c r="G35" i="40" s="1"/>
  <c r="U34" i="40"/>
  <c r="N34" i="40"/>
  <c r="G34" i="40" s="1"/>
  <c r="U33" i="40"/>
  <c r="N33" i="40"/>
  <c r="G33" i="40"/>
  <c r="U32" i="40"/>
  <c r="N32" i="40"/>
  <c r="G32" i="40"/>
  <c r="U31" i="40"/>
  <c r="G31" i="40" s="1"/>
  <c r="N31" i="40"/>
  <c r="U30" i="40"/>
  <c r="N30" i="40"/>
  <c r="G30" i="40" s="1"/>
  <c r="U29" i="40"/>
  <c r="N29" i="40"/>
  <c r="G29" i="40" s="1"/>
  <c r="U28" i="40"/>
  <c r="N28" i="40"/>
  <c r="G28" i="40"/>
  <c r="U27" i="40"/>
  <c r="N27" i="40"/>
  <c r="U26" i="40"/>
  <c r="N26" i="40"/>
  <c r="G26" i="40" s="1"/>
  <c r="U25" i="40"/>
  <c r="N25" i="40"/>
  <c r="G25" i="40"/>
  <c r="U24" i="40"/>
  <c r="N24" i="40"/>
  <c r="G24" i="40"/>
  <c r="U23" i="40"/>
  <c r="G23" i="40" s="1"/>
  <c r="N23" i="40"/>
  <c r="U22" i="40"/>
  <c r="N22" i="40"/>
  <c r="G22" i="40" s="1"/>
  <c r="U21" i="40"/>
  <c r="N21" i="40"/>
  <c r="G21" i="40" s="1"/>
  <c r="U20" i="40"/>
  <c r="N20" i="40"/>
  <c r="G20" i="40"/>
  <c r="U19" i="40"/>
  <c r="N19" i="40"/>
  <c r="U18" i="40"/>
  <c r="N18" i="40"/>
  <c r="G18" i="40" s="1"/>
  <c r="U17" i="40"/>
  <c r="N17" i="40"/>
  <c r="G17" i="40"/>
  <c r="U16" i="40"/>
  <c r="N16" i="40"/>
  <c r="G16" i="40"/>
  <c r="U15" i="40"/>
  <c r="G15" i="40" s="1"/>
  <c r="N15" i="40"/>
  <c r="U14" i="40"/>
  <c r="N14" i="40"/>
  <c r="G14" i="40" s="1"/>
  <c r="U13" i="40"/>
  <c r="N13" i="40"/>
  <c r="G13" i="40" s="1"/>
  <c r="U12" i="40"/>
  <c r="N12" i="40"/>
  <c r="G12" i="40"/>
  <c r="U11" i="40"/>
  <c r="N11" i="40"/>
  <c r="U10" i="40"/>
  <c r="N10" i="40"/>
  <c r="U7" i="40"/>
  <c r="N7" i="40"/>
  <c r="G7" i="40"/>
  <c r="U157" i="39"/>
  <c r="N157" i="39"/>
  <c r="G157" i="39"/>
  <c r="U156" i="39"/>
  <c r="G156" i="39" s="1"/>
  <c r="N156" i="39"/>
  <c r="U155" i="39"/>
  <c r="N155" i="39"/>
  <c r="G155" i="39" s="1"/>
  <c r="U154" i="39"/>
  <c r="N154" i="39"/>
  <c r="G154" i="39" s="1"/>
  <c r="U153" i="39"/>
  <c r="N153" i="39"/>
  <c r="G153" i="39"/>
  <c r="U152" i="39"/>
  <c r="G152" i="39" s="1"/>
  <c r="N152" i="39"/>
  <c r="U151" i="39"/>
  <c r="N151" i="39"/>
  <c r="U150" i="39"/>
  <c r="N150" i="39"/>
  <c r="G150" i="39"/>
  <c r="U149" i="39"/>
  <c r="N149" i="39"/>
  <c r="G149" i="39"/>
  <c r="U148" i="39"/>
  <c r="G148" i="39" s="1"/>
  <c r="N148" i="39"/>
  <c r="U147" i="39"/>
  <c r="N147" i="39"/>
  <c r="G147" i="39" s="1"/>
  <c r="U146" i="39"/>
  <c r="N146" i="39"/>
  <c r="G146" i="39" s="1"/>
  <c r="U145" i="39"/>
  <c r="N145" i="39"/>
  <c r="G145" i="39"/>
  <c r="U144" i="39"/>
  <c r="N144" i="39"/>
  <c r="U143" i="39"/>
  <c r="N143" i="39"/>
  <c r="U142" i="39"/>
  <c r="N142" i="39"/>
  <c r="G142" i="39"/>
  <c r="U141" i="39"/>
  <c r="N141" i="39"/>
  <c r="G141" i="39"/>
  <c r="U140" i="39"/>
  <c r="G140" i="39" s="1"/>
  <c r="N140" i="39"/>
  <c r="U139" i="39"/>
  <c r="N139" i="39"/>
  <c r="G139" i="39" s="1"/>
  <c r="U138" i="39"/>
  <c r="N138" i="39"/>
  <c r="G138" i="39" s="1"/>
  <c r="U137" i="39"/>
  <c r="N137" i="39"/>
  <c r="G137" i="39"/>
  <c r="U136" i="39"/>
  <c r="N136" i="39"/>
  <c r="G136" i="39" s="1"/>
  <c r="U135" i="39"/>
  <c r="N135" i="39"/>
  <c r="U134" i="39"/>
  <c r="N134" i="39"/>
  <c r="G134" i="39"/>
  <c r="U133" i="39"/>
  <c r="N133" i="39"/>
  <c r="G133" i="39"/>
  <c r="U132" i="39"/>
  <c r="G132" i="39" s="1"/>
  <c r="N132" i="39"/>
  <c r="U131" i="39"/>
  <c r="N131" i="39"/>
  <c r="G131" i="39" s="1"/>
  <c r="U130" i="39"/>
  <c r="N130" i="39"/>
  <c r="G130" i="39" s="1"/>
  <c r="U129" i="39"/>
  <c r="N129" i="39"/>
  <c r="G129" i="39"/>
  <c r="U128" i="39"/>
  <c r="N128" i="39"/>
  <c r="G128" i="39" s="1"/>
  <c r="U127" i="39"/>
  <c r="N127" i="39"/>
  <c r="U126" i="39"/>
  <c r="N126" i="39"/>
  <c r="G126" i="39"/>
  <c r="U125" i="39"/>
  <c r="N125" i="39"/>
  <c r="G125" i="39"/>
  <c r="U124" i="39"/>
  <c r="G124" i="39" s="1"/>
  <c r="N124" i="39"/>
  <c r="U123" i="39"/>
  <c r="N123" i="39"/>
  <c r="G123" i="39" s="1"/>
  <c r="U122" i="39"/>
  <c r="N122" i="39"/>
  <c r="G122" i="39" s="1"/>
  <c r="U121" i="39"/>
  <c r="N121" i="39"/>
  <c r="G121" i="39"/>
  <c r="U120" i="39"/>
  <c r="N120" i="39"/>
  <c r="G120" i="39" s="1"/>
  <c r="U119" i="39"/>
  <c r="N119" i="39"/>
  <c r="G119" i="39" s="1"/>
  <c r="U118" i="39"/>
  <c r="N118" i="39"/>
  <c r="G118" i="39"/>
  <c r="U117" i="39"/>
  <c r="N117" i="39"/>
  <c r="G117" i="39"/>
  <c r="U116" i="39"/>
  <c r="G116" i="39" s="1"/>
  <c r="N116" i="39"/>
  <c r="U115" i="39"/>
  <c r="N115" i="39"/>
  <c r="G115" i="39" s="1"/>
  <c r="U114" i="39"/>
  <c r="N114" i="39"/>
  <c r="G114" i="39" s="1"/>
  <c r="U113" i="39"/>
  <c r="N113" i="39"/>
  <c r="G113" i="39"/>
  <c r="U112" i="39"/>
  <c r="N112" i="39"/>
  <c r="U111" i="39"/>
  <c r="N111" i="39"/>
  <c r="G111" i="39" s="1"/>
  <c r="U110" i="39"/>
  <c r="N110" i="39"/>
  <c r="G110" i="39"/>
  <c r="U109" i="39"/>
  <c r="N109" i="39"/>
  <c r="G109" i="39"/>
  <c r="U108" i="39"/>
  <c r="G108" i="39" s="1"/>
  <c r="N108" i="39"/>
  <c r="U107" i="39"/>
  <c r="N107" i="39"/>
  <c r="G107" i="39" s="1"/>
  <c r="U106" i="39"/>
  <c r="N106" i="39"/>
  <c r="G106" i="39" s="1"/>
  <c r="U105" i="39"/>
  <c r="N105" i="39"/>
  <c r="G105" i="39"/>
  <c r="U104" i="39"/>
  <c r="N104" i="39"/>
  <c r="U103" i="39"/>
  <c r="N103" i="39"/>
  <c r="G103" i="39" s="1"/>
  <c r="U102" i="39"/>
  <c r="N102" i="39"/>
  <c r="G102" i="39"/>
  <c r="U101" i="39"/>
  <c r="N101" i="39"/>
  <c r="G101" i="39"/>
  <c r="U100" i="39"/>
  <c r="G100" i="39" s="1"/>
  <c r="N100" i="39"/>
  <c r="U99" i="39"/>
  <c r="N99" i="39"/>
  <c r="G99" i="39" s="1"/>
  <c r="U98" i="39"/>
  <c r="N98" i="39"/>
  <c r="G98" i="39" s="1"/>
  <c r="U97" i="39"/>
  <c r="N97" i="39"/>
  <c r="G97" i="39"/>
  <c r="U96" i="39"/>
  <c r="N96" i="39"/>
  <c r="U95" i="39"/>
  <c r="N95" i="39"/>
  <c r="U94" i="39"/>
  <c r="N94" i="39"/>
  <c r="G94" i="39"/>
  <c r="U93" i="39"/>
  <c r="N93" i="39"/>
  <c r="G93" i="39"/>
  <c r="U92" i="39"/>
  <c r="G92" i="39" s="1"/>
  <c r="N92" i="39"/>
  <c r="U91" i="39"/>
  <c r="N91" i="39"/>
  <c r="G91" i="39" s="1"/>
  <c r="U90" i="39"/>
  <c r="N90" i="39"/>
  <c r="G90" i="39" s="1"/>
  <c r="U89" i="39"/>
  <c r="N89" i="39"/>
  <c r="G89" i="39"/>
  <c r="U88" i="39"/>
  <c r="N88" i="39"/>
  <c r="U87" i="39"/>
  <c r="N87" i="39"/>
  <c r="U86" i="39"/>
  <c r="N86" i="39"/>
  <c r="G86" i="39"/>
  <c r="U85" i="39"/>
  <c r="N85" i="39"/>
  <c r="G85" i="39"/>
  <c r="U84" i="39"/>
  <c r="G84" i="39" s="1"/>
  <c r="N84" i="39"/>
  <c r="U83" i="39"/>
  <c r="N83" i="39"/>
  <c r="G83" i="39" s="1"/>
  <c r="U82" i="39"/>
  <c r="N82" i="39"/>
  <c r="G82" i="39" s="1"/>
  <c r="U81" i="39"/>
  <c r="N81" i="39"/>
  <c r="G81" i="39"/>
  <c r="U80" i="39"/>
  <c r="N80" i="39"/>
  <c r="U79" i="39"/>
  <c r="N79" i="39"/>
  <c r="U78" i="39"/>
  <c r="N78" i="39"/>
  <c r="G78" i="39"/>
  <c r="U77" i="39"/>
  <c r="N77" i="39"/>
  <c r="G77" i="39"/>
  <c r="U76" i="39"/>
  <c r="G76" i="39" s="1"/>
  <c r="N76" i="39"/>
  <c r="U75" i="39"/>
  <c r="N75" i="39"/>
  <c r="G75" i="39" s="1"/>
  <c r="U74" i="39"/>
  <c r="N74" i="39"/>
  <c r="G74" i="39" s="1"/>
  <c r="U73" i="39"/>
  <c r="N73" i="39"/>
  <c r="G73" i="39"/>
  <c r="U72" i="39"/>
  <c r="N72" i="39"/>
  <c r="G72" i="39" s="1"/>
  <c r="U71" i="39"/>
  <c r="N71" i="39"/>
  <c r="U70" i="39"/>
  <c r="N70" i="39"/>
  <c r="G70" i="39"/>
  <c r="U69" i="39"/>
  <c r="N69" i="39"/>
  <c r="G69" i="39"/>
  <c r="U68" i="39"/>
  <c r="G68" i="39" s="1"/>
  <c r="N68" i="39"/>
  <c r="U67" i="39"/>
  <c r="N67" i="39"/>
  <c r="G67" i="39" s="1"/>
  <c r="U66" i="39"/>
  <c r="N66" i="39"/>
  <c r="G66" i="39" s="1"/>
  <c r="U65" i="39"/>
  <c r="N65" i="39"/>
  <c r="G65" i="39"/>
  <c r="U64" i="39"/>
  <c r="N64" i="39"/>
  <c r="G64" i="39" s="1"/>
  <c r="U63" i="39"/>
  <c r="N63" i="39"/>
  <c r="U62" i="39"/>
  <c r="N62" i="39"/>
  <c r="G62" i="39"/>
  <c r="U61" i="39"/>
  <c r="N61" i="39"/>
  <c r="G61" i="39"/>
  <c r="U60" i="39"/>
  <c r="G60" i="39" s="1"/>
  <c r="N60" i="39"/>
  <c r="U59" i="39"/>
  <c r="N59" i="39"/>
  <c r="G59" i="39" s="1"/>
  <c r="U58" i="39"/>
  <c r="N58" i="39"/>
  <c r="G58" i="39" s="1"/>
  <c r="U57" i="39"/>
  <c r="N57" i="39"/>
  <c r="G57" i="39"/>
  <c r="U56" i="39"/>
  <c r="N56" i="39"/>
  <c r="G56" i="39" s="1"/>
  <c r="U55" i="39"/>
  <c r="N55" i="39"/>
  <c r="G55" i="39" s="1"/>
  <c r="U54" i="39"/>
  <c r="N54" i="39"/>
  <c r="G54" i="39"/>
  <c r="U53" i="39"/>
  <c r="N53" i="39"/>
  <c r="G53" i="39"/>
  <c r="U52" i="39"/>
  <c r="G52" i="39" s="1"/>
  <c r="N52" i="39"/>
  <c r="U51" i="39"/>
  <c r="N51" i="39"/>
  <c r="G51" i="39" s="1"/>
  <c r="U50" i="39"/>
  <c r="N50" i="39"/>
  <c r="G50" i="39" s="1"/>
  <c r="U49" i="39"/>
  <c r="N49" i="39"/>
  <c r="G49" i="39"/>
  <c r="U48" i="39"/>
  <c r="N48" i="39"/>
  <c r="U47" i="39"/>
  <c r="N47" i="39"/>
  <c r="G47" i="39" s="1"/>
  <c r="U46" i="39"/>
  <c r="N46" i="39"/>
  <c r="G46" i="39"/>
  <c r="U45" i="39"/>
  <c r="N45" i="39"/>
  <c r="G45" i="39"/>
  <c r="U44" i="39"/>
  <c r="G44" i="39" s="1"/>
  <c r="N44" i="39"/>
  <c r="U43" i="39"/>
  <c r="N43" i="39"/>
  <c r="G43" i="39" s="1"/>
  <c r="U42" i="39"/>
  <c r="N42" i="39"/>
  <c r="G42" i="39" s="1"/>
  <c r="U41" i="39"/>
  <c r="N41" i="39"/>
  <c r="G41" i="39"/>
  <c r="U40" i="39"/>
  <c r="N40" i="39"/>
  <c r="U39" i="39"/>
  <c r="N39" i="39"/>
  <c r="G39" i="39" s="1"/>
  <c r="U38" i="39"/>
  <c r="N38" i="39"/>
  <c r="G38" i="39"/>
  <c r="U37" i="39"/>
  <c r="N37" i="39"/>
  <c r="G37" i="39"/>
  <c r="U36" i="39"/>
  <c r="G36" i="39" s="1"/>
  <c r="N36" i="39"/>
  <c r="U35" i="39"/>
  <c r="N35" i="39"/>
  <c r="G35" i="39" s="1"/>
  <c r="U34" i="39"/>
  <c r="N34" i="39"/>
  <c r="G34" i="39" s="1"/>
  <c r="U33" i="39"/>
  <c r="N33" i="39"/>
  <c r="G33" i="39"/>
  <c r="U32" i="39"/>
  <c r="N32" i="39"/>
  <c r="U31" i="39"/>
  <c r="N31" i="39"/>
  <c r="U30" i="39"/>
  <c r="N30" i="39"/>
  <c r="G30" i="39"/>
  <c r="U29" i="39"/>
  <c r="N29" i="39"/>
  <c r="G29" i="39"/>
  <c r="U28" i="39"/>
  <c r="G28" i="39" s="1"/>
  <c r="N28" i="39"/>
  <c r="U27" i="39"/>
  <c r="N27" i="39"/>
  <c r="G27" i="39" s="1"/>
  <c r="U26" i="39"/>
  <c r="N26" i="39"/>
  <c r="G26" i="39" s="1"/>
  <c r="U25" i="39"/>
  <c r="N25" i="39"/>
  <c r="G25" i="39"/>
  <c r="U24" i="39"/>
  <c r="N24" i="39"/>
  <c r="U23" i="39"/>
  <c r="N23" i="39"/>
  <c r="U22" i="39"/>
  <c r="N22" i="39"/>
  <c r="G22" i="39"/>
  <c r="U21" i="39"/>
  <c r="N21" i="39"/>
  <c r="G21" i="39"/>
  <c r="U20" i="39"/>
  <c r="G20" i="39" s="1"/>
  <c r="N20" i="39"/>
  <c r="U19" i="39"/>
  <c r="N19" i="39"/>
  <c r="G19" i="39" s="1"/>
  <c r="U18" i="39"/>
  <c r="N18" i="39"/>
  <c r="G18" i="39" s="1"/>
  <c r="U17" i="39"/>
  <c r="N17" i="39"/>
  <c r="G17" i="39"/>
  <c r="U16" i="39"/>
  <c r="N16" i="39"/>
  <c r="U15" i="39"/>
  <c r="N15" i="39"/>
  <c r="U14" i="39"/>
  <c r="N14" i="39"/>
  <c r="G14" i="39"/>
  <c r="U13" i="39"/>
  <c r="N13" i="39"/>
  <c r="G13" i="39"/>
  <c r="U12" i="39"/>
  <c r="G12" i="39" s="1"/>
  <c r="N12" i="39"/>
  <c r="U11" i="39"/>
  <c r="N11" i="39"/>
  <c r="G11" i="39" s="1"/>
  <c r="U10" i="39"/>
  <c r="N10" i="39"/>
  <c r="G10" i="39" s="1"/>
  <c r="U7" i="39"/>
  <c r="N7" i="39"/>
  <c r="G7" i="39"/>
  <c r="U157" i="38"/>
  <c r="N157" i="38"/>
  <c r="G157" i="38" s="1"/>
  <c r="U156" i="38"/>
  <c r="N156" i="38"/>
  <c r="U155" i="38"/>
  <c r="N155" i="38"/>
  <c r="G155" i="38"/>
  <c r="U154" i="38"/>
  <c r="N154" i="38"/>
  <c r="G154" i="38"/>
  <c r="U153" i="38"/>
  <c r="G153" i="38" s="1"/>
  <c r="N153" i="38"/>
  <c r="U152" i="38"/>
  <c r="N152" i="38"/>
  <c r="G152" i="38" s="1"/>
  <c r="U151" i="38"/>
  <c r="N151" i="38"/>
  <c r="G151" i="38" s="1"/>
  <c r="U150" i="38"/>
  <c r="N150" i="38"/>
  <c r="G150" i="38"/>
  <c r="U149" i="38"/>
  <c r="N149" i="38"/>
  <c r="G149" i="38" s="1"/>
  <c r="U148" i="38"/>
  <c r="N148" i="38"/>
  <c r="U147" i="38"/>
  <c r="N147" i="38"/>
  <c r="G147" i="38"/>
  <c r="U146" i="38"/>
  <c r="N146" i="38"/>
  <c r="G146" i="38"/>
  <c r="U145" i="38"/>
  <c r="G145" i="38" s="1"/>
  <c r="N145" i="38"/>
  <c r="U144" i="38"/>
  <c r="N144" i="38"/>
  <c r="G144" i="38" s="1"/>
  <c r="U143" i="38"/>
  <c r="N143" i="38"/>
  <c r="G143" i="38" s="1"/>
  <c r="U142" i="38"/>
  <c r="N142" i="38"/>
  <c r="G142" i="38"/>
  <c r="U141" i="38"/>
  <c r="N141" i="38"/>
  <c r="G141" i="38" s="1"/>
  <c r="U140" i="38"/>
  <c r="N140" i="38"/>
  <c r="G140" i="38" s="1"/>
  <c r="U139" i="38"/>
  <c r="N139" i="38"/>
  <c r="G139" i="38"/>
  <c r="U138" i="38"/>
  <c r="N138" i="38"/>
  <c r="G138" i="38"/>
  <c r="U137" i="38"/>
  <c r="G137" i="38" s="1"/>
  <c r="N137" i="38"/>
  <c r="U136" i="38"/>
  <c r="N136" i="38"/>
  <c r="G136" i="38" s="1"/>
  <c r="U135" i="38"/>
  <c r="N135" i="38"/>
  <c r="G135" i="38" s="1"/>
  <c r="U134" i="38"/>
  <c r="N134" i="38"/>
  <c r="G134" i="38"/>
  <c r="U133" i="38"/>
  <c r="N133" i="38"/>
  <c r="U132" i="38"/>
  <c r="N132" i="38"/>
  <c r="G132" i="38" s="1"/>
  <c r="U131" i="38"/>
  <c r="N131" i="38"/>
  <c r="G131" i="38"/>
  <c r="U130" i="38"/>
  <c r="N130" i="38"/>
  <c r="G130" i="38"/>
  <c r="U129" i="38"/>
  <c r="G129" i="38" s="1"/>
  <c r="N129" i="38"/>
  <c r="U128" i="38"/>
  <c r="N128" i="38"/>
  <c r="G128" i="38" s="1"/>
  <c r="U127" i="38"/>
  <c r="N127" i="38"/>
  <c r="G127" i="38" s="1"/>
  <c r="U126" i="38"/>
  <c r="N126" i="38"/>
  <c r="G126" i="38"/>
  <c r="U125" i="38"/>
  <c r="N125" i="38"/>
  <c r="U124" i="38"/>
  <c r="N124" i="38"/>
  <c r="G124" i="38" s="1"/>
  <c r="U123" i="38"/>
  <c r="N123" i="38"/>
  <c r="G123" i="38"/>
  <c r="U122" i="38"/>
  <c r="N122" i="38"/>
  <c r="G122" i="38"/>
  <c r="U121" i="38"/>
  <c r="G121" i="38" s="1"/>
  <c r="N121" i="38"/>
  <c r="U120" i="38"/>
  <c r="N120" i="38"/>
  <c r="G120" i="38" s="1"/>
  <c r="U119" i="38"/>
  <c r="N119" i="38"/>
  <c r="G119" i="38" s="1"/>
  <c r="U118" i="38"/>
  <c r="N118" i="38"/>
  <c r="G118" i="38"/>
  <c r="U117" i="38"/>
  <c r="N117" i="38"/>
  <c r="U116" i="38"/>
  <c r="N116" i="38"/>
  <c r="U115" i="38"/>
  <c r="N115" i="38"/>
  <c r="G115" i="38"/>
  <c r="U114" i="38"/>
  <c r="N114" i="38"/>
  <c r="G114" i="38"/>
  <c r="U113" i="38"/>
  <c r="G113" i="38" s="1"/>
  <c r="N113" i="38"/>
  <c r="U112" i="38"/>
  <c r="N112" i="38"/>
  <c r="G112" i="38" s="1"/>
  <c r="U111" i="38"/>
  <c r="N111" i="38"/>
  <c r="G111" i="38" s="1"/>
  <c r="U110" i="38"/>
  <c r="N110" i="38"/>
  <c r="G110" i="38"/>
  <c r="U109" i="38"/>
  <c r="N109" i="38"/>
  <c r="U108" i="38"/>
  <c r="N108" i="38"/>
  <c r="U107" i="38"/>
  <c r="N107" i="38"/>
  <c r="G107" i="38"/>
  <c r="U106" i="38"/>
  <c r="N106" i="38"/>
  <c r="G106" i="38"/>
  <c r="U105" i="38"/>
  <c r="G105" i="38" s="1"/>
  <c r="N105" i="38"/>
  <c r="U104" i="38"/>
  <c r="N104" i="38"/>
  <c r="G104" i="38" s="1"/>
  <c r="U103" i="38"/>
  <c r="N103" i="38"/>
  <c r="G103" i="38" s="1"/>
  <c r="U102" i="38"/>
  <c r="N102" i="38"/>
  <c r="G102" i="38"/>
  <c r="U101" i="38"/>
  <c r="N101" i="38"/>
  <c r="U100" i="38"/>
  <c r="N100" i="38"/>
  <c r="U99" i="38"/>
  <c r="N99" i="38"/>
  <c r="G99" i="38"/>
  <c r="U98" i="38"/>
  <c r="N98" i="38"/>
  <c r="G98" i="38"/>
  <c r="U97" i="38"/>
  <c r="G97" i="38" s="1"/>
  <c r="N97" i="38"/>
  <c r="U96" i="38"/>
  <c r="N96" i="38"/>
  <c r="G96" i="38" s="1"/>
  <c r="U95" i="38"/>
  <c r="N95" i="38"/>
  <c r="G95" i="38" s="1"/>
  <c r="U94" i="38"/>
  <c r="N94" i="38"/>
  <c r="G94" i="38"/>
  <c r="U93" i="38"/>
  <c r="N93" i="38"/>
  <c r="G93" i="38" s="1"/>
  <c r="U92" i="38"/>
  <c r="N92" i="38"/>
  <c r="U91" i="38"/>
  <c r="N91" i="38"/>
  <c r="G91" i="38"/>
  <c r="U90" i="38"/>
  <c r="N90" i="38"/>
  <c r="G90" i="38"/>
  <c r="U89" i="38"/>
  <c r="G89" i="38" s="1"/>
  <c r="N89" i="38"/>
  <c r="U88" i="38"/>
  <c r="N88" i="38"/>
  <c r="G88" i="38" s="1"/>
  <c r="U87" i="38"/>
  <c r="N87" i="38"/>
  <c r="G87" i="38" s="1"/>
  <c r="U86" i="38"/>
  <c r="N86" i="38"/>
  <c r="G86" i="38"/>
  <c r="U85" i="38"/>
  <c r="N85" i="38"/>
  <c r="G85" i="38" s="1"/>
  <c r="U84" i="38"/>
  <c r="N84" i="38"/>
  <c r="U83" i="38"/>
  <c r="N83" i="38"/>
  <c r="G83" i="38"/>
  <c r="U82" i="38"/>
  <c r="N82" i="38"/>
  <c r="G82" i="38"/>
  <c r="U81" i="38"/>
  <c r="G81" i="38" s="1"/>
  <c r="N81" i="38"/>
  <c r="U80" i="38"/>
  <c r="N80" i="38"/>
  <c r="G80" i="38" s="1"/>
  <c r="U79" i="38"/>
  <c r="N79" i="38"/>
  <c r="G79" i="38" s="1"/>
  <c r="U78" i="38"/>
  <c r="N78" i="38"/>
  <c r="G78" i="38"/>
  <c r="U77" i="38"/>
  <c r="N77" i="38"/>
  <c r="G77" i="38" s="1"/>
  <c r="U76" i="38"/>
  <c r="N76" i="38"/>
  <c r="G76" i="38" s="1"/>
  <c r="U75" i="38"/>
  <c r="N75" i="38"/>
  <c r="G75" i="38"/>
  <c r="U74" i="38"/>
  <c r="N74" i="38"/>
  <c r="G74" i="38"/>
  <c r="U73" i="38"/>
  <c r="G73" i="38" s="1"/>
  <c r="N73" i="38"/>
  <c r="U72" i="38"/>
  <c r="N72" i="38"/>
  <c r="G72" i="38" s="1"/>
  <c r="U71" i="38"/>
  <c r="N71" i="38"/>
  <c r="G71" i="38" s="1"/>
  <c r="U70" i="38"/>
  <c r="N70" i="38"/>
  <c r="G70" i="38"/>
  <c r="U69" i="38"/>
  <c r="N69" i="38"/>
  <c r="U68" i="38"/>
  <c r="N68" i="38"/>
  <c r="G68" i="38" s="1"/>
  <c r="U67" i="38"/>
  <c r="N67" i="38"/>
  <c r="G67" i="38"/>
  <c r="U66" i="38"/>
  <c r="N66" i="38"/>
  <c r="G66" i="38"/>
  <c r="U65" i="38"/>
  <c r="N65" i="38"/>
  <c r="G65" i="38" s="1"/>
  <c r="U64" i="38"/>
  <c r="N64" i="38"/>
  <c r="G64" i="38" s="1"/>
  <c r="U63" i="38"/>
  <c r="N63" i="38"/>
  <c r="G63" i="38" s="1"/>
  <c r="U62" i="38"/>
  <c r="N62" i="38"/>
  <c r="G62" i="38"/>
  <c r="U61" i="38"/>
  <c r="N61" i="38"/>
  <c r="U60" i="38"/>
  <c r="N60" i="38"/>
  <c r="G60" i="38" s="1"/>
  <c r="U59" i="38"/>
  <c r="N59" i="38"/>
  <c r="G59" i="38" s="1"/>
  <c r="U58" i="38"/>
  <c r="N58" i="38"/>
  <c r="G58" i="38"/>
  <c r="U57" i="38"/>
  <c r="N57" i="38"/>
  <c r="G57" i="38" s="1"/>
  <c r="U56" i="38"/>
  <c r="N56" i="38"/>
  <c r="G56" i="38" s="1"/>
  <c r="U55" i="38"/>
  <c r="N55" i="38"/>
  <c r="G55" i="38" s="1"/>
  <c r="U54" i="38"/>
  <c r="N54" i="38"/>
  <c r="G54" i="38"/>
  <c r="U53" i="38"/>
  <c r="N53" i="38"/>
  <c r="U52" i="38"/>
  <c r="N52" i="38"/>
  <c r="U51" i="38"/>
  <c r="N51" i="38"/>
  <c r="G51" i="38" s="1"/>
  <c r="U50" i="38"/>
  <c r="N50" i="38"/>
  <c r="G50" i="38"/>
  <c r="U49" i="38"/>
  <c r="N49" i="38"/>
  <c r="G49" i="38" s="1"/>
  <c r="U48" i="38"/>
  <c r="N48" i="38"/>
  <c r="G48" i="38" s="1"/>
  <c r="U47" i="38"/>
  <c r="N47" i="38"/>
  <c r="G47" i="38" s="1"/>
  <c r="U46" i="38"/>
  <c r="N46" i="38"/>
  <c r="G46" i="38"/>
  <c r="U45" i="38"/>
  <c r="N45" i="38"/>
  <c r="U44" i="38"/>
  <c r="N44" i="38"/>
  <c r="U43" i="38"/>
  <c r="N43" i="38"/>
  <c r="G43" i="38" s="1"/>
  <c r="U42" i="38"/>
  <c r="N42" i="38"/>
  <c r="G42" i="38"/>
  <c r="U41" i="38"/>
  <c r="N41" i="38"/>
  <c r="G41" i="38" s="1"/>
  <c r="U40" i="38"/>
  <c r="N40" i="38"/>
  <c r="G40" i="38" s="1"/>
  <c r="U39" i="38"/>
  <c r="N39" i="38"/>
  <c r="G39" i="38" s="1"/>
  <c r="U38" i="38"/>
  <c r="N38" i="38"/>
  <c r="G38" i="38"/>
  <c r="U37" i="38"/>
  <c r="N37" i="38"/>
  <c r="U36" i="38"/>
  <c r="N36" i="38"/>
  <c r="U35" i="38"/>
  <c r="N35" i="38"/>
  <c r="G35" i="38" s="1"/>
  <c r="U34" i="38"/>
  <c r="N34" i="38"/>
  <c r="G34" i="38"/>
  <c r="U33" i="38"/>
  <c r="N33" i="38"/>
  <c r="G33" i="38" s="1"/>
  <c r="U32" i="38"/>
  <c r="N32" i="38"/>
  <c r="U31" i="38"/>
  <c r="N31" i="38"/>
  <c r="G31" i="38" s="1"/>
  <c r="U30" i="38"/>
  <c r="N30" i="38"/>
  <c r="G30" i="38"/>
  <c r="U29" i="38"/>
  <c r="N29" i="38"/>
  <c r="G29" i="38" s="1"/>
  <c r="U28" i="38"/>
  <c r="N28" i="38"/>
  <c r="U27" i="38"/>
  <c r="N27" i="38"/>
  <c r="G27" i="38" s="1"/>
  <c r="U26" i="38"/>
  <c r="N26" i="38"/>
  <c r="G26" i="38"/>
  <c r="U25" i="38"/>
  <c r="N25" i="38"/>
  <c r="G25" i="38" s="1"/>
  <c r="U24" i="38"/>
  <c r="N24" i="38"/>
  <c r="U23" i="38"/>
  <c r="N23" i="38"/>
  <c r="G23" i="38" s="1"/>
  <c r="U22" i="38"/>
  <c r="N22" i="38"/>
  <c r="G22" i="38"/>
  <c r="U21" i="38"/>
  <c r="N21" i="38"/>
  <c r="G21" i="38" s="1"/>
  <c r="U20" i="38"/>
  <c r="N20" i="38"/>
  <c r="U19" i="38"/>
  <c r="N19" i="38"/>
  <c r="G19" i="38"/>
  <c r="U18" i="38"/>
  <c r="N18" i="38"/>
  <c r="G18" i="38"/>
  <c r="U17" i="38"/>
  <c r="N17" i="38"/>
  <c r="G17" i="38" s="1"/>
  <c r="U16" i="38"/>
  <c r="N16" i="38"/>
  <c r="U15" i="38"/>
  <c r="N15" i="38"/>
  <c r="G15" i="38" s="1"/>
  <c r="U14" i="38"/>
  <c r="N14" i="38"/>
  <c r="G14" i="38"/>
  <c r="U13" i="38"/>
  <c r="N13" i="38"/>
  <c r="G13" i="38" s="1"/>
  <c r="U12" i="38"/>
  <c r="N12" i="38"/>
  <c r="G12" i="38" s="1"/>
  <c r="U11" i="38"/>
  <c r="N11" i="38"/>
  <c r="G11" i="38"/>
  <c r="U10" i="38"/>
  <c r="N10" i="38"/>
  <c r="G10" i="38"/>
  <c r="U7" i="38"/>
  <c r="N7" i="38"/>
  <c r="G7" i="38" s="1"/>
  <c r="U157" i="37"/>
  <c r="N157" i="37"/>
  <c r="U156" i="37"/>
  <c r="N156" i="37"/>
  <c r="G156" i="37" s="1"/>
  <c r="U155" i="37"/>
  <c r="N155" i="37"/>
  <c r="G155" i="37"/>
  <c r="U154" i="37"/>
  <c r="N154" i="37"/>
  <c r="U153" i="37"/>
  <c r="N153" i="37"/>
  <c r="G153" i="37" s="1"/>
  <c r="U152" i="37"/>
  <c r="N152" i="37"/>
  <c r="G152" i="37"/>
  <c r="U151" i="37"/>
  <c r="N151" i="37"/>
  <c r="G151" i="37"/>
  <c r="U150" i="37"/>
  <c r="N150" i="37"/>
  <c r="G150" i="37" s="1"/>
  <c r="U149" i="37"/>
  <c r="N149" i="37"/>
  <c r="U148" i="37"/>
  <c r="N148" i="37"/>
  <c r="G148" i="37" s="1"/>
  <c r="U147" i="37"/>
  <c r="N147" i="37"/>
  <c r="G147" i="37"/>
  <c r="U146" i="37"/>
  <c r="N146" i="37"/>
  <c r="U145" i="37"/>
  <c r="N145" i="37"/>
  <c r="G145" i="37" s="1"/>
  <c r="U144" i="37"/>
  <c r="N144" i="37"/>
  <c r="G144" i="37" s="1"/>
  <c r="U143" i="37"/>
  <c r="N143" i="37"/>
  <c r="G143" i="37"/>
  <c r="U142" i="37"/>
  <c r="N142" i="37"/>
  <c r="G142" i="37" s="1"/>
  <c r="U141" i="37"/>
  <c r="N141" i="37"/>
  <c r="G141" i="37" s="1"/>
  <c r="U140" i="37"/>
  <c r="N140" i="37"/>
  <c r="G140" i="37" s="1"/>
  <c r="U139" i="37"/>
  <c r="N139" i="37"/>
  <c r="G139" i="37"/>
  <c r="U138" i="37"/>
  <c r="N138" i="37"/>
  <c r="U137" i="37"/>
  <c r="N137" i="37"/>
  <c r="U136" i="37"/>
  <c r="N136" i="37"/>
  <c r="G136" i="37" s="1"/>
  <c r="U135" i="37"/>
  <c r="N135" i="37"/>
  <c r="G135" i="37"/>
  <c r="U134" i="37"/>
  <c r="N134" i="37"/>
  <c r="G134" i="37" s="1"/>
  <c r="U133" i="37"/>
  <c r="N133" i="37"/>
  <c r="G133" i="37" s="1"/>
  <c r="U132" i="37"/>
  <c r="N132" i="37"/>
  <c r="G132" i="37" s="1"/>
  <c r="U131" i="37"/>
  <c r="N131" i="37"/>
  <c r="G131" i="37"/>
  <c r="U130" i="37"/>
  <c r="N130" i="37"/>
  <c r="U129" i="37"/>
  <c r="N129" i="37"/>
  <c r="U128" i="37"/>
  <c r="N128" i="37"/>
  <c r="G128" i="37" s="1"/>
  <c r="U127" i="37"/>
  <c r="N127" i="37"/>
  <c r="G127" i="37"/>
  <c r="U126" i="37"/>
  <c r="N126" i="37"/>
  <c r="G126" i="37" s="1"/>
  <c r="U125" i="37"/>
  <c r="N125" i="37"/>
  <c r="G125" i="37" s="1"/>
  <c r="U124" i="37"/>
  <c r="N124" i="37"/>
  <c r="G124" i="37" s="1"/>
  <c r="U123" i="37"/>
  <c r="N123" i="37"/>
  <c r="G123" i="37"/>
  <c r="U122" i="37"/>
  <c r="N122" i="37"/>
  <c r="U121" i="37"/>
  <c r="N121" i="37"/>
  <c r="U120" i="37"/>
  <c r="N120" i="37"/>
  <c r="G120" i="37" s="1"/>
  <c r="U119" i="37"/>
  <c r="N119" i="37"/>
  <c r="G119" i="37"/>
  <c r="U118" i="37"/>
  <c r="N118" i="37"/>
  <c r="G118" i="37" s="1"/>
  <c r="U117" i="37"/>
  <c r="N117" i="37"/>
  <c r="U116" i="37"/>
  <c r="N116" i="37"/>
  <c r="G116" i="37" s="1"/>
  <c r="U115" i="37"/>
  <c r="N115" i="37"/>
  <c r="G115" i="37"/>
  <c r="U114" i="37"/>
  <c r="N114" i="37"/>
  <c r="G114" i="37" s="1"/>
  <c r="U113" i="37"/>
  <c r="N113" i="37"/>
  <c r="U112" i="37"/>
  <c r="N112" i="37"/>
  <c r="G112" i="37" s="1"/>
  <c r="U111" i="37"/>
  <c r="N111" i="37"/>
  <c r="G111" i="37"/>
  <c r="U110" i="37"/>
  <c r="N110" i="37"/>
  <c r="G110" i="37" s="1"/>
  <c r="U109" i="37"/>
  <c r="N109" i="37"/>
  <c r="U108" i="37"/>
  <c r="N108" i="37"/>
  <c r="G108" i="37" s="1"/>
  <c r="U107" i="37"/>
  <c r="N107" i="37"/>
  <c r="G107" i="37"/>
  <c r="U106" i="37"/>
  <c r="N106" i="37"/>
  <c r="G106" i="37" s="1"/>
  <c r="U105" i="37"/>
  <c r="N105" i="37"/>
  <c r="U104" i="37"/>
  <c r="N104" i="37"/>
  <c r="G104" i="37"/>
  <c r="U103" i="37"/>
  <c r="N103" i="37"/>
  <c r="G103" i="37"/>
  <c r="U102" i="37"/>
  <c r="N102" i="37"/>
  <c r="G102" i="37" s="1"/>
  <c r="U101" i="37"/>
  <c r="N101" i="37"/>
  <c r="U100" i="37"/>
  <c r="N100" i="37"/>
  <c r="G100" i="37" s="1"/>
  <c r="U99" i="37"/>
  <c r="N99" i="37"/>
  <c r="G99" i="37"/>
  <c r="U98" i="37"/>
  <c r="N98" i="37"/>
  <c r="G98" i="37" s="1"/>
  <c r="U97" i="37"/>
  <c r="N97" i="37"/>
  <c r="G97" i="37" s="1"/>
  <c r="U96" i="37"/>
  <c r="N96" i="37"/>
  <c r="G96" i="37"/>
  <c r="U95" i="37"/>
  <c r="N95" i="37"/>
  <c r="G95" i="37"/>
  <c r="U94" i="37"/>
  <c r="N94" i="37"/>
  <c r="G94" i="37" s="1"/>
  <c r="U93" i="37"/>
  <c r="N93" i="37"/>
  <c r="U92" i="37"/>
  <c r="N92" i="37"/>
  <c r="G92" i="37" s="1"/>
  <c r="U91" i="37"/>
  <c r="N91" i="37"/>
  <c r="G91" i="37"/>
  <c r="U90" i="37"/>
  <c r="N90" i="37"/>
  <c r="U89" i="37"/>
  <c r="N89" i="37"/>
  <c r="U88" i="37"/>
  <c r="N88" i="37"/>
  <c r="G88" i="37" s="1"/>
  <c r="U87" i="37"/>
  <c r="N87" i="37"/>
  <c r="G87" i="37"/>
  <c r="U86" i="37"/>
  <c r="N86" i="37"/>
  <c r="U85" i="37"/>
  <c r="N85" i="37"/>
  <c r="G85" i="37" s="1"/>
  <c r="U84" i="37"/>
  <c r="N84" i="37"/>
  <c r="G84" i="37" s="1"/>
  <c r="U83" i="37"/>
  <c r="N83" i="37"/>
  <c r="G83" i="37"/>
  <c r="U82" i="37"/>
  <c r="N82" i="37"/>
  <c r="G82" i="37" s="1"/>
  <c r="U81" i="37"/>
  <c r="N81" i="37"/>
  <c r="G81" i="37" s="1"/>
  <c r="U80" i="37"/>
  <c r="N80" i="37"/>
  <c r="G80" i="37" s="1"/>
  <c r="U79" i="37"/>
  <c r="N79" i="37"/>
  <c r="G79" i="37"/>
  <c r="U78" i="37"/>
  <c r="N78" i="37"/>
  <c r="U77" i="37"/>
  <c r="N77" i="37"/>
  <c r="G77" i="37" s="1"/>
  <c r="U76" i="37"/>
  <c r="N76" i="37"/>
  <c r="G76" i="37" s="1"/>
  <c r="U75" i="37"/>
  <c r="N75" i="37"/>
  <c r="G75" i="37" s="1"/>
  <c r="U74" i="37"/>
  <c r="N74" i="37"/>
  <c r="U73" i="37"/>
  <c r="G73" i="37" s="1"/>
  <c r="N73" i="37"/>
  <c r="U72" i="37"/>
  <c r="N72" i="37"/>
  <c r="G72" i="37"/>
  <c r="U71" i="37"/>
  <c r="N71" i="37"/>
  <c r="G71" i="37"/>
  <c r="U70" i="37"/>
  <c r="N70" i="37"/>
  <c r="G70" i="37" s="1"/>
  <c r="U69" i="37"/>
  <c r="N69" i="37"/>
  <c r="G69" i="37" s="1"/>
  <c r="U68" i="37"/>
  <c r="N68" i="37"/>
  <c r="G68" i="37" s="1"/>
  <c r="U67" i="37"/>
  <c r="N67" i="37"/>
  <c r="G67" i="37" s="1"/>
  <c r="U66" i="37"/>
  <c r="N66" i="37"/>
  <c r="U65" i="37"/>
  <c r="G65" i="37" s="1"/>
  <c r="N65" i="37"/>
  <c r="U64" i="37"/>
  <c r="N64" i="37"/>
  <c r="G64" i="37"/>
  <c r="U63" i="37"/>
  <c r="N63" i="37"/>
  <c r="G63" i="37"/>
  <c r="U62" i="37"/>
  <c r="N62" i="37"/>
  <c r="G62" i="37" s="1"/>
  <c r="U61" i="37"/>
  <c r="N61" i="37"/>
  <c r="G61" i="37" s="1"/>
  <c r="U60" i="37"/>
  <c r="N60" i="37"/>
  <c r="G60" i="37" s="1"/>
  <c r="U59" i="37"/>
  <c r="N59" i="37"/>
  <c r="G59" i="37" s="1"/>
  <c r="U58" i="37"/>
  <c r="N58" i="37"/>
  <c r="G58" i="37" s="1"/>
  <c r="U57" i="37"/>
  <c r="G57" i="37" s="1"/>
  <c r="N57" i="37"/>
  <c r="U56" i="37"/>
  <c r="N56" i="37"/>
  <c r="G56" i="37"/>
  <c r="U55" i="37"/>
  <c r="N55" i="37"/>
  <c r="G55" i="37"/>
  <c r="U54" i="37"/>
  <c r="N54" i="37"/>
  <c r="G54" i="37" s="1"/>
  <c r="U53" i="37"/>
  <c r="N53" i="37"/>
  <c r="G53" i="37" s="1"/>
  <c r="U52" i="37"/>
  <c r="N52" i="37"/>
  <c r="G52" i="37" s="1"/>
  <c r="U51" i="37"/>
  <c r="N51" i="37"/>
  <c r="G51" i="37" s="1"/>
  <c r="U50" i="37"/>
  <c r="N50" i="37"/>
  <c r="G50" i="37" s="1"/>
  <c r="U49" i="37"/>
  <c r="G49" i="37" s="1"/>
  <c r="N49" i="37"/>
  <c r="U48" i="37"/>
  <c r="N48" i="37"/>
  <c r="G48" i="37"/>
  <c r="U47" i="37"/>
  <c r="N47" i="37"/>
  <c r="G47" i="37"/>
  <c r="U46" i="37"/>
  <c r="N46" i="37"/>
  <c r="G46" i="37" s="1"/>
  <c r="U45" i="37"/>
  <c r="N45" i="37"/>
  <c r="G45" i="37" s="1"/>
  <c r="U44" i="37"/>
  <c r="N44" i="37"/>
  <c r="G44" i="37" s="1"/>
  <c r="U43" i="37"/>
  <c r="N43" i="37"/>
  <c r="G43" i="37" s="1"/>
  <c r="U42" i="37"/>
  <c r="N42" i="37"/>
  <c r="U41" i="37"/>
  <c r="G41" i="37" s="1"/>
  <c r="N41" i="37"/>
  <c r="U40" i="37"/>
  <c r="N40" i="37"/>
  <c r="G40" i="37"/>
  <c r="U39" i="37"/>
  <c r="N39" i="37"/>
  <c r="G39" i="37"/>
  <c r="U38" i="37"/>
  <c r="N38" i="37"/>
  <c r="G38" i="37" s="1"/>
  <c r="U37" i="37"/>
  <c r="N37" i="37"/>
  <c r="G37" i="37" s="1"/>
  <c r="U36" i="37"/>
  <c r="N36" i="37"/>
  <c r="G36" i="37" s="1"/>
  <c r="U35" i="37"/>
  <c r="N35" i="37"/>
  <c r="G35" i="37" s="1"/>
  <c r="U34" i="37"/>
  <c r="N34" i="37"/>
  <c r="U33" i="37"/>
  <c r="G33" i="37" s="1"/>
  <c r="N33" i="37"/>
  <c r="U32" i="37"/>
  <c r="N32" i="37"/>
  <c r="G32" i="37"/>
  <c r="U31" i="37"/>
  <c r="N31" i="37"/>
  <c r="G31" i="37"/>
  <c r="U30" i="37"/>
  <c r="N30" i="37"/>
  <c r="G30" i="37" s="1"/>
  <c r="U29" i="37"/>
  <c r="N29" i="37"/>
  <c r="G29" i="37" s="1"/>
  <c r="U28" i="37"/>
  <c r="N28" i="37"/>
  <c r="G28" i="37" s="1"/>
  <c r="U27" i="37"/>
  <c r="N27" i="37"/>
  <c r="G27" i="37" s="1"/>
  <c r="U26" i="37"/>
  <c r="N26" i="37"/>
  <c r="G26" i="37" s="1"/>
  <c r="U25" i="37"/>
  <c r="G25" i="37" s="1"/>
  <c r="N25" i="37"/>
  <c r="U24" i="37"/>
  <c r="N24" i="37"/>
  <c r="G24" i="37"/>
  <c r="U23" i="37"/>
  <c r="N23" i="37"/>
  <c r="G23" i="37"/>
  <c r="U22" i="37"/>
  <c r="N22" i="37"/>
  <c r="G22" i="37" s="1"/>
  <c r="U21" i="37"/>
  <c r="N21" i="37"/>
  <c r="G21" i="37" s="1"/>
  <c r="U20" i="37"/>
  <c r="N20" i="37"/>
  <c r="G20" i="37" s="1"/>
  <c r="U19" i="37"/>
  <c r="N19" i="37"/>
  <c r="G19" i="37" s="1"/>
  <c r="U18" i="37"/>
  <c r="N18" i="37"/>
  <c r="G18" i="37" s="1"/>
  <c r="U17" i="37"/>
  <c r="G17" i="37" s="1"/>
  <c r="N17" i="37"/>
  <c r="U16" i="37"/>
  <c r="N16" i="37"/>
  <c r="G16" i="37"/>
  <c r="U15" i="37"/>
  <c r="N15" i="37"/>
  <c r="G15" i="37"/>
  <c r="U14" i="37"/>
  <c r="N14" i="37"/>
  <c r="G14" i="37" s="1"/>
  <c r="U13" i="37"/>
  <c r="N13" i="37"/>
  <c r="G13" i="37" s="1"/>
  <c r="U12" i="37"/>
  <c r="N12" i="37"/>
  <c r="G12" i="37" s="1"/>
  <c r="U11" i="37"/>
  <c r="N11" i="37"/>
  <c r="G11" i="37" s="1"/>
  <c r="U10" i="37"/>
  <c r="N10" i="37"/>
  <c r="G10" i="37" s="1"/>
  <c r="U7" i="37"/>
  <c r="G7" i="37" s="1"/>
  <c r="N7" i="37"/>
  <c r="U157" i="36"/>
  <c r="N157" i="36"/>
  <c r="G157" i="36"/>
  <c r="U156" i="36"/>
  <c r="N156" i="36"/>
  <c r="G156" i="36"/>
  <c r="U155" i="36"/>
  <c r="N155" i="36"/>
  <c r="G155" i="36" s="1"/>
  <c r="U154" i="36"/>
  <c r="N154" i="36"/>
  <c r="G154" i="36" s="1"/>
  <c r="U153" i="36"/>
  <c r="N153" i="36"/>
  <c r="G153" i="36" s="1"/>
  <c r="U152" i="36"/>
  <c r="N152" i="36"/>
  <c r="G152" i="36" s="1"/>
  <c r="U151" i="36"/>
  <c r="N151" i="36"/>
  <c r="U150" i="36"/>
  <c r="G150" i="36" s="1"/>
  <c r="N150" i="36"/>
  <c r="U149" i="36"/>
  <c r="N149" i="36"/>
  <c r="G149" i="36"/>
  <c r="U148" i="36"/>
  <c r="N148" i="36"/>
  <c r="G148" i="36"/>
  <c r="U147" i="36"/>
  <c r="N147" i="36"/>
  <c r="G147" i="36" s="1"/>
  <c r="U146" i="36"/>
  <c r="N146" i="36"/>
  <c r="G146" i="36" s="1"/>
  <c r="U145" i="36"/>
  <c r="N145" i="36"/>
  <c r="G145" i="36" s="1"/>
  <c r="U144" i="36"/>
  <c r="N144" i="36"/>
  <c r="G144" i="36" s="1"/>
  <c r="U143" i="36"/>
  <c r="N143" i="36"/>
  <c r="G143" i="36" s="1"/>
  <c r="U142" i="36"/>
  <c r="G142" i="36" s="1"/>
  <c r="N142" i="36"/>
  <c r="U141" i="36"/>
  <c r="N141" i="36"/>
  <c r="G141" i="36"/>
  <c r="U140" i="36"/>
  <c r="N140" i="36"/>
  <c r="G140" i="36"/>
  <c r="U139" i="36"/>
  <c r="N139" i="36"/>
  <c r="G139" i="36" s="1"/>
  <c r="U138" i="36"/>
  <c r="N138" i="36"/>
  <c r="G138" i="36" s="1"/>
  <c r="U137" i="36"/>
  <c r="N137" i="36"/>
  <c r="G137" i="36" s="1"/>
  <c r="U136" i="36"/>
  <c r="N136" i="36"/>
  <c r="G136" i="36" s="1"/>
  <c r="U135" i="36"/>
  <c r="N135" i="36"/>
  <c r="G135" i="36" s="1"/>
  <c r="U134" i="36"/>
  <c r="G134" i="36" s="1"/>
  <c r="N134" i="36"/>
  <c r="U133" i="36"/>
  <c r="N133" i="36"/>
  <c r="G133" i="36"/>
  <c r="U132" i="36"/>
  <c r="N132" i="36"/>
  <c r="G132" i="36"/>
  <c r="U131" i="36"/>
  <c r="N131" i="36"/>
  <c r="G131" i="36" s="1"/>
  <c r="U130" i="36"/>
  <c r="N130" i="36"/>
  <c r="G130" i="36" s="1"/>
  <c r="U129" i="36"/>
  <c r="N129" i="36"/>
  <c r="G129" i="36" s="1"/>
  <c r="U128" i="36"/>
  <c r="N128" i="36"/>
  <c r="G128" i="36" s="1"/>
  <c r="U127" i="36"/>
  <c r="N127" i="36"/>
  <c r="G127" i="36" s="1"/>
  <c r="U126" i="36"/>
  <c r="G126" i="36" s="1"/>
  <c r="N126" i="36"/>
  <c r="U125" i="36"/>
  <c r="N125" i="36"/>
  <c r="G125" i="36"/>
  <c r="U124" i="36"/>
  <c r="N124" i="36"/>
  <c r="G124" i="36"/>
  <c r="U123" i="36"/>
  <c r="N123" i="36"/>
  <c r="G123" i="36" s="1"/>
  <c r="U122" i="36"/>
  <c r="N122" i="36"/>
  <c r="G122" i="36" s="1"/>
  <c r="U121" i="36"/>
  <c r="N121" i="36"/>
  <c r="G121" i="36" s="1"/>
  <c r="U120" i="36"/>
  <c r="N120" i="36"/>
  <c r="G120" i="36" s="1"/>
  <c r="U119" i="36"/>
  <c r="N119" i="36"/>
  <c r="U118" i="36"/>
  <c r="G118" i="36" s="1"/>
  <c r="N118" i="36"/>
  <c r="U117" i="36"/>
  <c r="N117" i="36"/>
  <c r="G117" i="36"/>
  <c r="U116" i="36"/>
  <c r="N116" i="36"/>
  <c r="G116" i="36"/>
  <c r="U115" i="36"/>
  <c r="N115" i="36"/>
  <c r="G115" i="36" s="1"/>
  <c r="U114" i="36"/>
  <c r="N114" i="36"/>
  <c r="G114" i="36" s="1"/>
  <c r="U113" i="36"/>
  <c r="N113" i="36"/>
  <c r="G113" i="36" s="1"/>
  <c r="U112" i="36"/>
  <c r="N112" i="36"/>
  <c r="G112" i="36" s="1"/>
  <c r="U111" i="36"/>
  <c r="N111" i="36"/>
  <c r="G111" i="36" s="1"/>
  <c r="U110" i="36"/>
  <c r="G110" i="36" s="1"/>
  <c r="N110" i="36"/>
  <c r="U109" i="36"/>
  <c r="N109" i="36"/>
  <c r="G109" i="36"/>
  <c r="U108" i="36"/>
  <c r="N108" i="36"/>
  <c r="G108" i="36"/>
  <c r="U107" i="36"/>
  <c r="N107" i="36"/>
  <c r="G107" i="36" s="1"/>
  <c r="U106" i="36"/>
  <c r="N106" i="36"/>
  <c r="G106" i="36" s="1"/>
  <c r="U105" i="36"/>
  <c r="N105" i="36"/>
  <c r="G105" i="36" s="1"/>
  <c r="U104" i="36"/>
  <c r="N104" i="36"/>
  <c r="G104" i="36" s="1"/>
  <c r="U103" i="36"/>
  <c r="N103" i="36"/>
  <c r="G103" i="36" s="1"/>
  <c r="U102" i="36"/>
  <c r="G102" i="36" s="1"/>
  <c r="N102" i="36"/>
  <c r="U101" i="36"/>
  <c r="N101" i="36"/>
  <c r="G101" i="36"/>
  <c r="U100" i="36"/>
  <c r="N100" i="36"/>
  <c r="G100" i="36"/>
  <c r="U99" i="36"/>
  <c r="N99" i="36"/>
  <c r="G99" i="36" s="1"/>
  <c r="U98" i="36"/>
  <c r="N98" i="36"/>
  <c r="G98" i="36" s="1"/>
  <c r="U97" i="36"/>
  <c r="N97" i="36"/>
  <c r="G97" i="36" s="1"/>
  <c r="U96" i="36"/>
  <c r="N96" i="36"/>
  <c r="G96" i="36" s="1"/>
  <c r="U95" i="36"/>
  <c r="N95" i="36"/>
  <c r="G95" i="36" s="1"/>
  <c r="U94" i="36"/>
  <c r="N94" i="36"/>
  <c r="G94" i="36"/>
  <c r="U93" i="36"/>
  <c r="N93" i="36"/>
  <c r="G93" i="36"/>
  <c r="U92" i="36"/>
  <c r="N92" i="36"/>
  <c r="G92" i="36"/>
  <c r="U91" i="36"/>
  <c r="N91" i="36"/>
  <c r="G91" i="36" s="1"/>
  <c r="U90" i="36"/>
  <c r="N90" i="36"/>
  <c r="G90" i="36" s="1"/>
  <c r="U89" i="36"/>
  <c r="N89" i="36"/>
  <c r="G89" i="36" s="1"/>
  <c r="U88" i="36"/>
  <c r="N88" i="36"/>
  <c r="G88" i="36" s="1"/>
  <c r="U87" i="36"/>
  <c r="N87" i="36"/>
  <c r="U86" i="36"/>
  <c r="N86" i="36"/>
  <c r="G86" i="36"/>
  <c r="U85" i="36"/>
  <c r="N85" i="36"/>
  <c r="G85" i="36"/>
  <c r="U84" i="36"/>
  <c r="N84" i="36"/>
  <c r="G84" i="36"/>
  <c r="U83" i="36"/>
  <c r="N83" i="36"/>
  <c r="G83" i="36" s="1"/>
  <c r="U82" i="36"/>
  <c r="N82" i="36"/>
  <c r="G82" i="36" s="1"/>
  <c r="U81" i="36"/>
  <c r="N81" i="36"/>
  <c r="G81" i="36" s="1"/>
  <c r="U80" i="36"/>
  <c r="N80" i="36"/>
  <c r="G80" i="36" s="1"/>
  <c r="U79" i="36"/>
  <c r="N79" i="36"/>
  <c r="G79" i="36" s="1"/>
  <c r="U78" i="36"/>
  <c r="N78" i="36"/>
  <c r="G78" i="36"/>
  <c r="U77" i="36"/>
  <c r="N77" i="36"/>
  <c r="G77" i="36"/>
  <c r="U76" i="36"/>
  <c r="N76" i="36"/>
  <c r="G76" i="36"/>
  <c r="U75" i="36"/>
  <c r="N75" i="36"/>
  <c r="G75" i="36" s="1"/>
  <c r="U74" i="36"/>
  <c r="N74" i="36"/>
  <c r="G74" i="36" s="1"/>
  <c r="U73" i="36"/>
  <c r="N73" i="36"/>
  <c r="G73" i="36" s="1"/>
  <c r="U72" i="36"/>
  <c r="N72" i="36"/>
  <c r="G72" i="36" s="1"/>
  <c r="U71" i="36"/>
  <c r="N71" i="36"/>
  <c r="G71" i="36" s="1"/>
  <c r="U70" i="36"/>
  <c r="N70" i="36"/>
  <c r="G70" i="36"/>
  <c r="U69" i="36"/>
  <c r="N69" i="36"/>
  <c r="G69" i="36"/>
  <c r="U68" i="36"/>
  <c r="N68" i="36"/>
  <c r="G68" i="36"/>
  <c r="U67" i="36"/>
  <c r="N67" i="36"/>
  <c r="G67" i="36" s="1"/>
  <c r="U66" i="36"/>
  <c r="N66" i="36"/>
  <c r="G66" i="36" s="1"/>
  <c r="U65" i="36"/>
  <c r="N65" i="36"/>
  <c r="G65" i="36" s="1"/>
  <c r="U64" i="36"/>
  <c r="N64" i="36"/>
  <c r="G64" i="36" s="1"/>
  <c r="U63" i="36"/>
  <c r="N63" i="36"/>
  <c r="G63" i="36" s="1"/>
  <c r="U62" i="36"/>
  <c r="N62" i="36"/>
  <c r="G62" i="36"/>
  <c r="U61" i="36"/>
  <c r="N61" i="36"/>
  <c r="G61" i="36"/>
  <c r="U60" i="36"/>
  <c r="N60" i="36"/>
  <c r="G60" i="36"/>
  <c r="U59" i="36"/>
  <c r="N59" i="36"/>
  <c r="G59" i="36" s="1"/>
  <c r="U58" i="36"/>
  <c r="N58" i="36"/>
  <c r="G58" i="36" s="1"/>
  <c r="U57" i="36"/>
  <c r="N57" i="36"/>
  <c r="G57" i="36" s="1"/>
  <c r="U56" i="36"/>
  <c r="N56" i="36"/>
  <c r="G56" i="36" s="1"/>
  <c r="U55" i="36"/>
  <c r="N55" i="36"/>
  <c r="U54" i="36"/>
  <c r="N54" i="36"/>
  <c r="G54" i="36"/>
  <c r="U53" i="36"/>
  <c r="N53" i="36"/>
  <c r="G53" i="36"/>
  <c r="U52" i="36"/>
  <c r="N52" i="36"/>
  <c r="G52" i="36"/>
  <c r="U51" i="36"/>
  <c r="N51" i="36"/>
  <c r="G51" i="36" s="1"/>
  <c r="U50" i="36"/>
  <c r="N50" i="36"/>
  <c r="G50" i="36" s="1"/>
  <c r="U49" i="36"/>
  <c r="N49" i="36"/>
  <c r="G49" i="36" s="1"/>
  <c r="U48" i="36"/>
  <c r="N48" i="36"/>
  <c r="G48" i="36" s="1"/>
  <c r="U47" i="36"/>
  <c r="N47" i="36"/>
  <c r="U46" i="36"/>
  <c r="N46" i="36"/>
  <c r="G46" i="36"/>
  <c r="U45" i="36"/>
  <c r="N45" i="36"/>
  <c r="G45" i="36"/>
  <c r="U44" i="36"/>
  <c r="N44" i="36"/>
  <c r="G44" i="36"/>
  <c r="U43" i="36"/>
  <c r="N43" i="36"/>
  <c r="G43" i="36" s="1"/>
  <c r="U42" i="36"/>
  <c r="N42" i="36"/>
  <c r="G42" i="36" s="1"/>
  <c r="U41" i="36"/>
  <c r="N41" i="36"/>
  <c r="G41" i="36" s="1"/>
  <c r="U40" i="36"/>
  <c r="N40" i="36"/>
  <c r="G40" i="36" s="1"/>
  <c r="U39" i="36"/>
  <c r="N39" i="36"/>
  <c r="U38" i="36"/>
  <c r="N38" i="36"/>
  <c r="G38" i="36"/>
  <c r="U37" i="36"/>
  <c r="N37" i="36"/>
  <c r="G37" i="36"/>
  <c r="U36" i="36"/>
  <c r="N36" i="36"/>
  <c r="G36" i="36"/>
  <c r="U35" i="36"/>
  <c r="N35" i="36"/>
  <c r="G35" i="36" s="1"/>
  <c r="U34" i="36"/>
  <c r="N34" i="36"/>
  <c r="G34" i="36" s="1"/>
  <c r="U33" i="36"/>
  <c r="N33" i="36"/>
  <c r="G33" i="36" s="1"/>
  <c r="U32" i="36"/>
  <c r="N32" i="36"/>
  <c r="G32" i="36" s="1"/>
  <c r="U31" i="36"/>
  <c r="N31" i="36"/>
  <c r="G31" i="36" s="1"/>
  <c r="U30" i="36"/>
  <c r="N30" i="36"/>
  <c r="G30" i="36"/>
  <c r="U29" i="36"/>
  <c r="N29" i="36"/>
  <c r="G29" i="36"/>
  <c r="U28" i="36"/>
  <c r="N28" i="36"/>
  <c r="G28" i="36"/>
  <c r="U27" i="36"/>
  <c r="N27" i="36"/>
  <c r="G27" i="36" s="1"/>
  <c r="U26" i="36"/>
  <c r="N26" i="36"/>
  <c r="G26" i="36" s="1"/>
  <c r="U25" i="36"/>
  <c r="N25" i="36"/>
  <c r="G25" i="36" s="1"/>
  <c r="U24" i="36"/>
  <c r="N24" i="36"/>
  <c r="G24" i="36" s="1"/>
  <c r="U23" i="36"/>
  <c r="N23" i="36"/>
  <c r="U22" i="36"/>
  <c r="N22" i="36"/>
  <c r="G22" i="36"/>
  <c r="U21" i="36"/>
  <c r="N21" i="36"/>
  <c r="G21" i="36"/>
  <c r="U20" i="36"/>
  <c r="N20" i="36"/>
  <c r="G20" i="36"/>
  <c r="U19" i="36"/>
  <c r="N19" i="36"/>
  <c r="G19" i="36" s="1"/>
  <c r="U18" i="36"/>
  <c r="N18" i="36"/>
  <c r="G18" i="36" s="1"/>
  <c r="U17" i="36"/>
  <c r="N17" i="36"/>
  <c r="G17" i="36" s="1"/>
  <c r="U16" i="36"/>
  <c r="N16" i="36"/>
  <c r="G16" i="36" s="1"/>
  <c r="U15" i="36"/>
  <c r="N15" i="36"/>
  <c r="G15" i="36" s="1"/>
  <c r="U14" i="36"/>
  <c r="N14" i="36"/>
  <c r="G14" i="36"/>
  <c r="U13" i="36"/>
  <c r="N13" i="36"/>
  <c r="G13" i="36"/>
  <c r="U12" i="36"/>
  <c r="N12" i="36"/>
  <c r="G12" i="36"/>
  <c r="U11" i="36"/>
  <c r="N11" i="36"/>
  <c r="G11" i="36" s="1"/>
  <c r="U10" i="36"/>
  <c r="N10" i="36"/>
  <c r="G10" i="36" s="1"/>
  <c r="U7" i="36"/>
  <c r="N7" i="36"/>
  <c r="G7" i="36" s="1"/>
  <c r="U157" i="47"/>
  <c r="N157" i="47"/>
  <c r="G157" i="47" s="1"/>
  <c r="U156" i="47"/>
  <c r="N156" i="47"/>
  <c r="G156" i="47" s="1"/>
  <c r="U155" i="47"/>
  <c r="N155" i="47"/>
  <c r="G155" i="47"/>
  <c r="U154" i="47"/>
  <c r="N154" i="47"/>
  <c r="G154" i="47"/>
  <c r="U153" i="47"/>
  <c r="N153" i="47"/>
  <c r="G153" i="47"/>
  <c r="U152" i="47"/>
  <c r="N152" i="47"/>
  <c r="G152" i="47" s="1"/>
  <c r="U151" i="47"/>
  <c r="N151" i="47"/>
  <c r="G151" i="47" s="1"/>
  <c r="U150" i="47"/>
  <c r="N150" i="47"/>
  <c r="G150" i="47" s="1"/>
  <c r="U149" i="47"/>
  <c r="N149" i="47"/>
  <c r="G149" i="47" s="1"/>
  <c r="U148" i="47"/>
  <c r="N148" i="47"/>
  <c r="G148" i="47" s="1"/>
  <c r="U147" i="47"/>
  <c r="N147" i="47"/>
  <c r="G147" i="47"/>
  <c r="U146" i="47"/>
  <c r="N146" i="47"/>
  <c r="G146" i="47"/>
  <c r="U145" i="47"/>
  <c r="N145" i="47"/>
  <c r="G145" i="47"/>
  <c r="U144" i="47"/>
  <c r="N144" i="47"/>
  <c r="G144" i="47" s="1"/>
  <c r="U143" i="47"/>
  <c r="N143" i="47"/>
  <c r="G143" i="47" s="1"/>
  <c r="U142" i="47"/>
  <c r="N142" i="47"/>
  <c r="G142" i="47" s="1"/>
  <c r="U141" i="47"/>
  <c r="N141" i="47"/>
  <c r="G141" i="47" s="1"/>
  <c r="U140" i="47"/>
  <c r="N140" i="47"/>
  <c r="U139" i="47"/>
  <c r="N139" i="47"/>
  <c r="G139" i="47"/>
  <c r="U138" i="47"/>
  <c r="N138" i="47"/>
  <c r="G138" i="47"/>
  <c r="U137" i="47"/>
  <c r="N137" i="47"/>
  <c r="G137" i="47"/>
  <c r="U136" i="47"/>
  <c r="N136" i="47"/>
  <c r="G136" i="47" s="1"/>
  <c r="U135" i="47"/>
  <c r="N135" i="47"/>
  <c r="G135" i="47" s="1"/>
  <c r="U134" i="47"/>
  <c r="N134" i="47"/>
  <c r="G134" i="47" s="1"/>
  <c r="U133" i="47"/>
  <c r="N133" i="47"/>
  <c r="G133" i="47" s="1"/>
  <c r="U132" i="47"/>
  <c r="N132" i="47"/>
  <c r="U131" i="47"/>
  <c r="N131" i="47"/>
  <c r="G131" i="47"/>
  <c r="U130" i="47"/>
  <c r="N130" i="47"/>
  <c r="G130" i="47"/>
  <c r="U129" i="47"/>
  <c r="N129" i="47"/>
  <c r="G129" i="47"/>
  <c r="U128" i="47"/>
  <c r="N128" i="47"/>
  <c r="G128" i="47" s="1"/>
  <c r="U127" i="47"/>
  <c r="N127" i="47"/>
  <c r="G127" i="47" s="1"/>
  <c r="U126" i="47"/>
  <c r="N126" i="47"/>
  <c r="G126" i="47" s="1"/>
  <c r="U125" i="47"/>
  <c r="N125" i="47"/>
  <c r="G125" i="47" s="1"/>
  <c r="U124" i="47"/>
  <c r="N124" i="47"/>
  <c r="U123" i="47"/>
  <c r="N123" i="47"/>
  <c r="G123" i="47"/>
  <c r="U122" i="47"/>
  <c r="N122" i="47"/>
  <c r="G122" i="47"/>
  <c r="U121" i="47"/>
  <c r="N121" i="47"/>
  <c r="G121" i="47"/>
  <c r="U120" i="47"/>
  <c r="N120" i="47"/>
  <c r="G120" i="47" s="1"/>
  <c r="U119" i="47"/>
  <c r="N119" i="47"/>
  <c r="G119" i="47" s="1"/>
  <c r="U118" i="47"/>
  <c r="N118" i="47"/>
  <c r="G118" i="47" s="1"/>
  <c r="U117" i="47"/>
  <c r="G117" i="47" s="1"/>
  <c r="N117" i="47"/>
  <c r="U116" i="47"/>
  <c r="N116" i="47"/>
  <c r="G116" i="47" s="1"/>
  <c r="U115" i="47"/>
  <c r="N115" i="47"/>
  <c r="G115" i="47"/>
  <c r="U114" i="47"/>
  <c r="N114" i="47"/>
  <c r="G114" i="47"/>
  <c r="U113" i="47"/>
  <c r="N113" i="47"/>
  <c r="G113" i="47"/>
  <c r="U112" i="47"/>
  <c r="N112" i="47"/>
  <c r="G112" i="47" s="1"/>
  <c r="U111" i="47"/>
  <c r="N111" i="47"/>
  <c r="G111" i="47" s="1"/>
  <c r="U110" i="47"/>
  <c r="N110" i="47"/>
  <c r="G110" i="47" s="1"/>
  <c r="U109" i="47"/>
  <c r="G109" i="47" s="1"/>
  <c r="N109" i="47"/>
  <c r="U108" i="47"/>
  <c r="N108" i="47"/>
  <c r="U107" i="47"/>
  <c r="N107" i="47"/>
  <c r="G107" i="47"/>
  <c r="U106" i="47"/>
  <c r="N106" i="47"/>
  <c r="G106" i="47"/>
  <c r="U105" i="47"/>
  <c r="N105" i="47"/>
  <c r="G105" i="47"/>
  <c r="U104" i="47"/>
  <c r="N104" i="47"/>
  <c r="G104" i="47" s="1"/>
  <c r="U103" i="47"/>
  <c r="N103" i="47"/>
  <c r="G103" i="47" s="1"/>
  <c r="U102" i="47"/>
  <c r="N102" i="47"/>
  <c r="G102" i="47" s="1"/>
  <c r="U101" i="47"/>
  <c r="G101" i="47" s="1"/>
  <c r="N101" i="47"/>
  <c r="U100" i="47"/>
  <c r="N100" i="47"/>
  <c r="U99" i="47"/>
  <c r="N99" i="47"/>
  <c r="G99" i="47"/>
  <c r="U98" i="47"/>
  <c r="N98" i="47"/>
  <c r="G98" i="47"/>
  <c r="U97" i="47"/>
  <c r="N97" i="47"/>
  <c r="G97" i="47"/>
  <c r="U96" i="47"/>
  <c r="N96" i="47"/>
  <c r="G96" i="47" s="1"/>
  <c r="U95" i="47"/>
  <c r="N95" i="47"/>
  <c r="G95" i="47" s="1"/>
  <c r="U94" i="47"/>
  <c r="N94" i="47"/>
  <c r="G94" i="47" s="1"/>
  <c r="U93" i="47"/>
  <c r="G93" i="47" s="1"/>
  <c r="N93" i="47"/>
  <c r="U92" i="47"/>
  <c r="N92" i="47"/>
  <c r="G92" i="47" s="1"/>
  <c r="U91" i="47"/>
  <c r="N91" i="47"/>
  <c r="G91" i="47"/>
  <c r="U90" i="47"/>
  <c r="N90" i="47"/>
  <c r="G90" i="47"/>
  <c r="U89" i="47"/>
  <c r="N89" i="47"/>
  <c r="G89" i="47"/>
  <c r="U88" i="47"/>
  <c r="N88" i="47"/>
  <c r="G88" i="47" s="1"/>
  <c r="U87" i="47"/>
  <c r="N87" i="47"/>
  <c r="G87" i="47" s="1"/>
  <c r="U86" i="47"/>
  <c r="N86" i="47"/>
  <c r="G86" i="47" s="1"/>
  <c r="U85" i="47"/>
  <c r="G85" i="47" s="1"/>
  <c r="N85" i="47"/>
  <c r="U84" i="47"/>
  <c r="N84" i="47"/>
  <c r="G84" i="47" s="1"/>
  <c r="U83" i="47"/>
  <c r="N83" i="47"/>
  <c r="G83" i="47"/>
  <c r="U82" i="47"/>
  <c r="N82" i="47"/>
  <c r="G82" i="47"/>
  <c r="U81" i="47"/>
  <c r="N81" i="47"/>
  <c r="G81" i="47"/>
  <c r="U80" i="47"/>
  <c r="N80" i="47"/>
  <c r="G80" i="47" s="1"/>
  <c r="U79" i="47"/>
  <c r="N79" i="47"/>
  <c r="G79" i="47" s="1"/>
  <c r="U78" i="47"/>
  <c r="N78" i="47"/>
  <c r="G78" i="47" s="1"/>
  <c r="U77" i="47"/>
  <c r="G77" i="47" s="1"/>
  <c r="N77" i="47"/>
  <c r="U76" i="47"/>
  <c r="N76" i="47"/>
  <c r="U75" i="47"/>
  <c r="N75" i="47"/>
  <c r="G75" i="47"/>
  <c r="U74" i="47"/>
  <c r="N74" i="47"/>
  <c r="G74" i="47"/>
  <c r="U73" i="47"/>
  <c r="N73" i="47"/>
  <c r="G73" i="47"/>
  <c r="U72" i="47"/>
  <c r="N72" i="47"/>
  <c r="G72" i="47" s="1"/>
  <c r="U71" i="47"/>
  <c r="N71" i="47"/>
  <c r="G71" i="47" s="1"/>
  <c r="U70" i="47"/>
  <c r="N70" i="47"/>
  <c r="G70" i="47" s="1"/>
  <c r="U69" i="47"/>
  <c r="G69" i="47" s="1"/>
  <c r="N69" i="47"/>
  <c r="U68" i="47"/>
  <c r="N68" i="47"/>
  <c r="U67" i="47"/>
  <c r="N67" i="47"/>
  <c r="G67" i="47"/>
  <c r="U66" i="47"/>
  <c r="N66" i="47"/>
  <c r="G66" i="47"/>
  <c r="U65" i="47"/>
  <c r="N65" i="47"/>
  <c r="G65" i="47"/>
  <c r="U64" i="47"/>
  <c r="N64" i="47"/>
  <c r="G64" i="47" s="1"/>
  <c r="U63" i="47"/>
  <c r="N63" i="47"/>
  <c r="G63" i="47" s="1"/>
  <c r="U62" i="47"/>
  <c r="N62" i="47"/>
  <c r="G62" i="47" s="1"/>
  <c r="U61" i="47"/>
  <c r="N61" i="47"/>
  <c r="G61" i="47" s="1"/>
  <c r="U60" i="47"/>
  <c r="N60" i="47"/>
  <c r="U59" i="47"/>
  <c r="N59" i="47"/>
  <c r="G59" i="47"/>
  <c r="U58" i="47"/>
  <c r="N58" i="47"/>
  <c r="G58" i="47"/>
  <c r="U57" i="47"/>
  <c r="N57" i="47"/>
  <c r="G57" i="47"/>
  <c r="U56" i="47"/>
  <c r="N56" i="47"/>
  <c r="G56" i="47" s="1"/>
  <c r="U55" i="47"/>
  <c r="N55" i="47"/>
  <c r="G55" i="47" s="1"/>
  <c r="U54" i="47"/>
  <c r="N54" i="47"/>
  <c r="G54" i="47" s="1"/>
  <c r="U53" i="47"/>
  <c r="N53" i="47"/>
  <c r="G53" i="47" s="1"/>
  <c r="U52" i="47"/>
  <c r="N52" i="47"/>
  <c r="G52" i="47" s="1"/>
  <c r="U51" i="47"/>
  <c r="N51" i="47"/>
  <c r="G51" i="47"/>
  <c r="U50" i="47"/>
  <c r="N50" i="47"/>
  <c r="G50" i="47"/>
  <c r="U49" i="47"/>
  <c r="N49" i="47"/>
  <c r="G49" i="47"/>
  <c r="U48" i="47"/>
  <c r="N48" i="47"/>
  <c r="G48" i="47" s="1"/>
  <c r="U47" i="47"/>
  <c r="N47" i="47"/>
  <c r="G47" i="47" s="1"/>
  <c r="U46" i="47"/>
  <c r="N46" i="47"/>
  <c r="G46" i="47" s="1"/>
  <c r="U45" i="47"/>
  <c r="N45" i="47"/>
  <c r="G45" i="47" s="1"/>
  <c r="U44" i="47"/>
  <c r="N44" i="47"/>
  <c r="U43" i="47"/>
  <c r="N43" i="47"/>
  <c r="G43" i="47"/>
  <c r="U42" i="47"/>
  <c r="N42" i="47"/>
  <c r="G42" i="47"/>
  <c r="U41" i="47"/>
  <c r="N41" i="47"/>
  <c r="G41" i="47"/>
  <c r="U40" i="47"/>
  <c r="N40" i="47"/>
  <c r="G40" i="47" s="1"/>
  <c r="U39" i="47"/>
  <c r="N39" i="47"/>
  <c r="G39" i="47" s="1"/>
  <c r="U38" i="47"/>
  <c r="N38" i="47"/>
  <c r="G38" i="47" s="1"/>
  <c r="U37" i="47"/>
  <c r="N37" i="47"/>
  <c r="G37" i="47" s="1"/>
  <c r="U36" i="47"/>
  <c r="N36" i="47"/>
  <c r="U35" i="47"/>
  <c r="N35" i="47"/>
  <c r="G35" i="47"/>
  <c r="U34" i="47"/>
  <c r="N34" i="47"/>
  <c r="G34" i="47"/>
  <c r="U33" i="47"/>
  <c r="N33" i="47"/>
  <c r="G33" i="47"/>
  <c r="U32" i="47"/>
  <c r="N32" i="47"/>
  <c r="G32" i="47" s="1"/>
  <c r="U31" i="47"/>
  <c r="N31" i="47"/>
  <c r="G31" i="47" s="1"/>
  <c r="U30" i="47"/>
  <c r="N30" i="47"/>
  <c r="G30" i="47" s="1"/>
  <c r="U29" i="47"/>
  <c r="N29" i="47"/>
  <c r="G29" i="47" s="1"/>
  <c r="U28" i="47"/>
  <c r="N28" i="47"/>
  <c r="G28" i="47" s="1"/>
  <c r="U27" i="47"/>
  <c r="N27" i="47"/>
  <c r="G27" i="47"/>
  <c r="U26" i="47"/>
  <c r="N26" i="47"/>
  <c r="G26" i="47"/>
  <c r="U25" i="47"/>
  <c r="N25" i="47"/>
  <c r="G25" i="47"/>
  <c r="U24" i="47"/>
  <c r="N24" i="47"/>
  <c r="G24" i="47" s="1"/>
  <c r="U23" i="47"/>
  <c r="N23" i="47"/>
  <c r="G23" i="47" s="1"/>
  <c r="U22" i="47"/>
  <c r="N22" i="47"/>
  <c r="G22" i="47" s="1"/>
  <c r="U21" i="47"/>
  <c r="G21" i="47" s="1"/>
  <c r="N21" i="47"/>
  <c r="U20" i="47"/>
  <c r="N20" i="47"/>
  <c r="G20" i="47" s="1"/>
  <c r="U19" i="47"/>
  <c r="N19" i="47"/>
  <c r="G19" i="47"/>
  <c r="U18" i="47"/>
  <c r="N18" i="47"/>
  <c r="G18" i="47"/>
  <c r="U17" i="47"/>
  <c r="N17" i="47"/>
  <c r="G17" i="47"/>
  <c r="U16" i="47"/>
  <c r="N16" i="47"/>
  <c r="G16" i="47" s="1"/>
  <c r="U15" i="47"/>
  <c r="N15" i="47"/>
  <c r="G15" i="47" s="1"/>
  <c r="U14" i="47"/>
  <c r="N14" i="47"/>
  <c r="G14" i="47" s="1"/>
  <c r="U13" i="47"/>
  <c r="G13" i="47" s="1"/>
  <c r="N13" i="47"/>
  <c r="U12" i="47"/>
  <c r="N12" i="47"/>
  <c r="U11" i="47"/>
  <c r="N11" i="47"/>
  <c r="G11" i="47"/>
  <c r="U10" i="47"/>
  <c r="N10" i="47"/>
  <c r="G10" i="47"/>
  <c r="U7" i="47"/>
  <c r="N7" i="47"/>
  <c r="G7" i="47"/>
  <c r="U157" i="35"/>
  <c r="N157" i="35"/>
  <c r="G157" i="35" s="1"/>
  <c r="U156" i="35"/>
  <c r="N156" i="35"/>
  <c r="G156" i="35" s="1"/>
  <c r="U155" i="35"/>
  <c r="N155" i="35"/>
  <c r="G155" i="35" s="1"/>
  <c r="U154" i="35"/>
  <c r="N154" i="35"/>
  <c r="G154" i="35" s="1"/>
  <c r="U153" i="35"/>
  <c r="N153" i="35"/>
  <c r="U152" i="35"/>
  <c r="N152" i="35"/>
  <c r="G152" i="35"/>
  <c r="U151" i="35"/>
  <c r="N151" i="35"/>
  <c r="G151" i="35"/>
  <c r="U150" i="35"/>
  <c r="N150" i="35"/>
  <c r="G150" i="35"/>
  <c r="U149" i="35"/>
  <c r="N149" i="35"/>
  <c r="G149" i="35" s="1"/>
  <c r="U148" i="35"/>
  <c r="N148" i="35"/>
  <c r="G148" i="35" s="1"/>
  <c r="U147" i="35"/>
  <c r="N147" i="35"/>
  <c r="G147" i="35" s="1"/>
  <c r="U146" i="35"/>
  <c r="N146" i="35"/>
  <c r="G146" i="35" s="1"/>
  <c r="U145" i="35"/>
  <c r="N145" i="35"/>
  <c r="U144" i="35"/>
  <c r="N144" i="35"/>
  <c r="G144" i="35"/>
  <c r="U143" i="35"/>
  <c r="N143" i="35"/>
  <c r="G143" i="35"/>
  <c r="U142" i="35"/>
  <c r="N142" i="35"/>
  <c r="G142" i="35"/>
  <c r="U141" i="35"/>
  <c r="N141" i="35"/>
  <c r="G141" i="35" s="1"/>
  <c r="U140" i="35"/>
  <c r="N140" i="35"/>
  <c r="G140" i="35" s="1"/>
  <c r="U139" i="35"/>
  <c r="N139" i="35"/>
  <c r="G139" i="35" s="1"/>
  <c r="U138" i="35"/>
  <c r="N138" i="35"/>
  <c r="G138" i="35" s="1"/>
  <c r="U137" i="35"/>
  <c r="N137" i="35"/>
  <c r="G137" i="35" s="1"/>
  <c r="U136" i="35"/>
  <c r="N136" i="35"/>
  <c r="G136" i="35"/>
  <c r="U135" i="35"/>
  <c r="N135" i="35"/>
  <c r="G135" i="35"/>
  <c r="U134" i="35"/>
  <c r="N134" i="35"/>
  <c r="G134" i="35"/>
  <c r="U133" i="35"/>
  <c r="N133" i="35"/>
  <c r="G133" i="35" s="1"/>
  <c r="U132" i="35"/>
  <c r="N132" i="35"/>
  <c r="G132" i="35" s="1"/>
  <c r="U131" i="35"/>
  <c r="N131" i="35"/>
  <c r="G131" i="35" s="1"/>
  <c r="U130" i="35"/>
  <c r="N130" i="35"/>
  <c r="G130" i="35" s="1"/>
  <c r="U129" i="35"/>
  <c r="N129" i="35"/>
  <c r="U128" i="35"/>
  <c r="N128" i="35"/>
  <c r="G128" i="35"/>
  <c r="U127" i="35"/>
  <c r="N127" i="35"/>
  <c r="G127" i="35"/>
  <c r="U126" i="35"/>
  <c r="N126" i="35"/>
  <c r="G126" i="35"/>
  <c r="U125" i="35"/>
  <c r="N125" i="35"/>
  <c r="G125" i="35" s="1"/>
  <c r="U124" i="35"/>
  <c r="N124" i="35"/>
  <c r="G124" i="35" s="1"/>
  <c r="U123" i="35"/>
  <c r="N123" i="35"/>
  <c r="G123" i="35" s="1"/>
  <c r="U122" i="35"/>
  <c r="N122" i="35"/>
  <c r="G122" i="35" s="1"/>
  <c r="U121" i="35"/>
  <c r="N121" i="35"/>
  <c r="U120" i="35"/>
  <c r="N120" i="35"/>
  <c r="G120" i="35"/>
  <c r="U119" i="35"/>
  <c r="N119" i="35"/>
  <c r="G119" i="35"/>
  <c r="U118" i="35"/>
  <c r="N118" i="35"/>
  <c r="G118" i="35"/>
  <c r="U117" i="35"/>
  <c r="N117" i="35"/>
  <c r="G117" i="35" s="1"/>
  <c r="U116" i="35"/>
  <c r="N116" i="35"/>
  <c r="G116" i="35" s="1"/>
  <c r="U115" i="35"/>
  <c r="N115" i="35"/>
  <c r="G115" i="35" s="1"/>
  <c r="U114" i="35"/>
  <c r="G114" i="35" s="1"/>
  <c r="N114" i="35"/>
  <c r="U113" i="35"/>
  <c r="N113" i="35"/>
  <c r="G113" i="35" s="1"/>
  <c r="U112" i="35"/>
  <c r="N112" i="35"/>
  <c r="G112" i="35"/>
  <c r="U111" i="35"/>
  <c r="N111" i="35"/>
  <c r="G111" i="35"/>
  <c r="U110" i="35"/>
  <c r="N110" i="35"/>
  <c r="G110" i="35"/>
  <c r="U109" i="35"/>
  <c r="N109" i="35"/>
  <c r="G109" i="35" s="1"/>
  <c r="U108" i="35"/>
  <c r="N108" i="35"/>
  <c r="G108" i="35" s="1"/>
  <c r="U107" i="35"/>
  <c r="N107" i="35"/>
  <c r="G107" i="35" s="1"/>
  <c r="U106" i="35"/>
  <c r="G106" i="35" s="1"/>
  <c r="N106" i="35"/>
  <c r="U105" i="35"/>
  <c r="N105" i="35"/>
  <c r="G105" i="35" s="1"/>
  <c r="U104" i="35"/>
  <c r="N104" i="35"/>
  <c r="G104" i="35"/>
  <c r="U103" i="35"/>
  <c r="N103" i="35"/>
  <c r="G103" i="35"/>
  <c r="U102" i="35"/>
  <c r="N102" i="35"/>
  <c r="G102" i="35"/>
  <c r="U101" i="35"/>
  <c r="N101" i="35"/>
  <c r="G101" i="35" s="1"/>
  <c r="U100" i="35"/>
  <c r="N100" i="35"/>
  <c r="G100" i="35" s="1"/>
  <c r="U99" i="35"/>
  <c r="N99" i="35"/>
  <c r="G99" i="35" s="1"/>
  <c r="U98" i="35"/>
  <c r="G98" i="35" s="1"/>
  <c r="N98" i="35"/>
  <c r="U97" i="35"/>
  <c r="N97" i="35"/>
  <c r="U96" i="35"/>
  <c r="N96" i="35"/>
  <c r="G96" i="35"/>
  <c r="U95" i="35"/>
  <c r="N95" i="35"/>
  <c r="G95" i="35"/>
  <c r="U94" i="35"/>
  <c r="N94" i="35"/>
  <c r="G94" i="35"/>
  <c r="U93" i="35"/>
  <c r="N93" i="35"/>
  <c r="G93" i="35" s="1"/>
  <c r="U92" i="35"/>
  <c r="N92" i="35"/>
  <c r="G92" i="35" s="1"/>
  <c r="U91" i="35"/>
  <c r="N91" i="35"/>
  <c r="G91" i="35" s="1"/>
  <c r="U90" i="35"/>
  <c r="G90" i="35" s="1"/>
  <c r="N90" i="35"/>
  <c r="U89" i="35"/>
  <c r="N89" i="35"/>
  <c r="U88" i="35"/>
  <c r="N88" i="35"/>
  <c r="G88" i="35"/>
  <c r="U87" i="35"/>
  <c r="N87" i="35"/>
  <c r="G87" i="35"/>
  <c r="U86" i="35"/>
  <c r="N86" i="35"/>
  <c r="G86" i="35"/>
  <c r="U85" i="35"/>
  <c r="N85" i="35"/>
  <c r="G85" i="35" s="1"/>
  <c r="U84" i="35"/>
  <c r="N84" i="35"/>
  <c r="G84" i="35" s="1"/>
  <c r="U83" i="35"/>
  <c r="N83" i="35"/>
  <c r="G83" i="35" s="1"/>
  <c r="U82" i="35"/>
  <c r="G82" i="35" s="1"/>
  <c r="N82" i="35"/>
  <c r="U81" i="35"/>
  <c r="N81" i="35"/>
  <c r="U80" i="35"/>
  <c r="N80" i="35"/>
  <c r="G80" i="35"/>
  <c r="U79" i="35"/>
  <c r="N79" i="35"/>
  <c r="G79" i="35"/>
  <c r="U78" i="35"/>
  <c r="N78" i="35"/>
  <c r="G78" i="35"/>
  <c r="U77" i="35"/>
  <c r="N77" i="35"/>
  <c r="G77" i="35" s="1"/>
  <c r="U76" i="35"/>
  <c r="N76" i="35"/>
  <c r="G76" i="35" s="1"/>
  <c r="U75" i="35"/>
  <c r="N75" i="35"/>
  <c r="G75" i="35" s="1"/>
  <c r="U74" i="35"/>
  <c r="G74" i="35" s="1"/>
  <c r="N74" i="35"/>
  <c r="U73" i="35"/>
  <c r="N73" i="35"/>
  <c r="G73" i="35" s="1"/>
  <c r="U72" i="35"/>
  <c r="N72" i="35"/>
  <c r="G72" i="35"/>
  <c r="U71" i="35"/>
  <c r="N71" i="35"/>
  <c r="G71" i="35"/>
  <c r="U70" i="35"/>
  <c r="N70" i="35"/>
  <c r="G70" i="35"/>
  <c r="U69" i="35"/>
  <c r="N69" i="35"/>
  <c r="G69" i="35" s="1"/>
  <c r="U68" i="35"/>
  <c r="N68" i="35"/>
  <c r="G68" i="35" s="1"/>
  <c r="U67" i="35"/>
  <c r="N67" i="35"/>
  <c r="G67" i="35" s="1"/>
  <c r="U66" i="35"/>
  <c r="G66" i="35" s="1"/>
  <c r="N66" i="35"/>
  <c r="U65" i="35"/>
  <c r="N65" i="35"/>
  <c r="U64" i="35"/>
  <c r="N64" i="35"/>
  <c r="G64" i="35"/>
  <c r="U63" i="35"/>
  <c r="N63" i="35"/>
  <c r="G63" i="35"/>
  <c r="U62" i="35"/>
  <c r="N62" i="35"/>
  <c r="G62" i="35"/>
  <c r="U61" i="35"/>
  <c r="N61" i="35"/>
  <c r="G61" i="35" s="1"/>
  <c r="U60" i="35"/>
  <c r="N60" i="35"/>
  <c r="G60" i="35" s="1"/>
  <c r="U59" i="35"/>
  <c r="N59" i="35"/>
  <c r="G59" i="35" s="1"/>
  <c r="U58" i="35"/>
  <c r="G58" i="35" s="1"/>
  <c r="N58" i="35"/>
  <c r="U57" i="35"/>
  <c r="N57" i="35"/>
  <c r="U56" i="35"/>
  <c r="N56" i="35"/>
  <c r="G56" i="35"/>
  <c r="U55" i="35"/>
  <c r="N55" i="35"/>
  <c r="G55" i="35"/>
  <c r="U54" i="35"/>
  <c r="N54" i="35"/>
  <c r="G54" i="35"/>
  <c r="U53" i="35"/>
  <c r="N53" i="35"/>
  <c r="G53" i="35" s="1"/>
  <c r="U52" i="35"/>
  <c r="N52" i="35"/>
  <c r="G52" i="35" s="1"/>
  <c r="U51" i="35"/>
  <c r="N51" i="35"/>
  <c r="G51" i="35" s="1"/>
  <c r="U50" i="35"/>
  <c r="G50" i="35" s="1"/>
  <c r="N50" i="35"/>
  <c r="U49" i="35"/>
  <c r="N49" i="35"/>
  <c r="G49" i="35" s="1"/>
  <c r="U48" i="35"/>
  <c r="N48" i="35"/>
  <c r="G48" i="35"/>
  <c r="U47" i="35"/>
  <c r="N47" i="35"/>
  <c r="G47" i="35"/>
  <c r="U46" i="35"/>
  <c r="N46" i="35"/>
  <c r="G46" i="35"/>
  <c r="U45" i="35"/>
  <c r="N45" i="35"/>
  <c r="G45" i="35" s="1"/>
  <c r="U44" i="35"/>
  <c r="N44" i="35"/>
  <c r="G44" i="35" s="1"/>
  <c r="U43" i="35"/>
  <c r="N43" i="35"/>
  <c r="G43" i="35" s="1"/>
  <c r="U42" i="35"/>
  <c r="G42" i="35" s="1"/>
  <c r="N42" i="35"/>
  <c r="U41" i="35"/>
  <c r="N41" i="35"/>
  <c r="G41" i="35" s="1"/>
  <c r="U40" i="35"/>
  <c r="N40" i="35"/>
  <c r="G40" i="35"/>
  <c r="U39" i="35"/>
  <c r="N39" i="35"/>
  <c r="G39" i="35"/>
  <c r="U38" i="35"/>
  <c r="N38" i="35"/>
  <c r="G38" i="35"/>
  <c r="U37" i="35"/>
  <c r="N37" i="35"/>
  <c r="G37" i="35" s="1"/>
  <c r="U36" i="35"/>
  <c r="N36" i="35"/>
  <c r="G36" i="35" s="1"/>
  <c r="U35" i="35"/>
  <c r="N35" i="35"/>
  <c r="G35" i="35" s="1"/>
  <c r="U34" i="35"/>
  <c r="G34" i="35" s="1"/>
  <c r="N34" i="35"/>
  <c r="U33" i="35"/>
  <c r="N33" i="35"/>
  <c r="U32" i="35"/>
  <c r="N32" i="35"/>
  <c r="G32" i="35"/>
  <c r="U31" i="35"/>
  <c r="N31" i="35"/>
  <c r="G31" i="35"/>
  <c r="U30" i="35"/>
  <c r="N30" i="35"/>
  <c r="G30" i="35"/>
  <c r="U29" i="35"/>
  <c r="N29" i="35"/>
  <c r="G29" i="35" s="1"/>
  <c r="U28" i="35"/>
  <c r="N28" i="35"/>
  <c r="G28" i="35" s="1"/>
  <c r="U27" i="35"/>
  <c r="N27" i="35"/>
  <c r="G27" i="35" s="1"/>
  <c r="U26" i="35"/>
  <c r="N26" i="35"/>
  <c r="G26" i="35" s="1"/>
  <c r="U25" i="35"/>
  <c r="N25" i="35"/>
  <c r="U24" i="35"/>
  <c r="N24" i="35"/>
  <c r="G24" i="35"/>
  <c r="U23" i="35"/>
  <c r="N23" i="35"/>
  <c r="G23" i="35"/>
  <c r="U22" i="35"/>
  <c r="N22" i="35"/>
  <c r="G22" i="35"/>
  <c r="U21" i="35"/>
  <c r="N21" i="35"/>
  <c r="G21" i="35" s="1"/>
  <c r="U20" i="35"/>
  <c r="N20" i="35"/>
  <c r="G20" i="35" s="1"/>
  <c r="U19" i="35"/>
  <c r="N19" i="35"/>
  <c r="G19" i="35" s="1"/>
  <c r="U18" i="35"/>
  <c r="G18" i="35" s="1"/>
  <c r="N18" i="35"/>
  <c r="U17" i="35"/>
  <c r="N17" i="35"/>
  <c r="U16" i="35"/>
  <c r="N16" i="35"/>
  <c r="G16" i="35"/>
  <c r="U15" i="35"/>
  <c r="N15" i="35"/>
  <c r="G15" i="35"/>
  <c r="U14" i="35"/>
  <c r="N14" i="35"/>
  <c r="G14" i="35"/>
  <c r="U13" i="35"/>
  <c r="N13" i="35"/>
  <c r="G13" i="35" s="1"/>
  <c r="U12" i="35"/>
  <c r="N12" i="35"/>
  <c r="G12" i="35" s="1"/>
  <c r="U11" i="35"/>
  <c r="N11" i="35"/>
  <c r="G11" i="35" s="1"/>
  <c r="U10" i="35"/>
  <c r="N10" i="35"/>
  <c r="U7" i="35"/>
  <c r="N7" i="35"/>
  <c r="G7" i="35" s="1"/>
  <c r="U157" i="34"/>
  <c r="G157" i="34" s="1"/>
  <c r="N157" i="34"/>
  <c r="U156" i="34"/>
  <c r="N156" i="34"/>
  <c r="G156" i="34"/>
  <c r="U155" i="34"/>
  <c r="N155" i="34"/>
  <c r="G155" i="34"/>
  <c r="U154" i="34"/>
  <c r="G154" i="34" s="1"/>
  <c r="N154" i="34"/>
  <c r="U153" i="34"/>
  <c r="N153" i="34"/>
  <c r="G153" i="34" s="1"/>
  <c r="U152" i="34"/>
  <c r="N152" i="34"/>
  <c r="G152" i="34" s="1"/>
  <c r="U151" i="34"/>
  <c r="N151" i="34"/>
  <c r="G151" i="34" s="1"/>
  <c r="U150" i="34"/>
  <c r="N150" i="34"/>
  <c r="G150" i="34"/>
  <c r="U149" i="34"/>
  <c r="N149" i="34"/>
  <c r="U148" i="34"/>
  <c r="N148" i="34"/>
  <c r="G148" i="34" s="1"/>
  <c r="U147" i="34"/>
  <c r="N147" i="34"/>
  <c r="G147" i="34"/>
  <c r="U146" i="34"/>
  <c r="G146" i="34" s="1"/>
  <c r="N146" i="34"/>
  <c r="U145" i="34"/>
  <c r="N145" i="34"/>
  <c r="G145" i="34" s="1"/>
  <c r="U144" i="34"/>
  <c r="N144" i="34"/>
  <c r="G144" i="34" s="1"/>
  <c r="U143" i="34"/>
  <c r="N143" i="34"/>
  <c r="G143" i="34" s="1"/>
  <c r="U142" i="34"/>
  <c r="N142" i="34"/>
  <c r="G142" i="34"/>
  <c r="U141" i="34"/>
  <c r="N141" i="34"/>
  <c r="U140" i="34"/>
  <c r="N140" i="34"/>
  <c r="G140" i="34" s="1"/>
  <c r="U139" i="34"/>
  <c r="N139" i="34"/>
  <c r="G139" i="34"/>
  <c r="U138" i="34"/>
  <c r="N138" i="34"/>
  <c r="G138" i="34"/>
  <c r="U137" i="34"/>
  <c r="G137" i="34" s="1"/>
  <c r="N137" i="34"/>
  <c r="U136" i="34"/>
  <c r="N136" i="34"/>
  <c r="G136" i="34" s="1"/>
  <c r="U135" i="34"/>
  <c r="N135" i="34"/>
  <c r="G135" i="34" s="1"/>
  <c r="U134" i="34"/>
  <c r="N134" i="34"/>
  <c r="G134" i="34"/>
  <c r="U133" i="34"/>
  <c r="N133" i="34"/>
  <c r="U132" i="34"/>
  <c r="N132" i="34"/>
  <c r="G132" i="34" s="1"/>
  <c r="U131" i="34"/>
  <c r="N131" i="34"/>
  <c r="G131" i="34"/>
  <c r="U130" i="34"/>
  <c r="N130" i="34"/>
  <c r="G130" i="34"/>
  <c r="U129" i="34"/>
  <c r="G129" i="34" s="1"/>
  <c r="N129" i="34"/>
  <c r="U128" i="34"/>
  <c r="N128" i="34"/>
  <c r="G128" i="34" s="1"/>
  <c r="U127" i="34"/>
  <c r="N127" i="34"/>
  <c r="G127" i="34" s="1"/>
  <c r="U126" i="34"/>
  <c r="N126" i="34"/>
  <c r="G126" i="34"/>
  <c r="U125" i="34"/>
  <c r="N125" i="34"/>
  <c r="U124" i="34"/>
  <c r="N124" i="34"/>
  <c r="G124" i="34" s="1"/>
  <c r="U123" i="34"/>
  <c r="N123" i="34"/>
  <c r="G123" i="34"/>
  <c r="U122" i="34"/>
  <c r="N122" i="34"/>
  <c r="G122" i="34"/>
  <c r="U121" i="34"/>
  <c r="G121" i="34" s="1"/>
  <c r="N121" i="34"/>
  <c r="U120" i="34"/>
  <c r="N120" i="34"/>
  <c r="G120" i="34" s="1"/>
  <c r="U119" i="34"/>
  <c r="N119" i="34"/>
  <c r="G119" i="34" s="1"/>
  <c r="U118" i="34"/>
  <c r="N118" i="34"/>
  <c r="G118" i="34"/>
  <c r="U117" i="34"/>
  <c r="N117" i="34"/>
  <c r="G117" i="34" s="1"/>
  <c r="U116" i="34"/>
  <c r="N116" i="34"/>
  <c r="G116" i="34" s="1"/>
  <c r="U115" i="34"/>
  <c r="N115" i="34"/>
  <c r="G115" i="34"/>
  <c r="U114" i="34"/>
  <c r="N114" i="34"/>
  <c r="G114" i="34"/>
  <c r="U113" i="34"/>
  <c r="G113" i="34" s="1"/>
  <c r="N113" i="34"/>
  <c r="U112" i="34"/>
  <c r="N112" i="34"/>
  <c r="G112" i="34" s="1"/>
  <c r="U111" i="34"/>
  <c r="N111" i="34"/>
  <c r="G111" i="34" s="1"/>
  <c r="U110" i="34"/>
  <c r="N110" i="34"/>
  <c r="G110" i="34"/>
  <c r="U109" i="34"/>
  <c r="N109" i="34"/>
  <c r="U108" i="34"/>
  <c r="N108" i="34"/>
  <c r="G108" i="34" s="1"/>
  <c r="U107" i="34"/>
  <c r="N107" i="34"/>
  <c r="G107" i="34"/>
  <c r="U106" i="34"/>
  <c r="N106" i="34"/>
  <c r="G106" i="34"/>
  <c r="U105" i="34"/>
  <c r="G105" i="34" s="1"/>
  <c r="N105" i="34"/>
  <c r="U104" i="34"/>
  <c r="N104" i="34"/>
  <c r="G104" i="34" s="1"/>
  <c r="U103" i="34"/>
  <c r="N103" i="34"/>
  <c r="G103" i="34" s="1"/>
  <c r="U102" i="34"/>
  <c r="N102" i="34"/>
  <c r="G102" i="34"/>
  <c r="U101" i="34"/>
  <c r="N101" i="34"/>
  <c r="G101" i="34" s="1"/>
  <c r="U100" i="34"/>
  <c r="N100" i="34"/>
  <c r="G100" i="34" s="1"/>
  <c r="U99" i="34"/>
  <c r="N99" i="34"/>
  <c r="G99" i="34"/>
  <c r="U98" i="34"/>
  <c r="N98" i="34"/>
  <c r="G98" i="34"/>
  <c r="U97" i="34"/>
  <c r="G97" i="34" s="1"/>
  <c r="N97" i="34"/>
  <c r="U96" i="34"/>
  <c r="N96" i="34"/>
  <c r="G96" i="34" s="1"/>
  <c r="U95" i="34"/>
  <c r="N95" i="34"/>
  <c r="G95" i="34" s="1"/>
  <c r="U94" i="34"/>
  <c r="N94" i="34"/>
  <c r="G94" i="34"/>
  <c r="U93" i="34"/>
  <c r="N93" i="34"/>
  <c r="G93" i="34" s="1"/>
  <c r="U92" i="34"/>
  <c r="N92" i="34"/>
  <c r="G92" i="34" s="1"/>
  <c r="U91" i="34"/>
  <c r="N91" i="34"/>
  <c r="G91" i="34"/>
  <c r="U90" i="34"/>
  <c r="N90" i="34"/>
  <c r="G90" i="34"/>
  <c r="U89" i="34"/>
  <c r="G89" i="34" s="1"/>
  <c r="N89" i="34"/>
  <c r="U88" i="34"/>
  <c r="N88" i="34"/>
  <c r="G88" i="34" s="1"/>
  <c r="U87" i="34"/>
  <c r="N87" i="34"/>
  <c r="G87" i="34" s="1"/>
  <c r="U86" i="34"/>
  <c r="N86" i="34"/>
  <c r="G86" i="34"/>
  <c r="U85" i="34"/>
  <c r="N85" i="34"/>
  <c r="G85" i="34" s="1"/>
  <c r="U84" i="34"/>
  <c r="N84" i="34"/>
  <c r="G84" i="34" s="1"/>
  <c r="U83" i="34"/>
  <c r="N83" i="34"/>
  <c r="G83" i="34"/>
  <c r="U82" i="34"/>
  <c r="N82" i="34"/>
  <c r="G82" i="34"/>
  <c r="U81" i="34"/>
  <c r="G81" i="34" s="1"/>
  <c r="N81" i="34"/>
  <c r="U80" i="34"/>
  <c r="N80" i="34"/>
  <c r="G80" i="34" s="1"/>
  <c r="U79" i="34"/>
  <c r="N79" i="34"/>
  <c r="G79" i="34" s="1"/>
  <c r="U78" i="34"/>
  <c r="N78" i="34"/>
  <c r="G78" i="34"/>
  <c r="U77" i="34"/>
  <c r="N77" i="34"/>
  <c r="U76" i="34"/>
  <c r="N76" i="34"/>
  <c r="G76" i="34" s="1"/>
  <c r="U75" i="34"/>
  <c r="N75" i="34"/>
  <c r="G75" i="34"/>
  <c r="U74" i="34"/>
  <c r="N74" i="34"/>
  <c r="G74" i="34"/>
  <c r="U73" i="34"/>
  <c r="G73" i="34" s="1"/>
  <c r="N73" i="34"/>
  <c r="U72" i="34"/>
  <c r="N72" i="34"/>
  <c r="G72" i="34" s="1"/>
  <c r="U71" i="34"/>
  <c r="N71" i="34"/>
  <c r="G71" i="34" s="1"/>
  <c r="U70" i="34"/>
  <c r="N70" i="34"/>
  <c r="G70" i="34"/>
  <c r="U69" i="34"/>
  <c r="N69" i="34"/>
  <c r="U68" i="34"/>
  <c r="N68" i="34"/>
  <c r="G68" i="34" s="1"/>
  <c r="U67" i="34"/>
  <c r="N67" i="34"/>
  <c r="G67" i="34"/>
  <c r="U66" i="34"/>
  <c r="N66" i="34"/>
  <c r="G66" i="34"/>
  <c r="U65" i="34"/>
  <c r="G65" i="34" s="1"/>
  <c r="N65" i="34"/>
  <c r="U64" i="34"/>
  <c r="N64" i="34"/>
  <c r="G64" i="34" s="1"/>
  <c r="U63" i="34"/>
  <c r="N63" i="34"/>
  <c r="G63" i="34" s="1"/>
  <c r="U62" i="34"/>
  <c r="N62" i="34"/>
  <c r="G62" i="34"/>
  <c r="U61" i="34"/>
  <c r="N61" i="34"/>
  <c r="U60" i="34"/>
  <c r="N60" i="34"/>
  <c r="G60" i="34" s="1"/>
  <c r="U59" i="34"/>
  <c r="N59" i="34"/>
  <c r="G59" i="34"/>
  <c r="U58" i="34"/>
  <c r="N58" i="34"/>
  <c r="G58" i="34"/>
  <c r="U57" i="34"/>
  <c r="G57" i="34" s="1"/>
  <c r="N57" i="34"/>
  <c r="U56" i="34"/>
  <c r="N56" i="34"/>
  <c r="G56" i="34" s="1"/>
  <c r="U55" i="34"/>
  <c r="N55" i="34"/>
  <c r="G55" i="34" s="1"/>
  <c r="U54" i="34"/>
  <c r="N54" i="34"/>
  <c r="G54" i="34"/>
  <c r="U53" i="34"/>
  <c r="N53" i="34"/>
  <c r="G53" i="34" s="1"/>
  <c r="U52" i="34"/>
  <c r="N52" i="34"/>
  <c r="G52" i="34" s="1"/>
  <c r="U51" i="34"/>
  <c r="N51" i="34"/>
  <c r="G51" i="34"/>
  <c r="U50" i="34"/>
  <c r="N50" i="34"/>
  <c r="G50" i="34"/>
  <c r="U49" i="34"/>
  <c r="N49" i="34"/>
  <c r="G49" i="34" s="1"/>
  <c r="U48" i="34"/>
  <c r="N48" i="34"/>
  <c r="G48" i="34" s="1"/>
  <c r="U47" i="34"/>
  <c r="N47" i="34"/>
  <c r="G47" i="34" s="1"/>
  <c r="U46" i="34"/>
  <c r="N46" i="34"/>
  <c r="G46" i="34"/>
  <c r="U45" i="34"/>
  <c r="N45" i="34"/>
  <c r="U44" i="34"/>
  <c r="N44" i="34"/>
  <c r="G44" i="34" s="1"/>
  <c r="U43" i="34"/>
  <c r="N43" i="34"/>
  <c r="G43" i="34"/>
  <c r="U42" i="34"/>
  <c r="N42" i="34"/>
  <c r="G42" i="34"/>
  <c r="U41" i="34"/>
  <c r="N41" i="34"/>
  <c r="G41" i="34" s="1"/>
  <c r="U40" i="34"/>
  <c r="N40" i="34"/>
  <c r="G40" i="34" s="1"/>
  <c r="U39" i="34"/>
  <c r="N39" i="34"/>
  <c r="G39" i="34" s="1"/>
  <c r="U38" i="34"/>
  <c r="N38" i="34"/>
  <c r="G38" i="34"/>
  <c r="U37" i="34"/>
  <c r="N37" i="34"/>
  <c r="U36" i="34"/>
  <c r="N36" i="34"/>
  <c r="G36" i="34" s="1"/>
  <c r="U35" i="34"/>
  <c r="N35" i="34"/>
  <c r="G35" i="34"/>
  <c r="U34" i="34"/>
  <c r="N34" i="34"/>
  <c r="G34" i="34"/>
  <c r="U33" i="34"/>
  <c r="N33" i="34"/>
  <c r="G33" i="34" s="1"/>
  <c r="U32" i="34"/>
  <c r="N32" i="34"/>
  <c r="G32" i="34" s="1"/>
  <c r="U31" i="34"/>
  <c r="N31" i="34"/>
  <c r="G31" i="34" s="1"/>
  <c r="U30" i="34"/>
  <c r="N30" i="34"/>
  <c r="G30" i="34"/>
  <c r="U29" i="34"/>
  <c r="N29" i="34"/>
  <c r="G29" i="34" s="1"/>
  <c r="U28" i="34"/>
  <c r="N28" i="34"/>
  <c r="G28" i="34" s="1"/>
  <c r="U27" i="34"/>
  <c r="N27" i="34"/>
  <c r="G27" i="34"/>
  <c r="U26" i="34"/>
  <c r="G26" i="34" s="1"/>
  <c r="N26" i="34"/>
  <c r="U25" i="34"/>
  <c r="N25" i="34"/>
  <c r="G25" i="34" s="1"/>
  <c r="U24" i="34"/>
  <c r="N24" i="34"/>
  <c r="G24" i="34" s="1"/>
  <c r="U23" i="34"/>
  <c r="N23" i="34"/>
  <c r="G23" i="34" s="1"/>
  <c r="U22" i="34"/>
  <c r="N22" i="34"/>
  <c r="G22" i="34"/>
  <c r="U21" i="34"/>
  <c r="N21" i="34"/>
  <c r="U20" i="34"/>
  <c r="N20" i="34"/>
  <c r="G20" i="34" s="1"/>
  <c r="U19" i="34"/>
  <c r="N19" i="34"/>
  <c r="G19" i="34"/>
  <c r="U18" i="34"/>
  <c r="G18" i="34" s="1"/>
  <c r="N18" i="34"/>
  <c r="U17" i="34"/>
  <c r="G17" i="34" s="1"/>
  <c r="N17" i="34"/>
  <c r="U16" i="34"/>
  <c r="N16" i="34"/>
  <c r="G16" i="34" s="1"/>
  <c r="U15" i="34"/>
  <c r="N15" i="34"/>
  <c r="G15" i="34" s="1"/>
  <c r="U14" i="34"/>
  <c r="N14" i="34"/>
  <c r="G14" i="34"/>
  <c r="U13" i="34"/>
  <c r="N13" i="34"/>
  <c r="G13" i="34" s="1"/>
  <c r="U12" i="34"/>
  <c r="N12" i="34"/>
  <c r="G12" i="34" s="1"/>
  <c r="U11" i="34"/>
  <c r="N11" i="34"/>
  <c r="G11" i="34"/>
  <c r="U10" i="34"/>
  <c r="G10" i="34" s="1"/>
  <c r="N10" i="34"/>
  <c r="U7" i="34"/>
  <c r="N7" i="34"/>
  <c r="G7" i="34" s="1"/>
  <c r="U157" i="33"/>
  <c r="N157" i="33"/>
  <c r="G157" i="33" s="1"/>
  <c r="U156" i="33"/>
  <c r="N156" i="33"/>
  <c r="G156" i="33" s="1"/>
  <c r="U155" i="33"/>
  <c r="N155" i="33"/>
  <c r="G155" i="33"/>
  <c r="U154" i="33"/>
  <c r="N154" i="33"/>
  <c r="U153" i="33"/>
  <c r="N153" i="33"/>
  <c r="G153" i="33" s="1"/>
  <c r="U152" i="33"/>
  <c r="N152" i="33"/>
  <c r="G152" i="33"/>
  <c r="U151" i="33"/>
  <c r="G151" i="33" s="1"/>
  <c r="N151" i="33"/>
  <c r="U150" i="33"/>
  <c r="N150" i="33"/>
  <c r="G150" i="33" s="1"/>
  <c r="U149" i="33"/>
  <c r="N149" i="33"/>
  <c r="G149" i="33" s="1"/>
  <c r="U148" i="33"/>
  <c r="N148" i="33"/>
  <c r="G148" i="33" s="1"/>
  <c r="U147" i="33"/>
  <c r="N147" i="33"/>
  <c r="G147" i="33"/>
  <c r="U146" i="33"/>
  <c r="N146" i="33"/>
  <c r="G146" i="33" s="1"/>
  <c r="U145" i="33"/>
  <c r="N145" i="33"/>
  <c r="G145" i="33" s="1"/>
  <c r="U144" i="33"/>
  <c r="N144" i="33"/>
  <c r="G144" i="33"/>
  <c r="U143" i="33"/>
  <c r="G143" i="33" s="1"/>
  <c r="N143" i="33"/>
  <c r="U142" i="33"/>
  <c r="N142" i="33"/>
  <c r="G142" i="33" s="1"/>
  <c r="U141" i="33"/>
  <c r="N141" i="33"/>
  <c r="G141" i="33" s="1"/>
  <c r="U140" i="33"/>
  <c r="N140" i="33"/>
  <c r="G140" i="33" s="1"/>
  <c r="U139" i="33"/>
  <c r="N139" i="33"/>
  <c r="G139" i="33"/>
  <c r="U138" i="33"/>
  <c r="N138" i="33"/>
  <c r="U137" i="33"/>
  <c r="N137" i="33"/>
  <c r="G137" i="33" s="1"/>
  <c r="U136" i="33"/>
  <c r="N136" i="33"/>
  <c r="G136" i="33"/>
  <c r="U135" i="33"/>
  <c r="G135" i="33" s="1"/>
  <c r="N135" i="33"/>
  <c r="U134" i="33"/>
  <c r="N134" i="33"/>
  <c r="G134" i="33" s="1"/>
  <c r="U133" i="33"/>
  <c r="N133" i="33"/>
  <c r="G133" i="33" s="1"/>
  <c r="U132" i="33"/>
  <c r="N132" i="33"/>
  <c r="G132" i="33" s="1"/>
  <c r="U131" i="33"/>
  <c r="N131" i="33"/>
  <c r="G131" i="33"/>
  <c r="U130" i="33"/>
  <c r="N130" i="33"/>
  <c r="U129" i="33"/>
  <c r="N129" i="33"/>
  <c r="G129" i="33" s="1"/>
  <c r="U128" i="33"/>
  <c r="N128" i="33"/>
  <c r="G128" i="33"/>
  <c r="U127" i="33"/>
  <c r="G127" i="33" s="1"/>
  <c r="N127" i="33"/>
  <c r="U126" i="33"/>
  <c r="G126" i="33" s="1"/>
  <c r="N126" i="33"/>
  <c r="U125" i="33"/>
  <c r="N125" i="33"/>
  <c r="G125" i="33" s="1"/>
  <c r="U124" i="33"/>
  <c r="N124" i="33"/>
  <c r="G124" i="33" s="1"/>
  <c r="U123" i="33"/>
  <c r="N123" i="33"/>
  <c r="G123" i="33"/>
  <c r="U122" i="33"/>
  <c r="N122" i="33"/>
  <c r="U121" i="33"/>
  <c r="N121" i="33"/>
  <c r="G121" i="33" s="1"/>
  <c r="U120" i="33"/>
  <c r="N120" i="33"/>
  <c r="G120" i="33"/>
  <c r="U119" i="33"/>
  <c r="G119" i="33" s="1"/>
  <c r="N119" i="33"/>
  <c r="U118" i="33"/>
  <c r="G118" i="33" s="1"/>
  <c r="N118" i="33"/>
  <c r="U117" i="33"/>
  <c r="N117" i="33"/>
  <c r="G117" i="33" s="1"/>
  <c r="U116" i="33"/>
  <c r="N116" i="33"/>
  <c r="G116" i="33" s="1"/>
  <c r="U115" i="33"/>
  <c r="N115" i="33"/>
  <c r="G115" i="33"/>
  <c r="U114" i="33"/>
  <c r="N114" i="33"/>
  <c r="G114" i="33" s="1"/>
  <c r="U113" i="33"/>
  <c r="N113" i="33"/>
  <c r="G113" i="33" s="1"/>
  <c r="U112" i="33"/>
  <c r="N112" i="33"/>
  <c r="G112" i="33"/>
  <c r="U111" i="33"/>
  <c r="G111" i="33" s="1"/>
  <c r="N111" i="33"/>
  <c r="U110" i="33"/>
  <c r="G110" i="33" s="1"/>
  <c r="N110" i="33"/>
  <c r="U109" i="33"/>
  <c r="N109" i="33"/>
  <c r="G109" i="33" s="1"/>
  <c r="U108" i="33"/>
  <c r="N108" i="33"/>
  <c r="G108" i="33" s="1"/>
  <c r="U107" i="33"/>
  <c r="N107" i="33"/>
  <c r="G107" i="33"/>
  <c r="U106" i="33"/>
  <c r="N106" i="33"/>
  <c r="U105" i="33"/>
  <c r="N105" i="33"/>
  <c r="G105" i="33" s="1"/>
  <c r="U104" i="33"/>
  <c r="N104" i="33"/>
  <c r="G104" i="33"/>
  <c r="U103" i="33"/>
  <c r="G103" i="33" s="1"/>
  <c r="N103" i="33"/>
  <c r="U102" i="33"/>
  <c r="G102" i="33" s="1"/>
  <c r="N102" i="33"/>
  <c r="U101" i="33"/>
  <c r="N101" i="33"/>
  <c r="G101" i="33" s="1"/>
  <c r="U100" i="33"/>
  <c r="N100" i="33"/>
  <c r="G100" i="33" s="1"/>
  <c r="U99" i="33"/>
  <c r="N99" i="33"/>
  <c r="G99" i="33"/>
  <c r="U98" i="33"/>
  <c r="N98" i="33"/>
  <c r="U97" i="33"/>
  <c r="N97" i="33"/>
  <c r="G97" i="33" s="1"/>
  <c r="U96" i="33"/>
  <c r="N96" i="33"/>
  <c r="G96" i="33"/>
  <c r="U95" i="33"/>
  <c r="G95" i="33" s="1"/>
  <c r="N95" i="33"/>
  <c r="U94" i="33"/>
  <c r="G94" i="33" s="1"/>
  <c r="N94" i="33"/>
  <c r="U93" i="33"/>
  <c r="N93" i="33"/>
  <c r="G93" i="33" s="1"/>
  <c r="U92" i="33"/>
  <c r="N92" i="33"/>
  <c r="G92" i="33" s="1"/>
  <c r="U91" i="33"/>
  <c r="N91" i="33"/>
  <c r="G91" i="33"/>
  <c r="U90" i="33"/>
  <c r="N90" i="33"/>
  <c r="U89" i="33"/>
  <c r="N89" i="33"/>
  <c r="G89" i="33" s="1"/>
  <c r="U88" i="33"/>
  <c r="N88" i="33"/>
  <c r="G88" i="33"/>
  <c r="U87" i="33"/>
  <c r="G87" i="33" s="1"/>
  <c r="N87" i="33"/>
  <c r="U86" i="33"/>
  <c r="G86" i="33" s="1"/>
  <c r="N86" i="33"/>
  <c r="U85" i="33"/>
  <c r="N85" i="33"/>
  <c r="G85" i="33" s="1"/>
  <c r="U84" i="33"/>
  <c r="N84" i="33"/>
  <c r="G84" i="33" s="1"/>
  <c r="U83" i="33"/>
  <c r="N83" i="33"/>
  <c r="G83" i="33"/>
  <c r="U82" i="33"/>
  <c r="N82" i="33"/>
  <c r="G82" i="33" s="1"/>
  <c r="U81" i="33"/>
  <c r="N81" i="33"/>
  <c r="G81" i="33" s="1"/>
  <c r="U80" i="33"/>
  <c r="N80" i="33"/>
  <c r="G80" i="33"/>
  <c r="U79" i="33"/>
  <c r="G79" i="33" s="1"/>
  <c r="N79" i="33"/>
  <c r="U78" i="33"/>
  <c r="G78" i="33" s="1"/>
  <c r="N78" i="33"/>
  <c r="U77" i="33"/>
  <c r="N77" i="33"/>
  <c r="G77" i="33" s="1"/>
  <c r="U76" i="33"/>
  <c r="N76" i="33"/>
  <c r="G76" i="33" s="1"/>
  <c r="U75" i="33"/>
  <c r="N75" i="33"/>
  <c r="G75" i="33"/>
  <c r="U74" i="33"/>
  <c r="N74" i="33"/>
  <c r="U73" i="33"/>
  <c r="N73" i="33"/>
  <c r="G73" i="33" s="1"/>
  <c r="U72" i="33"/>
  <c r="N72" i="33"/>
  <c r="G72" i="33"/>
  <c r="U71" i="33"/>
  <c r="N71" i="33"/>
  <c r="G71" i="33"/>
  <c r="U70" i="33"/>
  <c r="G70" i="33" s="1"/>
  <c r="N70" i="33"/>
  <c r="U69" i="33"/>
  <c r="N69" i="33"/>
  <c r="G69" i="33" s="1"/>
  <c r="U68" i="33"/>
  <c r="N68" i="33"/>
  <c r="G68" i="33" s="1"/>
  <c r="U67" i="33"/>
  <c r="N67" i="33"/>
  <c r="G67" i="33"/>
  <c r="U66" i="33"/>
  <c r="N66" i="33"/>
  <c r="U65" i="33"/>
  <c r="N65" i="33"/>
  <c r="G65" i="33" s="1"/>
  <c r="U64" i="33"/>
  <c r="N64" i="33"/>
  <c r="G64" i="33"/>
  <c r="U63" i="33"/>
  <c r="N63" i="33"/>
  <c r="G63" i="33"/>
  <c r="U62" i="33"/>
  <c r="G62" i="33" s="1"/>
  <c r="N62" i="33"/>
  <c r="U61" i="33"/>
  <c r="N61" i="33"/>
  <c r="G61" i="33" s="1"/>
  <c r="U60" i="33"/>
  <c r="N60" i="33"/>
  <c r="G60" i="33" s="1"/>
  <c r="U59" i="33"/>
  <c r="N59" i="33"/>
  <c r="G59" i="33"/>
  <c r="U58" i="33"/>
  <c r="N58" i="33"/>
  <c r="G58" i="33" s="1"/>
  <c r="U57" i="33"/>
  <c r="N57" i="33"/>
  <c r="G57" i="33" s="1"/>
  <c r="U56" i="33"/>
  <c r="N56" i="33"/>
  <c r="G56" i="33"/>
  <c r="U55" i="33"/>
  <c r="N55" i="33"/>
  <c r="G55" i="33"/>
  <c r="U54" i="33"/>
  <c r="G54" i="33" s="1"/>
  <c r="N54" i="33"/>
  <c r="U53" i="33"/>
  <c r="N53" i="33"/>
  <c r="G53" i="33" s="1"/>
  <c r="U52" i="33"/>
  <c r="N52" i="33"/>
  <c r="G52" i="33" s="1"/>
  <c r="U51" i="33"/>
  <c r="N51" i="33"/>
  <c r="G51" i="33"/>
  <c r="U50" i="33"/>
  <c r="N50" i="33"/>
  <c r="G50" i="33" s="1"/>
  <c r="U49" i="33"/>
  <c r="N49" i="33"/>
  <c r="G49" i="33" s="1"/>
  <c r="U48" i="33"/>
  <c r="N48" i="33"/>
  <c r="G48" i="33"/>
  <c r="U47" i="33"/>
  <c r="N47" i="33"/>
  <c r="G47" i="33"/>
  <c r="U46" i="33"/>
  <c r="G46" i="33" s="1"/>
  <c r="N46" i="33"/>
  <c r="U45" i="33"/>
  <c r="N45" i="33"/>
  <c r="G45" i="33" s="1"/>
  <c r="U44" i="33"/>
  <c r="N44" i="33"/>
  <c r="G44" i="33" s="1"/>
  <c r="U43" i="33"/>
  <c r="N43" i="33"/>
  <c r="G43" i="33"/>
  <c r="U42" i="33"/>
  <c r="N42" i="33"/>
  <c r="U41" i="33"/>
  <c r="N41" i="33"/>
  <c r="G41" i="33" s="1"/>
  <c r="U40" i="33"/>
  <c r="N40" i="33"/>
  <c r="G40" i="33"/>
  <c r="U39" i="33"/>
  <c r="N39" i="33"/>
  <c r="G39" i="33"/>
  <c r="U38" i="33"/>
  <c r="G38" i="33" s="1"/>
  <c r="N38" i="33"/>
  <c r="U37" i="33"/>
  <c r="N37" i="33"/>
  <c r="G37" i="33" s="1"/>
  <c r="U36" i="33"/>
  <c r="N36" i="33"/>
  <c r="G36" i="33" s="1"/>
  <c r="U35" i="33"/>
  <c r="N35" i="33"/>
  <c r="G35" i="33"/>
  <c r="U34" i="33"/>
  <c r="N34" i="33"/>
  <c r="U33" i="33"/>
  <c r="N33" i="33"/>
  <c r="G33" i="33" s="1"/>
  <c r="U32" i="33"/>
  <c r="N32" i="33"/>
  <c r="G32" i="33"/>
  <c r="U31" i="33"/>
  <c r="N31" i="33"/>
  <c r="G31" i="33"/>
  <c r="U30" i="33"/>
  <c r="G30" i="33" s="1"/>
  <c r="N30" i="33"/>
  <c r="U29" i="33"/>
  <c r="N29" i="33"/>
  <c r="G29" i="33" s="1"/>
  <c r="U28" i="33"/>
  <c r="N28" i="33"/>
  <c r="G28" i="33" s="1"/>
  <c r="U27" i="33"/>
  <c r="N27" i="33"/>
  <c r="G27" i="33"/>
  <c r="U26" i="33"/>
  <c r="N26" i="33"/>
  <c r="U25" i="33"/>
  <c r="N25" i="33"/>
  <c r="G25" i="33" s="1"/>
  <c r="U24" i="33"/>
  <c r="N24" i="33"/>
  <c r="G24" i="33"/>
  <c r="U23" i="33"/>
  <c r="G23" i="33" s="1"/>
  <c r="N23" i="33"/>
  <c r="U22" i="33"/>
  <c r="G22" i="33" s="1"/>
  <c r="N22" i="33"/>
  <c r="U21" i="33"/>
  <c r="N21" i="33"/>
  <c r="G21" i="33" s="1"/>
  <c r="U20" i="33"/>
  <c r="N20" i="33"/>
  <c r="G20" i="33" s="1"/>
  <c r="U19" i="33"/>
  <c r="N19" i="33"/>
  <c r="G19" i="33"/>
  <c r="U18" i="33"/>
  <c r="N18" i="33"/>
  <c r="U17" i="33"/>
  <c r="N17" i="33"/>
  <c r="G17" i="33" s="1"/>
  <c r="U16" i="33"/>
  <c r="N16" i="33"/>
  <c r="G16" i="33"/>
  <c r="U15" i="33"/>
  <c r="G15" i="33" s="1"/>
  <c r="N15" i="33"/>
  <c r="U14" i="33"/>
  <c r="N14" i="33"/>
  <c r="G14" i="33" s="1"/>
  <c r="U13" i="33"/>
  <c r="N13" i="33"/>
  <c r="G13" i="33" s="1"/>
  <c r="U12" i="33"/>
  <c r="N12" i="33"/>
  <c r="G12" i="33" s="1"/>
  <c r="U11" i="33"/>
  <c r="N11" i="33"/>
  <c r="G11" i="33"/>
  <c r="U10" i="33"/>
  <c r="N10" i="33"/>
  <c r="G10" i="33" s="1"/>
  <c r="U7" i="33"/>
  <c r="N7" i="33"/>
  <c r="G7" i="33" s="1"/>
  <c r="U157" i="32"/>
  <c r="N157" i="32"/>
  <c r="G157" i="32"/>
  <c r="U156" i="32"/>
  <c r="N156" i="32"/>
  <c r="G156" i="32"/>
  <c r="U155" i="32"/>
  <c r="G155" i="32" s="1"/>
  <c r="N155" i="32"/>
  <c r="U154" i="32"/>
  <c r="N154" i="32"/>
  <c r="G154" i="32" s="1"/>
  <c r="U153" i="32"/>
  <c r="N153" i="32"/>
  <c r="G153" i="32" s="1"/>
  <c r="U152" i="32"/>
  <c r="N152" i="32"/>
  <c r="G152" i="32"/>
  <c r="U151" i="32"/>
  <c r="N151" i="32"/>
  <c r="G151" i="32" s="1"/>
  <c r="U150" i="32"/>
  <c r="N150" i="32"/>
  <c r="G150" i="32" s="1"/>
  <c r="U149" i="32"/>
  <c r="N149" i="32"/>
  <c r="G149" i="32"/>
  <c r="U148" i="32"/>
  <c r="N148" i="32"/>
  <c r="G148" i="32"/>
  <c r="U147" i="32"/>
  <c r="N147" i="32"/>
  <c r="G147" i="32" s="1"/>
  <c r="U146" i="32"/>
  <c r="N146" i="32"/>
  <c r="G146" i="32" s="1"/>
  <c r="U145" i="32"/>
  <c r="N145" i="32"/>
  <c r="G145" i="32" s="1"/>
  <c r="U144" i="32"/>
  <c r="N144" i="32"/>
  <c r="G144" i="32"/>
  <c r="U143" i="32"/>
  <c r="N143" i="32"/>
  <c r="U142" i="32"/>
  <c r="N142" i="32"/>
  <c r="G142" i="32" s="1"/>
  <c r="U141" i="32"/>
  <c r="N141" i="32"/>
  <c r="G141" i="32"/>
  <c r="U140" i="32"/>
  <c r="N140" i="32"/>
  <c r="G140" i="32"/>
  <c r="U139" i="32"/>
  <c r="N139" i="32"/>
  <c r="G139" i="32" s="1"/>
  <c r="U138" i="32"/>
  <c r="N138" i="32"/>
  <c r="G138" i="32" s="1"/>
  <c r="U137" i="32"/>
  <c r="N137" i="32"/>
  <c r="G137" i="32" s="1"/>
  <c r="U136" i="32"/>
  <c r="N136" i="32"/>
  <c r="G136" i="32"/>
  <c r="U135" i="32"/>
  <c r="N135" i="32"/>
  <c r="U134" i="32"/>
  <c r="N134" i="32"/>
  <c r="G134" i="32" s="1"/>
  <c r="U133" i="32"/>
  <c r="N133" i="32"/>
  <c r="G133" i="32"/>
  <c r="U132" i="32"/>
  <c r="G132" i="32" s="1"/>
  <c r="N132" i="32"/>
  <c r="U131" i="32"/>
  <c r="N131" i="32"/>
  <c r="G131" i="32" s="1"/>
  <c r="U130" i="32"/>
  <c r="N130" i="32"/>
  <c r="G130" i="32" s="1"/>
  <c r="U129" i="32"/>
  <c r="N129" i="32"/>
  <c r="G129" i="32" s="1"/>
  <c r="U128" i="32"/>
  <c r="N128" i="32"/>
  <c r="G128" i="32"/>
  <c r="U127" i="32"/>
  <c r="N127" i="32"/>
  <c r="G127" i="32" s="1"/>
  <c r="U126" i="32"/>
  <c r="N126" i="32"/>
  <c r="G126" i="32" s="1"/>
  <c r="U125" i="32"/>
  <c r="N125" i="32"/>
  <c r="G125" i="32"/>
  <c r="U124" i="32"/>
  <c r="G124" i="32" s="1"/>
  <c r="N124" i="32"/>
  <c r="U123" i="32"/>
  <c r="N123" i="32"/>
  <c r="G123" i="32" s="1"/>
  <c r="U122" i="32"/>
  <c r="N122" i="32"/>
  <c r="G122" i="32" s="1"/>
  <c r="U121" i="32"/>
  <c r="N121" i="32"/>
  <c r="G121" i="32" s="1"/>
  <c r="U120" i="32"/>
  <c r="N120" i="32"/>
  <c r="G120" i="32"/>
  <c r="U119" i="32"/>
  <c r="N119" i="32"/>
  <c r="U118" i="32"/>
  <c r="N118" i="32"/>
  <c r="G118" i="32" s="1"/>
  <c r="U117" i="32"/>
  <c r="N117" i="32"/>
  <c r="G117" i="32"/>
  <c r="U116" i="32"/>
  <c r="G116" i="32" s="1"/>
  <c r="N116" i="32"/>
  <c r="U115" i="32"/>
  <c r="N115" i="32"/>
  <c r="G115" i="32" s="1"/>
  <c r="U114" i="32"/>
  <c r="N114" i="32"/>
  <c r="G114" i="32" s="1"/>
  <c r="U113" i="32"/>
  <c r="N113" i="32"/>
  <c r="G113" i="32" s="1"/>
  <c r="U112" i="32"/>
  <c r="N112" i="32"/>
  <c r="G112" i="32"/>
  <c r="U111" i="32"/>
  <c r="N111" i="32"/>
  <c r="G111" i="32" s="1"/>
  <c r="U110" i="32"/>
  <c r="N110" i="32"/>
  <c r="G110" i="32" s="1"/>
  <c r="U109" i="32"/>
  <c r="N109" i="32"/>
  <c r="G109" i="32"/>
  <c r="U108" i="32"/>
  <c r="N108" i="32"/>
  <c r="G108" i="32"/>
  <c r="U107" i="32"/>
  <c r="N107" i="32"/>
  <c r="G107" i="32" s="1"/>
  <c r="U106" i="32"/>
  <c r="N106" i="32"/>
  <c r="G106" i="32" s="1"/>
  <c r="U105" i="32"/>
  <c r="N105" i="32"/>
  <c r="G105" i="32" s="1"/>
  <c r="U104" i="32"/>
  <c r="N104" i="32"/>
  <c r="G104" i="32"/>
  <c r="U103" i="32"/>
  <c r="N103" i="32"/>
  <c r="U102" i="32"/>
  <c r="N102" i="32"/>
  <c r="G102" i="32" s="1"/>
  <c r="U101" i="32"/>
  <c r="N101" i="32"/>
  <c r="G101" i="32"/>
  <c r="U100" i="32"/>
  <c r="N100" i="32"/>
  <c r="G100" i="32"/>
  <c r="U99" i="32"/>
  <c r="N99" i="32"/>
  <c r="G99" i="32" s="1"/>
  <c r="U98" i="32"/>
  <c r="N98" i="32"/>
  <c r="G98" i="32" s="1"/>
  <c r="U97" i="32"/>
  <c r="N97" i="32"/>
  <c r="G97" i="32" s="1"/>
  <c r="U96" i="32"/>
  <c r="N96" i="32"/>
  <c r="G96" i="32"/>
  <c r="U95" i="32"/>
  <c r="N95" i="32"/>
  <c r="U94" i="32"/>
  <c r="N94" i="32"/>
  <c r="G94" i="32" s="1"/>
  <c r="U93" i="32"/>
  <c r="N93" i="32"/>
  <c r="G93" i="32"/>
  <c r="U92" i="32"/>
  <c r="N92" i="32"/>
  <c r="G92" i="32"/>
  <c r="U91" i="32"/>
  <c r="N91" i="32"/>
  <c r="G91" i="32" s="1"/>
  <c r="U90" i="32"/>
  <c r="N90" i="32"/>
  <c r="G90" i="32" s="1"/>
  <c r="U89" i="32"/>
  <c r="N89" i="32"/>
  <c r="G89" i="32" s="1"/>
  <c r="U88" i="32"/>
  <c r="N88" i="32"/>
  <c r="G88" i="32"/>
  <c r="U87" i="32"/>
  <c r="N87" i="32"/>
  <c r="G87" i="32" s="1"/>
  <c r="U86" i="32"/>
  <c r="N86" i="32"/>
  <c r="G86" i="32" s="1"/>
  <c r="U85" i="32"/>
  <c r="N85" i="32"/>
  <c r="G85" i="32"/>
  <c r="U84" i="32"/>
  <c r="N84" i="32"/>
  <c r="G84" i="32" s="1"/>
  <c r="U83" i="32"/>
  <c r="N83" i="32"/>
  <c r="G83" i="32" s="1"/>
  <c r="U82" i="32"/>
  <c r="N82" i="32"/>
  <c r="G82" i="32" s="1"/>
  <c r="U81" i="32"/>
  <c r="N81" i="32"/>
  <c r="G81" i="32" s="1"/>
  <c r="U80" i="32"/>
  <c r="N80" i="32"/>
  <c r="G80" i="32"/>
  <c r="U79" i="32"/>
  <c r="G79" i="32" s="1"/>
  <c r="N79" i="32"/>
  <c r="U78" i="32"/>
  <c r="N78" i="32"/>
  <c r="G78" i="32" s="1"/>
  <c r="U77" i="32"/>
  <c r="N77" i="32"/>
  <c r="G77" i="32"/>
  <c r="U76" i="32"/>
  <c r="N76" i="32"/>
  <c r="G76" i="32" s="1"/>
  <c r="U75" i="32"/>
  <c r="N75" i="32"/>
  <c r="G75" i="32" s="1"/>
  <c r="U74" i="32"/>
  <c r="N74" i="32"/>
  <c r="G74" i="32" s="1"/>
  <c r="U73" i="32"/>
  <c r="N73" i="32"/>
  <c r="G73" i="32" s="1"/>
  <c r="U72" i="32"/>
  <c r="N72" i="32"/>
  <c r="G72" i="32"/>
  <c r="U71" i="32"/>
  <c r="G71" i="32" s="1"/>
  <c r="N71" i="32"/>
  <c r="U70" i="32"/>
  <c r="N70" i="32"/>
  <c r="G70" i="32" s="1"/>
  <c r="U69" i="32"/>
  <c r="N69" i="32"/>
  <c r="G69" i="32"/>
  <c r="U68" i="32"/>
  <c r="N68" i="32"/>
  <c r="G68" i="32" s="1"/>
  <c r="U67" i="32"/>
  <c r="N67" i="32"/>
  <c r="G67" i="32" s="1"/>
  <c r="U66" i="32"/>
  <c r="N66" i="32"/>
  <c r="G66" i="32" s="1"/>
  <c r="U65" i="32"/>
  <c r="N65" i="32"/>
  <c r="G65" i="32" s="1"/>
  <c r="U64" i="32"/>
  <c r="N64" i="32"/>
  <c r="G64" i="32"/>
  <c r="U63" i="32"/>
  <c r="G63" i="32" s="1"/>
  <c r="N63" i="32"/>
  <c r="U62" i="32"/>
  <c r="N62" i="32"/>
  <c r="G62" i="32" s="1"/>
  <c r="U61" i="32"/>
  <c r="N61" i="32"/>
  <c r="G61" i="32"/>
  <c r="U60" i="32"/>
  <c r="N60" i="32"/>
  <c r="G60" i="32" s="1"/>
  <c r="U59" i="32"/>
  <c r="N59" i="32"/>
  <c r="G59" i="32" s="1"/>
  <c r="U58" i="32"/>
  <c r="N58" i="32"/>
  <c r="G58" i="32" s="1"/>
  <c r="U57" i="32"/>
  <c r="N57" i="32"/>
  <c r="G57" i="32" s="1"/>
  <c r="U56" i="32"/>
  <c r="N56" i="32"/>
  <c r="G56" i="32"/>
  <c r="U55" i="32"/>
  <c r="G55" i="32" s="1"/>
  <c r="N55" i="32"/>
  <c r="U54" i="32"/>
  <c r="N54" i="32"/>
  <c r="G54" i="32" s="1"/>
  <c r="U53" i="32"/>
  <c r="N53" i="32"/>
  <c r="G53" i="32"/>
  <c r="U52" i="32"/>
  <c r="N52" i="32"/>
  <c r="G52" i="32" s="1"/>
  <c r="U51" i="32"/>
  <c r="N51" i="32"/>
  <c r="G51" i="32" s="1"/>
  <c r="U50" i="32"/>
  <c r="N50" i="32"/>
  <c r="G50" i="32" s="1"/>
  <c r="U49" i="32"/>
  <c r="N49" i="32"/>
  <c r="G49" i="32" s="1"/>
  <c r="U48" i="32"/>
  <c r="N48" i="32"/>
  <c r="G48" i="32"/>
  <c r="U47" i="32"/>
  <c r="G47" i="32" s="1"/>
  <c r="N47" i="32"/>
  <c r="U46" i="32"/>
  <c r="N46" i="32"/>
  <c r="G46" i="32" s="1"/>
  <c r="U45" i="32"/>
  <c r="N45" i="32"/>
  <c r="G45" i="32"/>
  <c r="U44" i="32"/>
  <c r="N44" i="32"/>
  <c r="G44" i="32" s="1"/>
  <c r="U43" i="32"/>
  <c r="G43" i="32" s="1"/>
  <c r="N43" i="32"/>
  <c r="U42" i="32"/>
  <c r="N42" i="32"/>
  <c r="G42" i="32" s="1"/>
  <c r="U41" i="32"/>
  <c r="N41" i="32"/>
  <c r="G41" i="32" s="1"/>
  <c r="U40" i="32"/>
  <c r="N40" i="32"/>
  <c r="G40" i="32"/>
  <c r="U39" i="32"/>
  <c r="G39" i="32" s="1"/>
  <c r="N39" i="32"/>
  <c r="U38" i="32"/>
  <c r="N38" i="32"/>
  <c r="G38" i="32" s="1"/>
  <c r="U37" i="32"/>
  <c r="N37" i="32"/>
  <c r="G37" i="32"/>
  <c r="U36" i="32"/>
  <c r="N36" i="32"/>
  <c r="G36" i="32" s="1"/>
  <c r="U35" i="32"/>
  <c r="N35" i="32"/>
  <c r="G35" i="32" s="1"/>
  <c r="U34" i="32"/>
  <c r="N34" i="32"/>
  <c r="G34" i="32" s="1"/>
  <c r="U33" i="32"/>
  <c r="N33" i="32"/>
  <c r="G33" i="32" s="1"/>
  <c r="U32" i="32"/>
  <c r="N32" i="32"/>
  <c r="G32" i="32"/>
  <c r="U31" i="32"/>
  <c r="G31" i="32" s="1"/>
  <c r="N31" i="32"/>
  <c r="U30" i="32"/>
  <c r="N30" i="32"/>
  <c r="G30" i="32" s="1"/>
  <c r="U29" i="32"/>
  <c r="N29" i="32"/>
  <c r="G29" i="32"/>
  <c r="U28" i="32"/>
  <c r="N28" i="32"/>
  <c r="G28" i="32" s="1"/>
  <c r="U27" i="32"/>
  <c r="N27" i="32"/>
  <c r="G27" i="32" s="1"/>
  <c r="U26" i="32"/>
  <c r="N26" i="32"/>
  <c r="G26" i="32" s="1"/>
  <c r="U25" i="32"/>
  <c r="N25" i="32"/>
  <c r="G25" i="32" s="1"/>
  <c r="U24" i="32"/>
  <c r="N24" i="32"/>
  <c r="G24" i="32"/>
  <c r="U23" i="32"/>
  <c r="G23" i="32" s="1"/>
  <c r="N23" i="32"/>
  <c r="U22" i="32"/>
  <c r="N22" i="32"/>
  <c r="G22" i="32" s="1"/>
  <c r="U21" i="32"/>
  <c r="N21" i="32"/>
  <c r="G21" i="32"/>
  <c r="U20" i="32"/>
  <c r="N20" i="32"/>
  <c r="G20" i="32" s="1"/>
  <c r="U19" i="32"/>
  <c r="N19" i="32"/>
  <c r="G19" i="32" s="1"/>
  <c r="U18" i="32"/>
  <c r="N18" i="32"/>
  <c r="G18" i="32" s="1"/>
  <c r="U17" i="32"/>
  <c r="N17" i="32"/>
  <c r="G17" i="32" s="1"/>
  <c r="U16" i="32"/>
  <c r="N16" i="32"/>
  <c r="G16" i="32"/>
  <c r="U15" i="32"/>
  <c r="G15" i="32" s="1"/>
  <c r="N15" i="32"/>
  <c r="U14" i="32"/>
  <c r="N14" i="32"/>
  <c r="G14" i="32" s="1"/>
  <c r="U13" i="32"/>
  <c r="N13" i="32"/>
  <c r="G13" i="32"/>
  <c r="U12" i="32"/>
  <c r="N12" i="32"/>
  <c r="G12" i="32" s="1"/>
  <c r="U11" i="32"/>
  <c r="N11" i="32"/>
  <c r="G11" i="32" s="1"/>
  <c r="U10" i="32"/>
  <c r="N10" i="32"/>
  <c r="G10" i="32" s="1"/>
  <c r="U7" i="32"/>
  <c r="N7" i="32"/>
  <c r="G7" i="32" s="1"/>
  <c r="U157" i="31"/>
  <c r="N157" i="31"/>
  <c r="G157" i="31"/>
  <c r="U156" i="31"/>
  <c r="G156" i="31" s="1"/>
  <c r="N156" i="31"/>
  <c r="U155" i="31"/>
  <c r="N155" i="31"/>
  <c r="G155" i="31" s="1"/>
  <c r="U154" i="31"/>
  <c r="N154" i="31"/>
  <c r="G154" i="31"/>
  <c r="U153" i="31"/>
  <c r="N153" i="31"/>
  <c r="G153" i="31" s="1"/>
  <c r="U152" i="31"/>
  <c r="N152" i="31"/>
  <c r="G152" i="31" s="1"/>
  <c r="U151" i="31"/>
  <c r="N151" i="31"/>
  <c r="G151" i="31" s="1"/>
  <c r="U150" i="31"/>
  <c r="N150" i="31"/>
  <c r="G150" i="31" s="1"/>
  <c r="U149" i="31"/>
  <c r="N149" i="31"/>
  <c r="G149" i="31"/>
  <c r="U148" i="31"/>
  <c r="G148" i="31" s="1"/>
  <c r="N148" i="31"/>
  <c r="U147" i="31"/>
  <c r="N147" i="31"/>
  <c r="G147" i="31" s="1"/>
  <c r="U146" i="31"/>
  <c r="N146" i="31"/>
  <c r="G146" i="31"/>
  <c r="U145" i="31"/>
  <c r="N145" i="31"/>
  <c r="G145" i="31" s="1"/>
  <c r="U144" i="31"/>
  <c r="N144" i="31"/>
  <c r="G144" i="31" s="1"/>
  <c r="U143" i="31"/>
  <c r="N143" i="31"/>
  <c r="G143" i="31" s="1"/>
  <c r="U142" i="31"/>
  <c r="N142" i="31"/>
  <c r="G142" i="31" s="1"/>
  <c r="U141" i="31"/>
  <c r="N141" i="31"/>
  <c r="G141" i="31"/>
  <c r="U140" i="31"/>
  <c r="G140" i="31" s="1"/>
  <c r="N140" i="31"/>
  <c r="U139" i="31"/>
  <c r="N139" i="31"/>
  <c r="G139" i="31" s="1"/>
  <c r="U138" i="31"/>
  <c r="N138" i="31"/>
  <c r="G138" i="31"/>
  <c r="U137" i="31"/>
  <c r="N137" i="31"/>
  <c r="G137" i="31" s="1"/>
  <c r="U136" i="31"/>
  <c r="N136" i="31"/>
  <c r="G136" i="31" s="1"/>
  <c r="U135" i="31"/>
  <c r="N135" i="31"/>
  <c r="G135" i="31" s="1"/>
  <c r="U134" i="31"/>
  <c r="N134" i="31"/>
  <c r="G134" i="31" s="1"/>
  <c r="U133" i="31"/>
  <c r="N133" i="31"/>
  <c r="G133" i="31"/>
  <c r="U132" i="31"/>
  <c r="G132" i="31" s="1"/>
  <c r="N132" i="31"/>
  <c r="U131" i="31"/>
  <c r="N131" i="31"/>
  <c r="G131" i="31" s="1"/>
  <c r="U130" i="31"/>
  <c r="N130" i="31"/>
  <c r="G130" i="31"/>
  <c r="U129" i="31"/>
  <c r="N129" i="31"/>
  <c r="G129" i="31" s="1"/>
  <c r="U128" i="31"/>
  <c r="N128" i="31"/>
  <c r="G128" i="31" s="1"/>
  <c r="U127" i="31"/>
  <c r="N127" i="31"/>
  <c r="G127" i="31" s="1"/>
  <c r="U126" i="31"/>
  <c r="N126" i="31"/>
  <c r="G126" i="31" s="1"/>
  <c r="U125" i="31"/>
  <c r="N125" i="31"/>
  <c r="G125" i="31"/>
  <c r="U124" i="31"/>
  <c r="G124" i="31" s="1"/>
  <c r="N124" i="31"/>
  <c r="U123" i="31"/>
  <c r="N123" i="31"/>
  <c r="G123" i="31" s="1"/>
  <c r="U122" i="31"/>
  <c r="N122" i="31"/>
  <c r="G122" i="31"/>
  <c r="U121" i="31"/>
  <c r="N121" i="31"/>
  <c r="G121" i="31" s="1"/>
  <c r="U120" i="31"/>
  <c r="N120" i="31"/>
  <c r="G120" i="31" s="1"/>
  <c r="U119" i="31"/>
  <c r="N119" i="31"/>
  <c r="G119" i="31" s="1"/>
  <c r="U118" i="31"/>
  <c r="N118" i="31"/>
  <c r="G118" i="31" s="1"/>
  <c r="U117" i="31"/>
  <c r="N117" i="31"/>
  <c r="G117" i="31"/>
  <c r="U116" i="31"/>
  <c r="G116" i="31" s="1"/>
  <c r="N116" i="31"/>
  <c r="U115" i="31"/>
  <c r="N115" i="31"/>
  <c r="G115" i="31" s="1"/>
  <c r="U114" i="31"/>
  <c r="N114" i="31"/>
  <c r="G114" i="31"/>
  <c r="U113" i="31"/>
  <c r="N113" i="31"/>
  <c r="G113" i="31" s="1"/>
  <c r="U112" i="31"/>
  <c r="N112" i="31"/>
  <c r="G112" i="31" s="1"/>
  <c r="U111" i="31"/>
  <c r="N111" i="31"/>
  <c r="G111" i="31" s="1"/>
  <c r="U110" i="31"/>
  <c r="N110" i="31"/>
  <c r="G110" i="31" s="1"/>
  <c r="U109" i="31"/>
  <c r="N109" i="31"/>
  <c r="G109" i="31"/>
  <c r="U108" i="31"/>
  <c r="G108" i="31" s="1"/>
  <c r="N108" i="31"/>
  <c r="U107" i="31"/>
  <c r="N107" i="31"/>
  <c r="G107" i="31" s="1"/>
  <c r="U106" i="31"/>
  <c r="N106" i="31"/>
  <c r="G106" i="31"/>
  <c r="U105" i="31"/>
  <c r="N105" i="31"/>
  <c r="G105" i="31" s="1"/>
  <c r="U104" i="31"/>
  <c r="N104" i="31"/>
  <c r="G104" i="31" s="1"/>
  <c r="U103" i="31"/>
  <c r="N103" i="31"/>
  <c r="G103" i="31" s="1"/>
  <c r="U102" i="31"/>
  <c r="N102" i="31"/>
  <c r="G102" i="31" s="1"/>
  <c r="U101" i="31"/>
  <c r="N101" i="31"/>
  <c r="G101" i="31"/>
  <c r="U100" i="31"/>
  <c r="G100" i="31" s="1"/>
  <c r="N100" i="31"/>
  <c r="U99" i="31"/>
  <c r="N99" i="31"/>
  <c r="G99" i="31" s="1"/>
  <c r="U98" i="31"/>
  <c r="N98" i="31"/>
  <c r="G98" i="31"/>
  <c r="U97" i="31"/>
  <c r="N97" i="31"/>
  <c r="G97" i="31" s="1"/>
  <c r="U96" i="31"/>
  <c r="N96" i="31"/>
  <c r="G96" i="31" s="1"/>
  <c r="U95" i="31"/>
  <c r="N95" i="31"/>
  <c r="G95" i="31" s="1"/>
  <c r="U94" i="31"/>
  <c r="N94" i="31"/>
  <c r="G94" i="31" s="1"/>
  <c r="U93" i="31"/>
  <c r="N93" i="31"/>
  <c r="G93" i="31"/>
  <c r="U92" i="31"/>
  <c r="G92" i="31" s="1"/>
  <c r="N92" i="31"/>
  <c r="U91" i="31"/>
  <c r="N91" i="31"/>
  <c r="G91" i="31" s="1"/>
  <c r="U90" i="31"/>
  <c r="N90" i="31"/>
  <c r="G90" i="31"/>
  <c r="U89" i="31"/>
  <c r="N89" i="31"/>
  <c r="G89" i="31" s="1"/>
  <c r="U88" i="31"/>
  <c r="N88" i="31"/>
  <c r="G88" i="31" s="1"/>
  <c r="U87" i="31"/>
  <c r="N87" i="31"/>
  <c r="G87" i="31" s="1"/>
  <c r="U86" i="31"/>
  <c r="N86" i="31"/>
  <c r="G86" i="31" s="1"/>
  <c r="U85" i="31"/>
  <c r="N85" i="31"/>
  <c r="G85" i="31"/>
  <c r="U84" i="31"/>
  <c r="G84" i="31" s="1"/>
  <c r="N84" i="31"/>
  <c r="U83" i="31"/>
  <c r="N83" i="31"/>
  <c r="G83" i="31" s="1"/>
  <c r="U82" i="31"/>
  <c r="N82" i="31"/>
  <c r="G82" i="31"/>
  <c r="U81" i="31"/>
  <c r="N81" i="31"/>
  <c r="G81" i="31" s="1"/>
  <c r="U80" i="31"/>
  <c r="N80" i="31"/>
  <c r="G80" i="31" s="1"/>
  <c r="U79" i="31"/>
  <c r="N79" i="31"/>
  <c r="G79" i="31" s="1"/>
  <c r="U78" i="31"/>
  <c r="N78" i="31"/>
  <c r="G78" i="31" s="1"/>
  <c r="U77" i="31"/>
  <c r="N77" i="31"/>
  <c r="G77" i="31"/>
  <c r="U76" i="31"/>
  <c r="G76" i="31" s="1"/>
  <c r="N76" i="31"/>
  <c r="U75" i="31"/>
  <c r="N75" i="31"/>
  <c r="G75" i="31" s="1"/>
  <c r="U74" i="31"/>
  <c r="N74" i="31"/>
  <c r="G74" i="31"/>
  <c r="U73" i="31"/>
  <c r="N73" i="31"/>
  <c r="G73" i="31" s="1"/>
  <c r="U72" i="31"/>
  <c r="G72" i="31" s="1"/>
  <c r="N72" i="31"/>
  <c r="U71" i="31"/>
  <c r="N71" i="31"/>
  <c r="G71" i="31" s="1"/>
  <c r="U70" i="31"/>
  <c r="N70" i="31"/>
  <c r="G70" i="31" s="1"/>
  <c r="U69" i="31"/>
  <c r="N69" i="31"/>
  <c r="G69" i="31"/>
  <c r="U68" i="31"/>
  <c r="G68" i="31" s="1"/>
  <c r="N68" i="31"/>
  <c r="U67" i="31"/>
  <c r="N67" i="31"/>
  <c r="G67" i="31" s="1"/>
  <c r="U66" i="31"/>
  <c r="N66" i="31"/>
  <c r="G66" i="31"/>
  <c r="U65" i="31"/>
  <c r="N65" i="31"/>
  <c r="G65" i="31" s="1"/>
  <c r="U64" i="31"/>
  <c r="N64" i="31"/>
  <c r="G64" i="31" s="1"/>
  <c r="U63" i="31"/>
  <c r="N63" i="31"/>
  <c r="G63" i="31" s="1"/>
  <c r="U62" i="31"/>
  <c r="N62" i="31"/>
  <c r="G62" i="31" s="1"/>
  <c r="U61" i="31"/>
  <c r="N61" i="31"/>
  <c r="G61" i="31"/>
  <c r="U60" i="31"/>
  <c r="G60" i="31" s="1"/>
  <c r="N60" i="31"/>
  <c r="U59" i="31"/>
  <c r="N59" i="31"/>
  <c r="G59" i="31" s="1"/>
  <c r="U58" i="31"/>
  <c r="N58" i="31"/>
  <c r="G58" i="31"/>
  <c r="U57" i="31"/>
  <c r="N57" i="31"/>
  <c r="G57" i="31" s="1"/>
  <c r="U56" i="31"/>
  <c r="N56" i="31"/>
  <c r="G56" i="31" s="1"/>
  <c r="U55" i="31"/>
  <c r="N55" i="31"/>
  <c r="G55" i="31" s="1"/>
  <c r="U54" i="31"/>
  <c r="N54" i="31"/>
  <c r="G54" i="31" s="1"/>
  <c r="U53" i="31"/>
  <c r="N53" i="31"/>
  <c r="G53" i="31"/>
  <c r="U52" i="31"/>
  <c r="G52" i="31" s="1"/>
  <c r="N52" i="31"/>
  <c r="U51" i="31"/>
  <c r="N51" i="31"/>
  <c r="G51" i="31" s="1"/>
  <c r="U50" i="31"/>
  <c r="N50" i="31"/>
  <c r="G50" i="31"/>
  <c r="U49" i="31"/>
  <c r="N49" i="31"/>
  <c r="G49" i="31" s="1"/>
  <c r="U48" i="31"/>
  <c r="N48" i="31"/>
  <c r="G48" i="31" s="1"/>
  <c r="U47" i="31"/>
  <c r="N47" i="31"/>
  <c r="G47" i="31" s="1"/>
  <c r="U46" i="31"/>
  <c r="N46" i="31"/>
  <c r="G46" i="31" s="1"/>
  <c r="U45" i="31"/>
  <c r="N45" i="31"/>
  <c r="G45" i="31"/>
  <c r="U44" i="31"/>
  <c r="G44" i="31" s="1"/>
  <c r="N44" i="31"/>
  <c r="U43" i="31"/>
  <c r="N43" i="31"/>
  <c r="G43" i="31" s="1"/>
  <c r="U42" i="31"/>
  <c r="N42" i="31"/>
  <c r="G42" i="31"/>
  <c r="U41" i="31"/>
  <c r="N41" i="31"/>
  <c r="G41" i="31" s="1"/>
  <c r="U40" i="31"/>
  <c r="N40" i="31"/>
  <c r="G40" i="31" s="1"/>
  <c r="U39" i="31"/>
  <c r="N39" i="31"/>
  <c r="G39" i="31" s="1"/>
  <c r="U38" i="31"/>
  <c r="N38" i="31"/>
  <c r="G38" i="31" s="1"/>
  <c r="U37" i="31"/>
  <c r="N37" i="31"/>
  <c r="G37" i="31"/>
  <c r="U36" i="31"/>
  <c r="G36" i="31" s="1"/>
  <c r="N36" i="31"/>
  <c r="U35" i="31"/>
  <c r="N35" i="31"/>
  <c r="G35" i="31" s="1"/>
  <c r="U34" i="31"/>
  <c r="N34" i="31"/>
  <c r="G34" i="31"/>
  <c r="U33" i="31"/>
  <c r="N33" i="31"/>
  <c r="G33" i="31" s="1"/>
  <c r="U32" i="31"/>
  <c r="N32" i="31"/>
  <c r="G32" i="31" s="1"/>
  <c r="U31" i="31"/>
  <c r="N31" i="31"/>
  <c r="G31" i="31" s="1"/>
  <c r="U30" i="31"/>
  <c r="N30" i="31"/>
  <c r="G30" i="31" s="1"/>
  <c r="U29" i="31"/>
  <c r="N29" i="31"/>
  <c r="G29" i="31"/>
  <c r="U28" i="31"/>
  <c r="G28" i="31" s="1"/>
  <c r="N28" i="31"/>
  <c r="U27" i="31"/>
  <c r="N27" i="31"/>
  <c r="G27" i="31" s="1"/>
  <c r="U26" i="31"/>
  <c r="N26" i="31"/>
  <c r="G26" i="31"/>
  <c r="U25" i="31"/>
  <c r="N25" i="31"/>
  <c r="G25" i="31" s="1"/>
  <c r="U24" i="31"/>
  <c r="N24" i="31"/>
  <c r="G24" i="31" s="1"/>
  <c r="U23" i="31"/>
  <c r="N23" i="31"/>
  <c r="G23" i="31" s="1"/>
  <c r="U22" i="31"/>
  <c r="N22" i="31"/>
  <c r="U21" i="31"/>
  <c r="N21" i="31"/>
  <c r="G21" i="31"/>
  <c r="U20" i="31"/>
  <c r="N20" i="31"/>
  <c r="G20" i="31"/>
  <c r="U19" i="31"/>
  <c r="N19" i="31"/>
  <c r="G19" i="31" s="1"/>
  <c r="U18" i="31"/>
  <c r="N18" i="31"/>
  <c r="G18" i="31"/>
  <c r="U17" i="31"/>
  <c r="N17" i="31"/>
  <c r="G17" i="31" s="1"/>
  <c r="U16" i="31"/>
  <c r="N16" i="31"/>
  <c r="G16" i="31" s="1"/>
  <c r="U15" i="31"/>
  <c r="N15" i="31"/>
  <c r="G15" i="31" s="1"/>
  <c r="U14" i="31"/>
  <c r="N14" i="31"/>
  <c r="G14" i="31" s="1"/>
  <c r="U13" i="31"/>
  <c r="N13" i="31"/>
  <c r="G13" i="31"/>
  <c r="U12" i="31"/>
  <c r="N12" i="31"/>
  <c r="G12" i="31"/>
  <c r="U11" i="31"/>
  <c r="N11" i="31"/>
  <c r="G11" i="31" s="1"/>
  <c r="U10" i="31"/>
  <c r="N10" i="31"/>
  <c r="G10" i="31"/>
  <c r="U7" i="31"/>
  <c r="N7" i="31"/>
  <c r="G7" i="31"/>
  <c r="U157" i="30"/>
  <c r="N157" i="30"/>
  <c r="G157" i="30" s="1"/>
  <c r="U156" i="30"/>
  <c r="N156" i="30"/>
  <c r="G156" i="30"/>
  <c r="U155" i="30"/>
  <c r="N155" i="30"/>
  <c r="G155" i="30"/>
  <c r="U154" i="30"/>
  <c r="N154" i="30"/>
  <c r="G154" i="30"/>
  <c r="U153" i="30"/>
  <c r="N153" i="30"/>
  <c r="G153" i="30" s="1"/>
  <c r="U152" i="30"/>
  <c r="N152" i="30"/>
  <c r="G152" i="30" s="1"/>
  <c r="U151" i="30"/>
  <c r="N151" i="30"/>
  <c r="G151" i="30" s="1"/>
  <c r="U150" i="30"/>
  <c r="N150" i="30"/>
  <c r="G150" i="30" s="1"/>
  <c r="U149" i="30"/>
  <c r="N149" i="30"/>
  <c r="G149" i="30" s="1"/>
  <c r="U148" i="30"/>
  <c r="N148" i="30"/>
  <c r="G148" i="30" s="1"/>
  <c r="U147" i="30"/>
  <c r="N147" i="30"/>
  <c r="G147" i="30" s="1"/>
  <c r="U146" i="30"/>
  <c r="N146" i="30"/>
  <c r="G146" i="30"/>
  <c r="U145" i="30"/>
  <c r="N145" i="30"/>
  <c r="G145" i="30"/>
  <c r="U144" i="30"/>
  <c r="N144" i="30"/>
  <c r="U143" i="30"/>
  <c r="N143" i="30"/>
  <c r="G143" i="30" s="1"/>
  <c r="U142" i="30"/>
  <c r="N142" i="30"/>
  <c r="G142" i="30"/>
  <c r="U141" i="30"/>
  <c r="N141" i="30"/>
  <c r="U140" i="30"/>
  <c r="N140" i="30"/>
  <c r="G140" i="30" s="1"/>
  <c r="U139" i="30"/>
  <c r="N139" i="30"/>
  <c r="G139" i="30"/>
  <c r="U138" i="30"/>
  <c r="N138" i="30"/>
  <c r="G138" i="30"/>
  <c r="U137" i="30"/>
  <c r="G137" i="30" s="1"/>
  <c r="N137" i="30"/>
  <c r="U136" i="30"/>
  <c r="N136" i="30"/>
  <c r="G136" i="30" s="1"/>
  <c r="U135" i="30"/>
  <c r="N135" i="30"/>
  <c r="G135" i="30" s="1"/>
  <c r="AK132" i="5" s="1"/>
  <c r="U134" i="30"/>
  <c r="G134" i="30" s="1"/>
  <c r="N134" i="30"/>
  <c r="U133" i="30"/>
  <c r="N133" i="30"/>
  <c r="G133" i="30" s="1"/>
  <c r="U132" i="30"/>
  <c r="N132" i="30"/>
  <c r="G132" i="30" s="1"/>
  <c r="U131" i="30"/>
  <c r="G131" i="30" s="1"/>
  <c r="N131" i="30"/>
  <c r="U130" i="30"/>
  <c r="N130" i="30"/>
  <c r="G130" i="30"/>
  <c r="U129" i="30"/>
  <c r="N129" i="30"/>
  <c r="G129" i="30"/>
  <c r="U128" i="30"/>
  <c r="N128" i="30"/>
  <c r="G128" i="30" s="1"/>
  <c r="U127" i="30"/>
  <c r="N127" i="30"/>
  <c r="G127" i="30"/>
  <c r="U126" i="30"/>
  <c r="N126" i="30"/>
  <c r="G126" i="30"/>
  <c r="U125" i="30"/>
  <c r="N125" i="30"/>
  <c r="G125" i="30" s="1"/>
  <c r="U124" i="30"/>
  <c r="N124" i="30"/>
  <c r="G124" i="30"/>
  <c r="U123" i="30"/>
  <c r="N123" i="30"/>
  <c r="G123" i="30"/>
  <c r="U122" i="30"/>
  <c r="N122" i="30"/>
  <c r="G122" i="30" s="1"/>
  <c r="AK119" i="5" s="1"/>
  <c r="U121" i="30"/>
  <c r="N121" i="30"/>
  <c r="G121" i="30" s="1"/>
  <c r="U120" i="30"/>
  <c r="N120" i="30"/>
  <c r="G120" i="30" s="1"/>
  <c r="U119" i="30"/>
  <c r="N119" i="30"/>
  <c r="G119" i="30"/>
  <c r="U118" i="30"/>
  <c r="N118" i="30"/>
  <c r="G118" i="30" s="1"/>
  <c r="U117" i="30"/>
  <c r="G117" i="30" s="1"/>
  <c r="N117" i="30"/>
  <c r="U116" i="30"/>
  <c r="N116" i="30"/>
  <c r="G116" i="30"/>
  <c r="U115" i="30"/>
  <c r="N115" i="30"/>
  <c r="G115" i="30"/>
  <c r="U114" i="30"/>
  <c r="N114" i="30"/>
  <c r="G114" i="30" s="1"/>
  <c r="U113" i="30"/>
  <c r="N113" i="30"/>
  <c r="G113" i="30" s="1"/>
  <c r="U112" i="30"/>
  <c r="N112" i="30"/>
  <c r="G112" i="30" s="1"/>
  <c r="U111" i="30"/>
  <c r="N111" i="30"/>
  <c r="G111" i="30"/>
  <c r="U110" i="30"/>
  <c r="N110" i="30"/>
  <c r="G110" i="30" s="1"/>
  <c r="U109" i="30"/>
  <c r="G109" i="30" s="1"/>
  <c r="N109" i="30"/>
  <c r="U108" i="30"/>
  <c r="N108" i="30"/>
  <c r="G108" i="30"/>
  <c r="U107" i="30"/>
  <c r="N107" i="30"/>
  <c r="G107" i="30"/>
  <c r="U106" i="30"/>
  <c r="N106" i="30"/>
  <c r="G106" i="30" s="1"/>
  <c r="U105" i="30"/>
  <c r="N105" i="30"/>
  <c r="G105" i="30" s="1"/>
  <c r="AK102" i="5" s="1"/>
  <c r="U104" i="30"/>
  <c r="N104" i="30"/>
  <c r="G104" i="30" s="1"/>
  <c r="U103" i="30"/>
  <c r="N103" i="30"/>
  <c r="G103" i="30"/>
  <c r="U102" i="30"/>
  <c r="N102" i="30"/>
  <c r="G102" i="30" s="1"/>
  <c r="U101" i="30"/>
  <c r="G101" i="30" s="1"/>
  <c r="AK98" i="5" s="1"/>
  <c r="N101" i="30"/>
  <c r="U100" i="30"/>
  <c r="N100" i="30"/>
  <c r="G100" i="30"/>
  <c r="U99" i="30"/>
  <c r="N99" i="30"/>
  <c r="G99" i="30"/>
  <c r="U98" i="30"/>
  <c r="N98" i="30"/>
  <c r="G98" i="30" s="1"/>
  <c r="U97" i="30"/>
  <c r="N97" i="30"/>
  <c r="G97" i="30" s="1"/>
  <c r="U96" i="30"/>
  <c r="N96" i="30"/>
  <c r="G96" i="30" s="1"/>
  <c r="U95" i="30"/>
  <c r="N95" i="30"/>
  <c r="G95" i="30"/>
  <c r="U94" i="30"/>
  <c r="N94" i="30"/>
  <c r="G94" i="30" s="1"/>
  <c r="U93" i="30"/>
  <c r="G93" i="30" s="1"/>
  <c r="N93" i="30"/>
  <c r="U92" i="30"/>
  <c r="N92" i="30"/>
  <c r="G92" i="30"/>
  <c r="U91" i="30"/>
  <c r="N91" i="30"/>
  <c r="G91" i="30"/>
  <c r="U90" i="30"/>
  <c r="N90" i="30"/>
  <c r="G90" i="30" s="1"/>
  <c r="U89" i="30"/>
  <c r="N89" i="30"/>
  <c r="G89" i="30" s="1"/>
  <c r="U88" i="30"/>
  <c r="N88" i="30"/>
  <c r="G88" i="30" s="1"/>
  <c r="AK85" i="5" s="1"/>
  <c r="U87" i="30"/>
  <c r="N87" i="30"/>
  <c r="G87" i="30"/>
  <c r="U86" i="30"/>
  <c r="N86" i="30"/>
  <c r="G86" i="30" s="1"/>
  <c r="U85" i="30"/>
  <c r="G85" i="30" s="1"/>
  <c r="N85" i="30"/>
  <c r="U84" i="30"/>
  <c r="N84" i="30"/>
  <c r="G84" i="30"/>
  <c r="U83" i="30"/>
  <c r="N83" i="30"/>
  <c r="G83" i="30"/>
  <c r="U82" i="30"/>
  <c r="N82" i="30"/>
  <c r="G82" i="30" s="1"/>
  <c r="U81" i="30"/>
  <c r="N81" i="30"/>
  <c r="G81" i="30" s="1"/>
  <c r="U80" i="30"/>
  <c r="N80" i="30"/>
  <c r="G80" i="30" s="1"/>
  <c r="U79" i="30"/>
  <c r="N79" i="30"/>
  <c r="G79" i="30"/>
  <c r="U78" i="30"/>
  <c r="N78" i="30"/>
  <c r="G78" i="30" s="1"/>
  <c r="AK75" i="5" s="1"/>
  <c r="U77" i="30"/>
  <c r="G77" i="30" s="1"/>
  <c r="N77" i="30"/>
  <c r="U76" i="30"/>
  <c r="N76" i="30"/>
  <c r="G76" i="30"/>
  <c r="U75" i="30"/>
  <c r="N75" i="30"/>
  <c r="G75" i="30"/>
  <c r="U74" i="30"/>
  <c r="N74" i="30"/>
  <c r="G74" i="30" s="1"/>
  <c r="U73" i="30"/>
  <c r="N73" i="30"/>
  <c r="G73" i="30" s="1"/>
  <c r="U72" i="30"/>
  <c r="N72" i="30"/>
  <c r="G72" i="30" s="1"/>
  <c r="U71" i="30"/>
  <c r="N71" i="30"/>
  <c r="G71" i="30"/>
  <c r="U70" i="30"/>
  <c r="N70" i="30"/>
  <c r="G70" i="30" s="1"/>
  <c r="U69" i="30"/>
  <c r="G69" i="30" s="1"/>
  <c r="N69" i="30"/>
  <c r="U68" i="30"/>
  <c r="N68" i="30"/>
  <c r="G68" i="30"/>
  <c r="U67" i="30"/>
  <c r="N67" i="30"/>
  <c r="G67" i="30"/>
  <c r="U66" i="30"/>
  <c r="N66" i="30"/>
  <c r="G66" i="30" s="1"/>
  <c r="U65" i="30"/>
  <c r="N65" i="30"/>
  <c r="G65" i="30" s="1"/>
  <c r="U64" i="30"/>
  <c r="N64" i="30"/>
  <c r="G64" i="30" s="1"/>
  <c r="U63" i="30"/>
  <c r="N63" i="30"/>
  <c r="G63" i="30"/>
  <c r="U62" i="30"/>
  <c r="N62" i="30"/>
  <c r="G62" i="30" s="1"/>
  <c r="U61" i="30"/>
  <c r="G61" i="30" s="1"/>
  <c r="N61" i="30"/>
  <c r="U60" i="30"/>
  <c r="N60" i="30"/>
  <c r="G60" i="30"/>
  <c r="U59" i="30"/>
  <c r="N59" i="30"/>
  <c r="G59" i="30"/>
  <c r="U58" i="30"/>
  <c r="N58" i="30"/>
  <c r="G58" i="30" s="1"/>
  <c r="U57" i="30"/>
  <c r="N57" i="30"/>
  <c r="G57" i="30" s="1"/>
  <c r="U56" i="30"/>
  <c r="N56" i="30"/>
  <c r="G56" i="30" s="1"/>
  <c r="U55" i="30"/>
  <c r="N55" i="30"/>
  <c r="G55" i="30"/>
  <c r="U54" i="30"/>
  <c r="N54" i="30"/>
  <c r="G54" i="30" s="1"/>
  <c r="U53" i="30"/>
  <c r="G53" i="30" s="1"/>
  <c r="N53" i="30"/>
  <c r="U52" i="30"/>
  <c r="N52" i="30"/>
  <c r="G52" i="30"/>
  <c r="U51" i="30"/>
  <c r="N51" i="30"/>
  <c r="G51" i="30"/>
  <c r="U50" i="30"/>
  <c r="N50" i="30"/>
  <c r="G50" i="30" s="1"/>
  <c r="U49" i="30"/>
  <c r="N49" i="30"/>
  <c r="G49" i="30" s="1"/>
  <c r="U48" i="30"/>
  <c r="N48" i="30"/>
  <c r="G48" i="30" s="1"/>
  <c r="U47" i="30"/>
  <c r="N47" i="30"/>
  <c r="G47" i="30"/>
  <c r="U46" i="30"/>
  <c r="N46" i="30"/>
  <c r="G46" i="30" s="1"/>
  <c r="U45" i="30"/>
  <c r="G45" i="30" s="1"/>
  <c r="N45" i="30"/>
  <c r="U44" i="30"/>
  <c r="N44" i="30"/>
  <c r="G44" i="30"/>
  <c r="U43" i="30"/>
  <c r="N43" i="30"/>
  <c r="G43" i="30"/>
  <c r="U42" i="30"/>
  <c r="N42" i="30"/>
  <c r="G42" i="30" s="1"/>
  <c r="U41" i="30"/>
  <c r="N41" i="30"/>
  <c r="G41" i="30" s="1"/>
  <c r="U40" i="30"/>
  <c r="N40" i="30"/>
  <c r="G40" i="30" s="1"/>
  <c r="U39" i="30"/>
  <c r="N39" i="30"/>
  <c r="G39" i="30"/>
  <c r="U38" i="30"/>
  <c r="N38" i="30"/>
  <c r="G38" i="30" s="1"/>
  <c r="U37" i="30"/>
  <c r="G37" i="30" s="1"/>
  <c r="N37" i="30"/>
  <c r="U36" i="30"/>
  <c r="N36" i="30"/>
  <c r="G36" i="30"/>
  <c r="U35" i="30"/>
  <c r="N35" i="30"/>
  <c r="G35" i="30"/>
  <c r="U34" i="30"/>
  <c r="N34" i="30"/>
  <c r="G34" i="30" s="1"/>
  <c r="U33" i="30"/>
  <c r="N33" i="30"/>
  <c r="G33" i="30" s="1"/>
  <c r="U32" i="30"/>
  <c r="N32" i="30"/>
  <c r="G32" i="30" s="1"/>
  <c r="U31" i="30"/>
  <c r="N31" i="30"/>
  <c r="G31" i="30"/>
  <c r="U30" i="30"/>
  <c r="N30" i="30"/>
  <c r="G30" i="30" s="1"/>
  <c r="U29" i="30"/>
  <c r="G29" i="30" s="1"/>
  <c r="N29" i="30"/>
  <c r="U28" i="30"/>
  <c r="N28" i="30"/>
  <c r="G28" i="30"/>
  <c r="U27" i="30"/>
  <c r="N27" i="30"/>
  <c r="G27" i="30"/>
  <c r="U26" i="30"/>
  <c r="N26" i="30"/>
  <c r="G26" i="30" s="1"/>
  <c r="U25" i="30"/>
  <c r="N25" i="30"/>
  <c r="G25" i="30" s="1"/>
  <c r="U24" i="30"/>
  <c r="N24" i="30"/>
  <c r="G24" i="30" s="1"/>
  <c r="U23" i="30"/>
  <c r="N23" i="30"/>
  <c r="G23" i="30"/>
  <c r="U22" i="30"/>
  <c r="N22" i="30"/>
  <c r="G22" i="30" s="1"/>
  <c r="U21" i="30"/>
  <c r="G21" i="30" s="1"/>
  <c r="N21" i="30"/>
  <c r="U20" i="30"/>
  <c r="N20" i="30"/>
  <c r="G20" i="30"/>
  <c r="U19" i="30"/>
  <c r="N19" i="30"/>
  <c r="G19" i="30"/>
  <c r="U18" i="30"/>
  <c r="N18" i="30"/>
  <c r="G18" i="30" s="1"/>
  <c r="U17" i="30"/>
  <c r="N17" i="30"/>
  <c r="G17" i="30" s="1"/>
  <c r="U16" i="30"/>
  <c r="N16" i="30"/>
  <c r="G16" i="30" s="1"/>
  <c r="U15" i="30"/>
  <c r="N15" i="30"/>
  <c r="G15" i="30"/>
  <c r="U14" i="30"/>
  <c r="N14" i="30"/>
  <c r="G14" i="30" s="1"/>
  <c r="U13" i="30"/>
  <c r="G13" i="30" s="1"/>
  <c r="N13" i="30"/>
  <c r="U12" i="30"/>
  <c r="N12" i="30"/>
  <c r="G12" i="30"/>
  <c r="U11" i="30"/>
  <c r="N11" i="30"/>
  <c r="G11" i="30"/>
  <c r="U10" i="30"/>
  <c r="N10" i="30"/>
  <c r="G10" i="30" s="1"/>
  <c r="U7" i="30"/>
  <c r="N7" i="30"/>
  <c r="G7" i="30" s="1"/>
  <c r="U157" i="48"/>
  <c r="N157" i="48"/>
  <c r="G157" i="48" s="1"/>
  <c r="U156" i="48"/>
  <c r="N156" i="48"/>
  <c r="G156" i="48"/>
  <c r="U155" i="48"/>
  <c r="N155" i="48"/>
  <c r="G155" i="48" s="1"/>
  <c r="U154" i="48"/>
  <c r="G154" i="48" s="1"/>
  <c r="N154" i="48"/>
  <c r="U153" i="48"/>
  <c r="N153" i="48"/>
  <c r="G153" i="48"/>
  <c r="U152" i="48"/>
  <c r="N152" i="48"/>
  <c r="G152" i="48"/>
  <c r="U151" i="48"/>
  <c r="N151" i="48"/>
  <c r="G151" i="48" s="1"/>
  <c r="U150" i="48"/>
  <c r="N150" i="48"/>
  <c r="G150" i="48" s="1"/>
  <c r="U149" i="48"/>
  <c r="N149" i="48"/>
  <c r="G149" i="48" s="1"/>
  <c r="U148" i="48"/>
  <c r="N148" i="48"/>
  <c r="G148" i="48"/>
  <c r="U147" i="48"/>
  <c r="N147" i="48"/>
  <c r="G147" i="48" s="1"/>
  <c r="U146" i="48"/>
  <c r="G146" i="48" s="1"/>
  <c r="N146" i="48"/>
  <c r="U145" i="48"/>
  <c r="N145" i="48"/>
  <c r="G145" i="48"/>
  <c r="U144" i="48"/>
  <c r="N144" i="48"/>
  <c r="G144" i="48"/>
  <c r="U143" i="48"/>
  <c r="N143" i="48"/>
  <c r="G143" i="48" s="1"/>
  <c r="AI140" i="5" s="1"/>
  <c r="U142" i="48"/>
  <c r="N142" i="48"/>
  <c r="G142" i="48" s="1"/>
  <c r="U141" i="48"/>
  <c r="N141" i="48"/>
  <c r="G141" i="48" s="1"/>
  <c r="U140" i="48"/>
  <c r="N140" i="48"/>
  <c r="G140" i="48"/>
  <c r="U139" i="48"/>
  <c r="N139" i="48"/>
  <c r="G139" i="48" s="1"/>
  <c r="U138" i="48"/>
  <c r="G138" i="48" s="1"/>
  <c r="N138" i="48"/>
  <c r="U137" i="48"/>
  <c r="N137" i="48"/>
  <c r="G137" i="48"/>
  <c r="U136" i="48"/>
  <c r="N136" i="48"/>
  <c r="G136" i="48"/>
  <c r="U135" i="48"/>
  <c r="N135" i="48"/>
  <c r="G135" i="48" s="1"/>
  <c r="U134" i="48"/>
  <c r="N134" i="48"/>
  <c r="G134" i="48" s="1"/>
  <c r="U133" i="48"/>
  <c r="N133" i="48"/>
  <c r="G133" i="48" s="1"/>
  <c r="U132" i="48"/>
  <c r="N132" i="48"/>
  <c r="G132" i="48"/>
  <c r="U131" i="48"/>
  <c r="N131" i="48"/>
  <c r="G131" i="48" s="1"/>
  <c r="U130" i="48"/>
  <c r="G130" i="48" s="1"/>
  <c r="N130" i="48"/>
  <c r="U129" i="48"/>
  <c r="N129" i="48"/>
  <c r="G129" i="48"/>
  <c r="U128" i="48"/>
  <c r="N128" i="48"/>
  <c r="G128" i="48"/>
  <c r="U127" i="48"/>
  <c r="N127" i="48"/>
  <c r="G127" i="48" s="1"/>
  <c r="U126" i="48"/>
  <c r="N126" i="48"/>
  <c r="G126" i="48" s="1"/>
  <c r="AI123" i="5" s="1"/>
  <c r="U125" i="48"/>
  <c r="N125" i="48"/>
  <c r="G125" i="48" s="1"/>
  <c r="U124" i="48"/>
  <c r="N124" i="48"/>
  <c r="G124" i="48"/>
  <c r="U123" i="48"/>
  <c r="N123" i="48"/>
  <c r="G123" i="48" s="1"/>
  <c r="U122" i="48"/>
  <c r="G122" i="48" s="1"/>
  <c r="AI119" i="5" s="1"/>
  <c r="N122" i="48"/>
  <c r="U121" i="48"/>
  <c r="N121" i="48"/>
  <c r="G121" i="48"/>
  <c r="U120" i="48"/>
  <c r="N120" i="48"/>
  <c r="G120" i="48"/>
  <c r="U119" i="48"/>
  <c r="N119" i="48"/>
  <c r="G119" i="48" s="1"/>
  <c r="U118" i="48"/>
  <c r="N118" i="48"/>
  <c r="G118" i="48" s="1"/>
  <c r="U117" i="48"/>
  <c r="N117" i="48"/>
  <c r="G117" i="48" s="1"/>
  <c r="U116" i="48"/>
  <c r="N116" i="48"/>
  <c r="G116" i="48"/>
  <c r="U115" i="48"/>
  <c r="N115" i="48"/>
  <c r="G115" i="48" s="1"/>
  <c r="U114" i="48"/>
  <c r="G114" i="48" s="1"/>
  <c r="N114" i="48"/>
  <c r="U113" i="48"/>
  <c r="N113" i="48"/>
  <c r="G113" i="48"/>
  <c r="U112" i="48"/>
  <c r="N112" i="48"/>
  <c r="G112" i="48"/>
  <c r="U111" i="48"/>
  <c r="N111" i="48"/>
  <c r="G111" i="48" s="1"/>
  <c r="U110" i="48"/>
  <c r="N110" i="48"/>
  <c r="G110" i="48" s="1"/>
  <c r="U109" i="48"/>
  <c r="N109" i="48"/>
  <c r="G109" i="48" s="1"/>
  <c r="AI106" i="5" s="1"/>
  <c r="U108" i="48"/>
  <c r="N108" i="48"/>
  <c r="G108" i="48"/>
  <c r="U107" i="48"/>
  <c r="N107" i="48"/>
  <c r="G107" i="48" s="1"/>
  <c r="U106" i="48"/>
  <c r="G106" i="48" s="1"/>
  <c r="N106" i="48"/>
  <c r="U105" i="48"/>
  <c r="N105" i="48"/>
  <c r="G105" i="48"/>
  <c r="U104" i="48"/>
  <c r="N104" i="48"/>
  <c r="G104" i="48"/>
  <c r="U103" i="48"/>
  <c r="N103" i="48"/>
  <c r="G103" i="48" s="1"/>
  <c r="U102" i="48"/>
  <c r="N102" i="48"/>
  <c r="G102" i="48" s="1"/>
  <c r="U101" i="48"/>
  <c r="N101" i="48"/>
  <c r="G101" i="48" s="1"/>
  <c r="U100" i="48"/>
  <c r="N100" i="48"/>
  <c r="G100" i="48"/>
  <c r="U99" i="48"/>
  <c r="N99" i="48"/>
  <c r="G99" i="48" s="1"/>
  <c r="AI96" i="5" s="1"/>
  <c r="U98" i="48"/>
  <c r="G98" i="48" s="1"/>
  <c r="N98" i="48"/>
  <c r="U97" i="48"/>
  <c r="N97" i="48"/>
  <c r="G97" i="48"/>
  <c r="U96" i="48"/>
  <c r="N96" i="48"/>
  <c r="G96" i="48"/>
  <c r="U95" i="48"/>
  <c r="N95" i="48"/>
  <c r="G95" i="48" s="1"/>
  <c r="U94" i="48"/>
  <c r="N94" i="48"/>
  <c r="G94" i="48" s="1"/>
  <c r="U93" i="48"/>
  <c r="N93" i="48"/>
  <c r="G93" i="48" s="1"/>
  <c r="U92" i="48"/>
  <c r="N92" i="48"/>
  <c r="G92" i="48"/>
  <c r="U91" i="48"/>
  <c r="N91" i="48"/>
  <c r="U90" i="48"/>
  <c r="G90" i="48" s="1"/>
  <c r="N90" i="48"/>
  <c r="U89" i="48"/>
  <c r="N89" i="48"/>
  <c r="G89" i="48"/>
  <c r="AI86" i="5" s="1"/>
  <c r="U88" i="48"/>
  <c r="N88" i="48"/>
  <c r="G88" i="48"/>
  <c r="U87" i="48"/>
  <c r="N87" i="48"/>
  <c r="G87" i="48" s="1"/>
  <c r="U86" i="48"/>
  <c r="N86" i="48"/>
  <c r="G86" i="48" s="1"/>
  <c r="U85" i="48"/>
  <c r="N85" i="48"/>
  <c r="G85" i="48" s="1"/>
  <c r="U84" i="48"/>
  <c r="N84" i="48"/>
  <c r="G84" i="48"/>
  <c r="U83" i="48"/>
  <c r="N83" i="48"/>
  <c r="G83" i="48" s="1"/>
  <c r="U82" i="48"/>
  <c r="G82" i="48" s="1"/>
  <c r="N82" i="48"/>
  <c r="U81" i="48"/>
  <c r="N81" i="48"/>
  <c r="G81" i="48"/>
  <c r="U80" i="48"/>
  <c r="N80" i="48"/>
  <c r="G80" i="48"/>
  <c r="U79" i="48"/>
  <c r="N79" i="48"/>
  <c r="G79" i="48" s="1"/>
  <c r="AI76" i="5" s="1"/>
  <c r="U78" i="48"/>
  <c r="N78" i="48"/>
  <c r="G78" i="48" s="1"/>
  <c r="U77" i="48"/>
  <c r="N77" i="48"/>
  <c r="G77" i="48" s="1"/>
  <c r="U76" i="48"/>
  <c r="N76" i="48"/>
  <c r="G76" i="48"/>
  <c r="U75" i="48"/>
  <c r="N75" i="48"/>
  <c r="U74" i="48"/>
  <c r="G74" i="48" s="1"/>
  <c r="N74" i="48"/>
  <c r="U73" i="48"/>
  <c r="N73" i="48"/>
  <c r="G73" i="48"/>
  <c r="U72" i="48"/>
  <c r="N72" i="48"/>
  <c r="G72" i="48"/>
  <c r="U71" i="48"/>
  <c r="N71" i="48"/>
  <c r="G71" i="48" s="1"/>
  <c r="U70" i="48"/>
  <c r="N70" i="48"/>
  <c r="G70" i="48" s="1"/>
  <c r="U69" i="48"/>
  <c r="N69" i="48"/>
  <c r="G69" i="48" s="1"/>
  <c r="U68" i="48"/>
  <c r="N68" i="48"/>
  <c r="G68" i="48"/>
  <c r="U67" i="48"/>
  <c r="N67" i="48"/>
  <c r="U66" i="48"/>
  <c r="G66" i="48" s="1"/>
  <c r="N66" i="48"/>
  <c r="U65" i="48"/>
  <c r="N65" i="48"/>
  <c r="G65" i="48"/>
  <c r="U64" i="48"/>
  <c r="N64" i="48"/>
  <c r="G64" i="48"/>
  <c r="U63" i="48"/>
  <c r="N63" i="48"/>
  <c r="G63" i="48" s="1"/>
  <c r="U62" i="48"/>
  <c r="N62" i="48"/>
  <c r="G62" i="48" s="1"/>
  <c r="AI59" i="5" s="1"/>
  <c r="U61" i="48"/>
  <c r="N61" i="48"/>
  <c r="G61" i="48" s="1"/>
  <c r="U60" i="48"/>
  <c r="N60" i="48"/>
  <c r="G60" i="48"/>
  <c r="U59" i="48"/>
  <c r="N59" i="48"/>
  <c r="U58" i="48"/>
  <c r="G58" i="48" s="1"/>
  <c r="AI55" i="5" s="1"/>
  <c r="AJ55" i="5" s="1"/>
  <c r="N58" i="48"/>
  <c r="U57" i="48"/>
  <c r="N57" i="48"/>
  <c r="G57" i="48"/>
  <c r="U56" i="48"/>
  <c r="N56" i="48"/>
  <c r="G56" i="48"/>
  <c r="U55" i="48"/>
  <c r="N55" i="48"/>
  <c r="G55" i="48" s="1"/>
  <c r="U54" i="48"/>
  <c r="N54" i="48"/>
  <c r="G54" i="48" s="1"/>
  <c r="U53" i="48"/>
  <c r="N53" i="48"/>
  <c r="G53" i="48" s="1"/>
  <c r="U52" i="48"/>
  <c r="N52" i="48"/>
  <c r="G52" i="48"/>
  <c r="U51" i="48"/>
  <c r="N51" i="48"/>
  <c r="G51" i="48" s="1"/>
  <c r="U50" i="48"/>
  <c r="G50" i="48" s="1"/>
  <c r="N50" i="48"/>
  <c r="U49" i="48"/>
  <c r="N49" i="48"/>
  <c r="G49" i="48"/>
  <c r="U48" i="48"/>
  <c r="N48" i="48"/>
  <c r="G48" i="48"/>
  <c r="U47" i="48"/>
  <c r="N47" i="48"/>
  <c r="G47" i="48" s="1"/>
  <c r="U46" i="48"/>
  <c r="N46" i="48"/>
  <c r="G46" i="48" s="1"/>
  <c r="U45" i="48"/>
  <c r="N45" i="48"/>
  <c r="G45" i="48" s="1"/>
  <c r="AI42" i="5" s="1"/>
  <c r="U44" i="48"/>
  <c r="N44" i="48"/>
  <c r="G44" i="48"/>
  <c r="U43" i="48"/>
  <c r="N43" i="48"/>
  <c r="G43" i="48" s="1"/>
  <c r="U42" i="48"/>
  <c r="G42" i="48" s="1"/>
  <c r="N42" i="48"/>
  <c r="U41" i="48"/>
  <c r="N41" i="48"/>
  <c r="G41" i="48"/>
  <c r="U40" i="48"/>
  <c r="N40" i="48"/>
  <c r="G40" i="48"/>
  <c r="U39" i="48"/>
  <c r="N39" i="48"/>
  <c r="G39" i="48" s="1"/>
  <c r="U38" i="48"/>
  <c r="N38" i="48"/>
  <c r="G38" i="48" s="1"/>
  <c r="U37" i="48"/>
  <c r="N37" i="48"/>
  <c r="G37" i="48" s="1"/>
  <c r="U36" i="48"/>
  <c r="N36" i="48"/>
  <c r="G36" i="48"/>
  <c r="U35" i="48"/>
  <c r="N35" i="48"/>
  <c r="G35" i="48" s="1"/>
  <c r="U34" i="48"/>
  <c r="G34" i="48" s="1"/>
  <c r="N34" i="48"/>
  <c r="U33" i="48"/>
  <c r="N33" i="48"/>
  <c r="G33" i="48"/>
  <c r="U32" i="48"/>
  <c r="N32" i="48"/>
  <c r="G32" i="48"/>
  <c r="U31" i="48"/>
  <c r="N31" i="48"/>
  <c r="G31" i="48" s="1"/>
  <c r="U30" i="48"/>
  <c r="N30" i="48"/>
  <c r="G30" i="48" s="1"/>
  <c r="U29" i="48"/>
  <c r="N29" i="48"/>
  <c r="G29" i="48" s="1"/>
  <c r="U28" i="48"/>
  <c r="N28" i="48"/>
  <c r="G28" i="48"/>
  <c r="U27" i="48"/>
  <c r="N27" i="48"/>
  <c r="U26" i="48"/>
  <c r="G26" i="48" s="1"/>
  <c r="N26" i="48"/>
  <c r="U25" i="48"/>
  <c r="N25" i="48"/>
  <c r="G25" i="48"/>
  <c r="U24" i="48"/>
  <c r="N24" i="48"/>
  <c r="G24" i="48"/>
  <c r="U23" i="48"/>
  <c r="N23" i="48"/>
  <c r="G23" i="48" s="1"/>
  <c r="U22" i="48"/>
  <c r="N22" i="48"/>
  <c r="G22" i="48" s="1"/>
  <c r="U21" i="48"/>
  <c r="N21" i="48"/>
  <c r="G21" i="48" s="1"/>
  <c r="U20" i="48"/>
  <c r="N20" i="48"/>
  <c r="G20" i="48"/>
  <c r="U19" i="48"/>
  <c r="N19" i="48"/>
  <c r="G19" i="48" s="1"/>
  <c r="U18" i="48"/>
  <c r="G18" i="48" s="1"/>
  <c r="N18" i="48"/>
  <c r="U17" i="48"/>
  <c r="N17" i="48"/>
  <c r="G17" i="48"/>
  <c r="U16" i="48"/>
  <c r="N16" i="48"/>
  <c r="G16" i="48"/>
  <c r="U15" i="48"/>
  <c r="N15" i="48"/>
  <c r="G15" i="48" s="1"/>
  <c r="U14" i="48"/>
  <c r="N14" i="48"/>
  <c r="G14" i="48" s="1"/>
  <c r="U13" i="48"/>
  <c r="N13" i="48"/>
  <c r="G13" i="48" s="1"/>
  <c r="U12" i="48"/>
  <c r="N12" i="48"/>
  <c r="G12" i="48"/>
  <c r="U11" i="48"/>
  <c r="N11" i="48"/>
  <c r="U10" i="48"/>
  <c r="G10" i="48" s="1"/>
  <c r="N10" i="48"/>
  <c r="U7" i="48"/>
  <c r="N7" i="48"/>
  <c r="G7" i="48"/>
  <c r="U157" i="13"/>
  <c r="N157" i="13"/>
  <c r="G157" i="13"/>
  <c r="U156" i="13"/>
  <c r="N156" i="13"/>
  <c r="G156" i="13" s="1"/>
  <c r="U155" i="13"/>
  <c r="N155" i="13"/>
  <c r="G155" i="13" s="1"/>
  <c r="U154" i="13"/>
  <c r="N154" i="13"/>
  <c r="G154" i="13" s="1"/>
  <c r="U153" i="13"/>
  <c r="N153" i="13"/>
  <c r="G153" i="13"/>
  <c r="U152" i="13"/>
  <c r="N152" i="13"/>
  <c r="U151" i="13"/>
  <c r="G151" i="13" s="1"/>
  <c r="N151" i="13"/>
  <c r="U150" i="13"/>
  <c r="N150" i="13"/>
  <c r="G150" i="13"/>
  <c r="U149" i="13"/>
  <c r="N149" i="13"/>
  <c r="G149" i="13"/>
  <c r="U148" i="13"/>
  <c r="N148" i="13"/>
  <c r="G148" i="13" s="1"/>
  <c r="U147" i="13"/>
  <c r="N147" i="13"/>
  <c r="G147" i="13" s="1"/>
  <c r="AG144" i="5" s="1"/>
  <c r="U146" i="13"/>
  <c r="N146" i="13"/>
  <c r="G146" i="13" s="1"/>
  <c r="U145" i="13"/>
  <c r="N145" i="13"/>
  <c r="G145" i="13"/>
  <c r="U144" i="13"/>
  <c r="N144" i="13"/>
  <c r="U143" i="13"/>
  <c r="G143" i="13" s="1"/>
  <c r="AG140" i="5" s="1"/>
  <c r="N143" i="13"/>
  <c r="U142" i="13"/>
  <c r="N142" i="13"/>
  <c r="G142" i="13"/>
  <c r="U141" i="13"/>
  <c r="N141" i="13"/>
  <c r="G141" i="13"/>
  <c r="U140" i="13"/>
  <c r="N140" i="13"/>
  <c r="G140" i="13" s="1"/>
  <c r="U139" i="13"/>
  <c r="N139" i="13"/>
  <c r="G139" i="13" s="1"/>
  <c r="U138" i="13"/>
  <c r="N138" i="13"/>
  <c r="G138" i="13" s="1"/>
  <c r="U137" i="13"/>
  <c r="N137" i="13"/>
  <c r="G137" i="13"/>
  <c r="U136" i="13"/>
  <c r="N136" i="13"/>
  <c r="G136" i="13" s="1"/>
  <c r="U135" i="13"/>
  <c r="G135" i="13" s="1"/>
  <c r="N135" i="13"/>
  <c r="U134" i="13"/>
  <c r="N134" i="13"/>
  <c r="G134" i="13"/>
  <c r="U133" i="13"/>
  <c r="N133" i="13"/>
  <c r="G133" i="13"/>
  <c r="U132" i="13"/>
  <c r="N132" i="13"/>
  <c r="G132" i="13" s="1"/>
  <c r="U131" i="13"/>
  <c r="N131" i="13"/>
  <c r="G131" i="13" s="1"/>
  <c r="U130" i="13"/>
  <c r="N130" i="13"/>
  <c r="G130" i="13" s="1"/>
  <c r="AG127" i="5" s="1"/>
  <c r="U129" i="13"/>
  <c r="N129" i="13"/>
  <c r="G129" i="13"/>
  <c r="U128" i="13"/>
  <c r="N128" i="13"/>
  <c r="G128" i="13" s="1"/>
  <c r="U127" i="13"/>
  <c r="G127" i="13" s="1"/>
  <c r="N127" i="13"/>
  <c r="U126" i="13"/>
  <c r="N126" i="13"/>
  <c r="G126" i="13"/>
  <c r="U125" i="13"/>
  <c r="N125" i="13"/>
  <c r="G125" i="13"/>
  <c r="U124" i="13"/>
  <c r="N124" i="13"/>
  <c r="G124" i="13" s="1"/>
  <c r="U123" i="13"/>
  <c r="N123" i="13"/>
  <c r="G123" i="13" s="1"/>
  <c r="U122" i="13"/>
  <c r="N122" i="13"/>
  <c r="G122" i="13" s="1"/>
  <c r="U121" i="13"/>
  <c r="N121" i="13"/>
  <c r="G121" i="13"/>
  <c r="U120" i="13"/>
  <c r="N120" i="13"/>
  <c r="G120" i="13" s="1"/>
  <c r="AG117" i="5" s="1"/>
  <c r="U119" i="13"/>
  <c r="G119" i="13" s="1"/>
  <c r="N119" i="13"/>
  <c r="U118" i="13"/>
  <c r="N118" i="13"/>
  <c r="G118" i="13"/>
  <c r="U117" i="13"/>
  <c r="N117" i="13"/>
  <c r="G117" i="13"/>
  <c r="U116" i="13"/>
  <c r="N116" i="13"/>
  <c r="G116" i="13" s="1"/>
  <c r="U115" i="13"/>
  <c r="N115" i="13"/>
  <c r="G115" i="13" s="1"/>
  <c r="U114" i="13"/>
  <c r="N114" i="13"/>
  <c r="G114" i="13" s="1"/>
  <c r="U113" i="13"/>
  <c r="N113" i="13"/>
  <c r="G113" i="13"/>
  <c r="U112" i="13"/>
  <c r="N112" i="13"/>
  <c r="U111" i="13"/>
  <c r="G111" i="13" s="1"/>
  <c r="N111" i="13"/>
  <c r="U110" i="13"/>
  <c r="N110" i="13"/>
  <c r="G110" i="13"/>
  <c r="AG107" i="5" s="1"/>
  <c r="U109" i="13"/>
  <c r="N109" i="13"/>
  <c r="G109" i="13"/>
  <c r="U108" i="13"/>
  <c r="N108" i="13"/>
  <c r="G108" i="13" s="1"/>
  <c r="U107" i="13"/>
  <c r="N107" i="13"/>
  <c r="G107" i="13" s="1"/>
  <c r="U106" i="13"/>
  <c r="N106" i="13"/>
  <c r="G106" i="13" s="1"/>
  <c r="U105" i="13"/>
  <c r="N105" i="13"/>
  <c r="G105" i="13"/>
  <c r="U104" i="13"/>
  <c r="N104" i="13"/>
  <c r="U103" i="13"/>
  <c r="G103" i="13" s="1"/>
  <c r="N103" i="13"/>
  <c r="U102" i="13"/>
  <c r="N102" i="13"/>
  <c r="G102" i="13"/>
  <c r="U101" i="13"/>
  <c r="N101" i="13"/>
  <c r="G101" i="13"/>
  <c r="U100" i="13"/>
  <c r="N100" i="13"/>
  <c r="G100" i="13" s="1"/>
  <c r="AG97" i="5" s="1"/>
  <c r="U99" i="13"/>
  <c r="N99" i="13"/>
  <c r="G99" i="13" s="1"/>
  <c r="U98" i="13"/>
  <c r="N98" i="13"/>
  <c r="G98" i="13" s="1"/>
  <c r="U97" i="13"/>
  <c r="N97" i="13"/>
  <c r="G97" i="13"/>
  <c r="U96" i="13"/>
  <c r="N96" i="13"/>
  <c r="U95" i="13"/>
  <c r="G95" i="13" s="1"/>
  <c r="N95" i="13"/>
  <c r="U94" i="13"/>
  <c r="N94" i="13"/>
  <c r="G94" i="13"/>
  <c r="U93" i="13"/>
  <c r="N93" i="13"/>
  <c r="G93" i="13"/>
  <c r="U92" i="13"/>
  <c r="N92" i="13"/>
  <c r="G92" i="13" s="1"/>
  <c r="U91" i="13"/>
  <c r="N91" i="13"/>
  <c r="G91" i="13" s="1"/>
  <c r="U90" i="13"/>
  <c r="N90" i="13"/>
  <c r="G90" i="13" s="1"/>
  <c r="U89" i="13"/>
  <c r="N89" i="13"/>
  <c r="G89" i="13"/>
  <c r="U88" i="13"/>
  <c r="N88" i="13"/>
  <c r="U87" i="13"/>
  <c r="G87" i="13" s="1"/>
  <c r="N87" i="13"/>
  <c r="U86" i="13"/>
  <c r="N86" i="13"/>
  <c r="G86" i="13"/>
  <c r="U85" i="13"/>
  <c r="N85" i="13"/>
  <c r="G85" i="13"/>
  <c r="U84" i="13"/>
  <c r="N84" i="13"/>
  <c r="G84" i="13" s="1"/>
  <c r="U83" i="13"/>
  <c r="N83" i="13"/>
  <c r="G83" i="13" s="1"/>
  <c r="AG80" i="5" s="1"/>
  <c r="U82" i="13"/>
  <c r="N82" i="13"/>
  <c r="G82" i="13" s="1"/>
  <c r="U81" i="13"/>
  <c r="N81" i="13"/>
  <c r="G81" i="13"/>
  <c r="U80" i="13"/>
  <c r="N80" i="13"/>
  <c r="U79" i="13"/>
  <c r="G79" i="13" s="1"/>
  <c r="AG76" i="5" s="1"/>
  <c r="N79" i="13"/>
  <c r="U78" i="13"/>
  <c r="N78" i="13"/>
  <c r="G78" i="13"/>
  <c r="U77" i="13"/>
  <c r="N77" i="13"/>
  <c r="G77" i="13"/>
  <c r="U76" i="13"/>
  <c r="N76" i="13"/>
  <c r="G76" i="13" s="1"/>
  <c r="U75" i="13"/>
  <c r="N75" i="13"/>
  <c r="G75" i="13" s="1"/>
  <c r="U74" i="13"/>
  <c r="N74" i="13"/>
  <c r="G74" i="13" s="1"/>
  <c r="U73" i="13"/>
  <c r="N73" i="13"/>
  <c r="G73" i="13"/>
  <c r="U72" i="13"/>
  <c r="N72" i="13"/>
  <c r="G72" i="13" s="1"/>
  <c r="U71" i="13"/>
  <c r="G71" i="13" s="1"/>
  <c r="N71" i="13"/>
  <c r="U70" i="13"/>
  <c r="N70" i="13"/>
  <c r="G70" i="13"/>
  <c r="U69" i="13"/>
  <c r="N69" i="13"/>
  <c r="G69" i="13"/>
  <c r="U68" i="13"/>
  <c r="N68" i="13"/>
  <c r="G68" i="13" s="1"/>
  <c r="U67" i="13"/>
  <c r="N67" i="13"/>
  <c r="G67" i="13" s="1"/>
  <c r="U66" i="13"/>
  <c r="N66" i="13"/>
  <c r="G66" i="13" s="1"/>
  <c r="AG63" i="5" s="1"/>
  <c r="U65" i="13"/>
  <c r="N65" i="13"/>
  <c r="G65" i="13"/>
  <c r="U64" i="13"/>
  <c r="N64" i="13"/>
  <c r="G64" i="13" s="1"/>
  <c r="U63" i="13"/>
  <c r="G63" i="13" s="1"/>
  <c r="N63" i="13"/>
  <c r="U62" i="13"/>
  <c r="N62" i="13"/>
  <c r="G62" i="13"/>
  <c r="U61" i="13"/>
  <c r="N61" i="13"/>
  <c r="G61" i="13"/>
  <c r="U60" i="13"/>
  <c r="N60" i="13"/>
  <c r="G60" i="13" s="1"/>
  <c r="U59" i="13"/>
  <c r="N59" i="13"/>
  <c r="G59" i="13" s="1"/>
  <c r="U58" i="13"/>
  <c r="N58" i="13"/>
  <c r="G58" i="13" s="1"/>
  <c r="U57" i="13"/>
  <c r="N57" i="13"/>
  <c r="G57" i="13"/>
  <c r="U56" i="13"/>
  <c r="N56" i="13"/>
  <c r="G56" i="13" s="1"/>
  <c r="AG53" i="5" s="1"/>
  <c r="U55" i="13"/>
  <c r="G55" i="13" s="1"/>
  <c r="N55" i="13"/>
  <c r="U54" i="13"/>
  <c r="N54" i="13"/>
  <c r="G54" i="13"/>
  <c r="U53" i="13"/>
  <c r="N53" i="13"/>
  <c r="G53" i="13"/>
  <c r="U52" i="13"/>
  <c r="N52" i="13"/>
  <c r="G52" i="13" s="1"/>
  <c r="U51" i="13"/>
  <c r="N51" i="13"/>
  <c r="G51" i="13" s="1"/>
  <c r="U50" i="13"/>
  <c r="N50" i="13"/>
  <c r="G50" i="13" s="1"/>
  <c r="U49" i="13"/>
  <c r="N49" i="13"/>
  <c r="G49" i="13"/>
  <c r="U48" i="13"/>
  <c r="N48" i="13"/>
  <c r="U47" i="13"/>
  <c r="G47" i="13" s="1"/>
  <c r="N47" i="13"/>
  <c r="U46" i="13"/>
  <c r="N46" i="13"/>
  <c r="G46" i="13"/>
  <c r="AG43" i="5" s="1"/>
  <c r="U45" i="13"/>
  <c r="N45" i="13"/>
  <c r="G45" i="13"/>
  <c r="U44" i="13"/>
  <c r="N44" i="13"/>
  <c r="G44" i="13" s="1"/>
  <c r="U43" i="13"/>
  <c r="N43" i="13"/>
  <c r="G43" i="13" s="1"/>
  <c r="U42" i="13"/>
  <c r="N42" i="13"/>
  <c r="G42" i="13" s="1"/>
  <c r="U41" i="13"/>
  <c r="N41" i="13"/>
  <c r="G41" i="13"/>
  <c r="U40" i="13"/>
  <c r="N40" i="13"/>
  <c r="G40" i="13" s="1"/>
  <c r="U39" i="13"/>
  <c r="G39" i="13" s="1"/>
  <c r="N39" i="13"/>
  <c r="U38" i="13"/>
  <c r="N38" i="13"/>
  <c r="G38" i="13"/>
  <c r="U37" i="13"/>
  <c r="N37" i="13"/>
  <c r="G37" i="13"/>
  <c r="U36" i="13"/>
  <c r="N36" i="13"/>
  <c r="G36" i="13" s="1"/>
  <c r="U35" i="13"/>
  <c r="N35" i="13"/>
  <c r="G35" i="13" s="1"/>
  <c r="U34" i="13"/>
  <c r="N34" i="13"/>
  <c r="G34" i="13" s="1"/>
  <c r="U33" i="13"/>
  <c r="N33" i="13"/>
  <c r="G33" i="13"/>
  <c r="U32" i="13"/>
  <c r="N32" i="13"/>
  <c r="U31" i="13"/>
  <c r="G31" i="13" s="1"/>
  <c r="N31" i="13"/>
  <c r="U30" i="13"/>
  <c r="N30" i="13"/>
  <c r="G30" i="13"/>
  <c r="U29" i="13"/>
  <c r="N29" i="13"/>
  <c r="G29" i="13"/>
  <c r="U28" i="13"/>
  <c r="N28" i="13"/>
  <c r="G28" i="13" s="1"/>
  <c r="U27" i="13"/>
  <c r="N27" i="13"/>
  <c r="G27" i="13" s="1"/>
  <c r="U26" i="13"/>
  <c r="N26" i="13"/>
  <c r="G26" i="13" s="1"/>
  <c r="U25" i="13"/>
  <c r="N25" i="13"/>
  <c r="G25" i="13"/>
  <c r="U24" i="13"/>
  <c r="N24" i="13"/>
  <c r="U23" i="13"/>
  <c r="G23" i="13" s="1"/>
  <c r="N23" i="13"/>
  <c r="U22" i="13"/>
  <c r="N22" i="13"/>
  <c r="G22" i="13"/>
  <c r="U21" i="13"/>
  <c r="N21" i="13"/>
  <c r="G21" i="13"/>
  <c r="U20" i="13"/>
  <c r="N20" i="13"/>
  <c r="G20" i="13" s="1"/>
  <c r="U19" i="13"/>
  <c r="N19" i="13"/>
  <c r="G19" i="13" s="1"/>
  <c r="U18" i="13"/>
  <c r="N18" i="13"/>
  <c r="G18" i="13" s="1"/>
  <c r="U17" i="13"/>
  <c r="N17" i="13"/>
  <c r="G17" i="13"/>
  <c r="U16" i="13"/>
  <c r="N16" i="13"/>
  <c r="U15" i="13"/>
  <c r="G15" i="13" s="1"/>
  <c r="N15" i="13"/>
  <c r="U14" i="13"/>
  <c r="N14" i="13"/>
  <c r="G14" i="13"/>
  <c r="U13" i="13"/>
  <c r="N13" i="13"/>
  <c r="G13" i="13"/>
  <c r="U12" i="13"/>
  <c r="N12" i="13"/>
  <c r="G12" i="13" s="1"/>
  <c r="U11" i="13"/>
  <c r="N11" i="13"/>
  <c r="G11" i="13" s="1"/>
  <c r="U10" i="13"/>
  <c r="N10" i="13"/>
  <c r="G10" i="13" s="1"/>
  <c r="U7" i="13"/>
  <c r="N7" i="13"/>
  <c r="G7" i="13"/>
  <c r="U157" i="7"/>
  <c r="N157" i="7"/>
  <c r="G157" i="7" s="1"/>
  <c r="U156" i="7"/>
  <c r="G156" i="7" s="1"/>
  <c r="N156" i="7"/>
  <c r="U155" i="7"/>
  <c r="N155" i="7"/>
  <c r="G155" i="7"/>
  <c r="U154" i="7"/>
  <c r="N154" i="7"/>
  <c r="G154" i="7"/>
  <c r="U153" i="7"/>
  <c r="N153" i="7"/>
  <c r="G153" i="7" s="1"/>
  <c r="U152" i="7"/>
  <c r="N152" i="7"/>
  <c r="G152" i="7" s="1"/>
  <c r="U151" i="7"/>
  <c r="N151" i="7"/>
  <c r="G151" i="7" s="1"/>
  <c r="AE148" i="5" s="1"/>
  <c r="U150" i="7"/>
  <c r="N150" i="7"/>
  <c r="G150" i="7"/>
  <c r="U149" i="7"/>
  <c r="N149" i="7"/>
  <c r="G149" i="7" s="1"/>
  <c r="U148" i="7"/>
  <c r="G148" i="7" s="1"/>
  <c r="N148" i="7"/>
  <c r="U147" i="7"/>
  <c r="N147" i="7"/>
  <c r="G147" i="7"/>
  <c r="U146" i="7"/>
  <c r="N146" i="7"/>
  <c r="G146" i="7"/>
  <c r="U145" i="7"/>
  <c r="N145" i="7"/>
  <c r="G145" i="7" s="1"/>
  <c r="U144" i="7"/>
  <c r="N144" i="7"/>
  <c r="U143" i="7"/>
  <c r="N143" i="7"/>
  <c r="G143" i="7" s="1"/>
  <c r="U142" i="7"/>
  <c r="N142" i="7"/>
  <c r="G142" i="7"/>
  <c r="U141" i="7"/>
  <c r="N141" i="7"/>
  <c r="G141" i="7" s="1"/>
  <c r="AE138" i="5" s="1"/>
  <c r="U140" i="7"/>
  <c r="G140" i="7" s="1"/>
  <c r="N140" i="7"/>
  <c r="U139" i="7"/>
  <c r="N139" i="7"/>
  <c r="G139" i="7"/>
  <c r="U138" i="7"/>
  <c r="N138" i="7"/>
  <c r="G138" i="7"/>
  <c r="AE135" i="5" s="1"/>
  <c r="U137" i="7"/>
  <c r="N137" i="7"/>
  <c r="G137" i="7" s="1"/>
  <c r="U136" i="7"/>
  <c r="N136" i="7"/>
  <c r="U135" i="7"/>
  <c r="N135" i="7"/>
  <c r="G135" i="7" s="1"/>
  <c r="U134" i="7"/>
  <c r="N134" i="7"/>
  <c r="G134" i="7"/>
  <c r="U133" i="7"/>
  <c r="N133" i="7"/>
  <c r="U132" i="7"/>
  <c r="G132" i="7" s="1"/>
  <c r="N132" i="7"/>
  <c r="U131" i="7"/>
  <c r="N131" i="7"/>
  <c r="G131" i="7"/>
  <c r="AE128" i="5" s="1"/>
  <c r="U130" i="7"/>
  <c r="N130" i="7"/>
  <c r="G130" i="7"/>
  <c r="U129" i="7"/>
  <c r="N129" i="7"/>
  <c r="G129" i="7" s="1"/>
  <c r="U128" i="7"/>
  <c r="N128" i="7"/>
  <c r="U127" i="7"/>
  <c r="N127" i="7"/>
  <c r="G127" i="7" s="1"/>
  <c r="U126" i="7"/>
  <c r="N126" i="7"/>
  <c r="G126" i="7"/>
  <c r="U125" i="7"/>
  <c r="N125" i="7"/>
  <c r="G125" i="7" s="1"/>
  <c r="U124" i="7"/>
  <c r="G124" i="7" s="1"/>
  <c r="N124" i="7"/>
  <c r="U123" i="7"/>
  <c r="N123" i="7"/>
  <c r="G123" i="7" s="1"/>
  <c r="U122" i="7"/>
  <c r="N122" i="7"/>
  <c r="G122" i="7"/>
  <c r="U121" i="7"/>
  <c r="N121" i="7"/>
  <c r="G121" i="7" s="1"/>
  <c r="U120" i="7"/>
  <c r="N120" i="7"/>
  <c r="G120" i="7" s="1"/>
  <c r="U119" i="7"/>
  <c r="N119" i="7"/>
  <c r="G119" i="7" s="1"/>
  <c r="U118" i="7"/>
  <c r="N118" i="7"/>
  <c r="G118" i="7"/>
  <c r="U117" i="7"/>
  <c r="N117" i="7"/>
  <c r="U116" i="7"/>
  <c r="G116" i="7" s="1"/>
  <c r="N116" i="7"/>
  <c r="U115" i="7"/>
  <c r="N115" i="7"/>
  <c r="G115" i="7"/>
  <c r="U114" i="7"/>
  <c r="N114" i="7"/>
  <c r="G114" i="7"/>
  <c r="U113" i="7"/>
  <c r="N113" i="7"/>
  <c r="G113" i="7" s="1"/>
  <c r="U112" i="7"/>
  <c r="N112" i="7"/>
  <c r="G112" i="7" s="1"/>
  <c r="U111" i="7"/>
  <c r="N111" i="7"/>
  <c r="G111" i="7" s="1"/>
  <c r="U110" i="7"/>
  <c r="N110" i="7"/>
  <c r="G110" i="7"/>
  <c r="U109" i="7"/>
  <c r="N109" i="7"/>
  <c r="U108" i="7"/>
  <c r="G108" i="7" s="1"/>
  <c r="N108" i="7"/>
  <c r="U107" i="7"/>
  <c r="N107" i="7"/>
  <c r="G107" i="7" s="1"/>
  <c r="U106" i="7"/>
  <c r="N106" i="7"/>
  <c r="G106" i="7"/>
  <c r="U105" i="7"/>
  <c r="N105" i="7"/>
  <c r="G105" i="7" s="1"/>
  <c r="U104" i="7"/>
  <c r="N104" i="7"/>
  <c r="G104" i="7" s="1"/>
  <c r="U103" i="7"/>
  <c r="N103" i="7"/>
  <c r="G103" i="7" s="1"/>
  <c r="U102" i="7"/>
  <c r="N102" i="7"/>
  <c r="G102" i="7"/>
  <c r="U101" i="7"/>
  <c r="N101" i="7"/>
  <c r="U100" i="7"/>
  <c r="G100" i="7" s="1"/>
  <c r="N100" i="7"/>
  <c r="U99" i="7"/>
  <c r="N99" i="7"/>
  <c r="G99" i="7" s="1"/>
  <c r="U98" i="7"/>
  <c r="N98" i="7"/>
  <c r="G98" i="7"/>
  <c r="U97" i="7"/>
  <c r="N97" i="7"/>
  <c r="G97" i="7" s="1"/>
  <c r="U96" i="7"/>
  <c r="N96" i="7"/>
  <c r="U95" i="7"/>
  <c r="N95" i="7"/>
  <c r="G95" i="7" s="1"/>
  <c r="U94" i="7"/>
  <c r="N94" i="7"/>
  <c r="G94" i="7"/>
  <c r="U93" i="7"/>
  <c r="N93" i="7"/>
  <c r="G93" i="7" s="1"/>
  <c r="U92" i="7"/>
  <c r="G92" i="7" s="1"/>
  <c r="N92" i="7"/>
  <c r="U91" i="7"/>
  <c r="N91" i="7"/>
  <c r="G91" i="7" s="1"/>
  <c r="U90" i="7"/>
  <c r="N90" i="7"/>
  <c r="G90" i="7"/>
  <c r="U89" i="7"/>
  <c r="N89" i="7"/>
  <c r="G89" i="7" s="1"/>
  <c r="U88" i="7"/>
  <c r="N88" i="7"/>
  <c r="G88" i="7" s="1"/>
  <c r="U87" i="7"/>
  <c r="N87" i="7"/>
  <c r="G87" i="7" s="1"/>
  <c r="U86" i="7"/>
  <c r="N86" i="7"/>
  <c r="G86" i="7"/>
  <c r="U85" i="7"/>
  <c r="N85" i="7"/>
  <c r="G85" i="7" s="1"/>
  <c r="U84" i="7"/>
  <c r="G84" i="7" s="1"/>
  <c r="N84" i="7"/>
  <c r="U83" i="7"/>
  <c r="N83" i="7"/>
  <c r="G83" i="7"/>
  <c r="U82" i="7"/>
  <c r="N82" i="7"/>
  <c r="G82" i="7"/>
  <c r="U81" i="7"/>
  <c r="N81" i="7"/>
  <c r="G81" i="7" s="1"/>
  <c r="U80" i="7"/>
  <c r="N80" i="7"/>
  <c r="U79" i="7"/>
  <c r="N79" i="7"/>
  <c r="G79" i="7" s="1"/>
  <c r="U78" i="7"/>
  <c r="N78" i="7"/>
  <c r="G78" i="7"/>
  <c r="U77" i="7"/>
  <c r="N77" i="7"/>
  <c r="G77" i="7" s="1"/>
  <c r="U76" i="7"/>
  <c r="G76" i="7" s="1"/>
  <c r="N76" i="7"/>
  <c r="U75" i="7"/>
  <c r="N75" i="7"/>
  <c r="G75" i="7"/>
  <c r="U74" i="7"/>
  <c r="N74" i="7"/>
  <c r="G74" i="7"/>
  <c r="U73" i="7"/>
  <c r="N73" i="7"/>
  <c r="G73" i="7" s="1"/>
  <c r="U72" i="7"/>
  <c r="N72" i="7"/>
  <c r="G72" i="7"/>
  <c r="U71" i="7"/>
  <c r="N71" i="7"/>
  <c r="G71" i="7" s="1"/>
  <c r="U70" i="7"/>
  <c r="G70" i="7" s="1"/>
  <c r="N70" i="7"/>
  <c r="U69" i="7"/>
  <c r="N69" i="7"/>
  <c r="G69" i="7" s="1"/>
  <c r="U68" i="7"/>
  <c r="N68" i="7"/>
  <c r="G68" i="7" s="1"/>
  <c r="U67" i="7"/>
  <c r="N67" i="7"/>
  <c r="G67" i="7" s="1"/>
  <c r="U66" i="7"/>
  <c r="G66" i="7" s="1"/>
  <c r="N66" i="7"/>
  <c r="U65" i="7"/>
  <c r="N65" i="7"/>
  <c r="U64" i="7"/>
  <c r="N64" i="7"/>
  <c r="G64" i="7" s="1"/>
  <c r="U63" i="7"/>
  <c r="N63" i="7"/>
  <c r="G63" i="7" s="1"/>
  <c r="U62" i="7"/>
  <c r="G62" i="7" s="1"/>
  <c r="N62" i="7"/>
  <c r="U61" i="7"/>
  <c r="N61" i="7"/>
  <c r="U60" i="7"/>
  <c r="N60" i="7"/>
  <c r="G60" i="7" s="1"/>
  <c r="U59" i="7"/>
  <c r="N59" i="7"/>
  <c r="G59" i="7"/>
  <c r="U58" i="7"/>
  <c r="G58" i="7" s="1"/>
  <c r="N58" i="7"/>
  <c r="U57" i="7"/>
  <c r="N57" i="7"/>
  <c r="U56" i="7"/>
  <c r="G56" i="7" s="1"/>
  <c r="N56" i="7"/>
  <c r="U55" i="7"/>
  <c r="N55" i="7"/>
  <c r="G55" i="7"/>
  <c r="U54" i="7"/>
  <c r="N54" i="7"/>
  <c r="G54" i="7"/>
  <c r="AE51" i="5" s="1"/>
  <c r="U53" i="7"/>
  <c r="N53" i="7"/>
  <c r="G53" i="7" s="1"/>
  <c r="U52" i="7"/>
  <c r="G52" i="7" s="1"/>
  <c r="N52" i="7"/>
  <c r="U51" i="7"/>
  <c r="N51" i="7"/>
  <c r="G51" i="7"/>
  <c r="U50" i="7"/>
  <c r="G50" i="7" s="1"/>
  <c r="AE47" i="5" s="1"/>
  <c r="AF47" i="5" s="1"/>
  <c r="N50" i="7"/>
  <c r="U49" i="7"/>
  <c r="N49" i="7"/>
  <c r="G49" i="7" s="1"/>
  <c r="U48" i="7"/>
  <c r="N48" i="7"/>
  <c r="G48" i="7"/>
  <c r="U47" i="7"/>
  <c r="N47" i="7"/>
  <c r="G47" i="7" s="1"/>
  <c r="AE44" i="5" s="1"/>
  <c r="AF44" i="5" s="1"/>
  <c r="U46" i="7"/>
  <c r="N46" i="7"/>
  <c r="G46" i="7"/>
  <c r="U45" i="7"/>
  <c r="N45" i="7"/>
  <c r="G45" i="7" s="1"/>
  <c r="U44" i="7"/>
  <c r="N44" i="7"/>
  <c r="G44" i="7" s="1"/>
  <c r="U43" i="7"/>
  <c r="N43" i="7"/>
  <c r="G43" i="7"/>
  <c r="U42" i="7"/>
  <c r="N42" i="7"/>
  <c r="G42" i="7"/>
  <c r="U41" i="7"/>
  <c r="N41" i="7"/>
  <c r="U40" i="7"/>
  <c r="N40" i="7"/>
  <c r="G40" i="7"/>
  <c r="U39" i="7"/>
  <c r="N39" i="7"/>
  <c r="G39" i="7" s="1"/>
  <c r="U38" i="7"/>
  <c r="G38" i="7" s="1"/>
  <c r="N38" i="7"/>
  <c r="U37" i="7"/>
  <c r="N37" i="7"/>
  <c r="G37" i="7" s="1"/>
  <c r="U36" i="7"/>
  <c r="N36" i="7"/>
  <c r="G36" i="7" s="1"/>
  <c r="U35" i="7"/>
  <c r="N35" i="7"/>
  <c r="G35" i="7" s="1"/>
  <c r="U34" i="7"/>
  <c r="G34" i="7" s="1"/>
  <c r="N34" i="7"/>
  <c r="U33" i="7"/>
  <c r="N33" i="7"/>
  <c r="U32" i="7"/>
  <c r="N32" i="7"/>
  <c r="G32" i="7" s="1"/>
  <c r="U31" i="7"/>
  <c r="N31" i="7"/>
  <c r="G31" i="7" s="1"/>
  <c r="U30" i="7"/>
  <c r="G30" i="7" s="1"/>
  <c r="N30" i="7"/>
  <c r="U29" i="7"/>
  <c r="N29" i="7"/>
  <c r="U28" i="7"/>
  <c r="N28" i="7"/>
  <c r="G28" i="7" s="1"/>
  <c r="U27" i="7"/>
  <c r="N27" i="7"/>
  <c r="G27" i="7"/>
  <c r="U26" i="7"/>
  <c r="G26" i="7" s="1"/>
  <c r="N26" i="7"/>
  <c r="U25" i="7"/>
  <c r="N25" i="7"/>
  <c r="U24" i="7"/>
  <c r="G24" i="7" s="1"/>
  <c r="N24" i="7"/>
  <c r="U23" i="7"/>
  <c r="N23" i="7"/>
  <c r="G23" i="7"/>
  <c r="U22" i="7"/>
  <c r="N22" i="7"/>
  <c r="G22" i="7"/>
  <c r="U21" i="7"/>
  <c r="N21" i="7"/>
  <c r="G21" i="7" s="1"/>
  <c r="U20" i="7"/>
  <c r="G20" i="7" s="1"/>
  <c r="N20" i="7"/>
  <c r="U19" i="7"/>
  <c r="N19" i="7"/>
  <c r="G19" i="7"/>
  <c r="U18" i="7"/>
  <c r="G18" i="7" s="1"/>
  <c r="N18" i="7"/>
  <c r="U17" i="7"/>
  <c r="N17" i="7"/>
  <c r="G17" i="7" s="1"/>
  <c r="U16" i="7"/>
  <c r="N16" i="7"/>
  <c r="G16" i="7"/>
  <c r="U15" i="7"/>
  <c r="N15" i="7"/>
  <c r="G15" i="7" s="1"/>
  <c r="U14" i="7"/>
  <c r="N14" i="7"/>
  <c r="G14" i="7"/>
  <c r="U13" i="7"/>
  <c r="N13" i="7"/>
  <c r="G13" i="7" s="1"/>
  <c r="U12" i="7"/>
  <c r="N12" i="7"/>
  <c r="G12" i="7" s="1"/>
  <c r="U11" i="7"/>
  <c r="N11" i="7"/>
  <c r="G11" i="7" s="1"/>
  <c r="U10" i="7"/>
  <c r="N10" i="7"/>
  <c r="G10" i="7"/>
  <c r="U7" i="7"/>
  <c r="N7" i="7"/>
  <c r="U157" i="10"/>
  <c r="N157" i="10"/>
  <c r="G157" i="10" s="1"/>
  <c r="U156" i="10"/>
  <c r="N156" i="10"/>
  <c r="G156" i="10" s="1"/>
  <c r="U155" i="10"/>
  <c r="G155" i="10" s="1"/>
  <c r="N155" i="10"/>
  <c r="U154" i="10"/>
  <c r="N154" i="10"/>
  <c r="U153" i="10"/>
  <c r="N153" i="10"/>
  <c r="G153" i="10" s="1"/>
  <c r="U152" i="10"/>
  <c r="N152" i="10"/>
  <c r="G152" i="10" s="1"/>
  <c r="U151" i="10"/>
  <c r="G151" i="10" s="1"/>
  <c r="N151" i="10"/>
  <c r="U150" i="10"/>
  <c r="N150" i="10"/>
  <c r="U149" i="10"/>
  <c r="N149" i="10"/>
  <c r="G149" i="10" s="1"/>
  <c r="U148" i="10"/>
  <c r="N148" i="10"/>
  <c r="G148" i="10" s="1"/>
  <c r="U147" i="10"/>
  <c r="G147" i="10" s="1"/>
  <c r="N147" i="10"/>
  <c r="U146" i="10"/>
  <c r="N146" i="10"/>
  <c r="U145" i="10"/>
  <c r="N145" i="10"/>
  <c r="G145" i="10" s="1"/>
  <c r="U144" i="10"/>
  <c r="N144" i="10"/>
  <c r="G144" i="10"/>
  <c r="U143" i="10"/>
  <c r="N143" i="10"/>
  <c r="G143" i="10"/>
  <c r="U142" i="10"/>
  <c r="N142" i="10"/>
  <c r="U141" i="10"/>
  <c r="G141" i="10" s="1"/>
  <c r="N141" i="10"/>
  <c r="U140" i="10"/>
  <c r="N140" i="10"/>
  <c r="G140" i="10"/>
  <c r="U139" i="10"/>
  <c r="N139" i="10"/>
  <c r="G139" i="10"/>
  <c r="U138" i="10"/>
  <c r="N138" i="10"/>
  <c r="G138" i="10" s="1"/>
  <c r="U137" i="10"/>
  <c r="N137" i="10"/>
  <c r="G137" i="10"/>
  <c r="U136" i="10"/>
  <c r="N136" i="10"/>
  <c r="G136" i="10"/>
  <c r="U135" i="10"/>
  <c r="N135" i="10"/>
  <c r="G135" i="10"/>
  <c r="U134" i="10"/>
  <c r="N134" i="10"/>
  <c r="G134" i="10" s="1"/>
  <c r="U133" i="10"/>
  <c r="N133" i="10"/>
  <c r="G133" i="10"/>
  <c r="U132" i="10"/>
  <c r="N132" i="10"/>
  <c r="G132" i="10" s="1"/>
  <c r="U131" i="10"/>
  <c r="N131" i="10"/>
  <c r="G131" i="10"/>
  <c r="U130" i="10"/>
  <c r="N130" i="10"/>
  <c r="G130" i="10" s="1"/>
  <c r="AC127" i="5" s="1"/>
  <c r="U129" i="10"/>
  <c r="N129" i="10"/>
  <c r="G129" i="10" s="1"/>
  <c r="U128" i="10"/>
  <c r="N128" i="10"/>
  <c r="G128" i="10" s="1"/>
  <c r="U127" i="10"/>
  <c r="N127" i="10"/>
  <c r="G127" i="10"/>
  <c r="U126" i="10"/>
  <c r="N126" i="10"/>
  <c r="U125" i="10"/>
  <c r="N125" i="10"/>
  <c r="G125" i="10" s="1"/>
  <c r="U124" i="10"/>
  <c r="N124" i="10"/>
  <c r="G124" i="10" s="1"/>
  <c r="U123" i="10"/>
  <c r="G123" i="10" s="1"/>
  <c r="N123" i="10"/>
  <c r="U122" i="10"/>
  <c r="N122" i="10"/>
  <c r="U121" i="10"/>
  <c r="N121" i="10"/>
  <c r="G121" i="10" s="1"/>
  <c r="U120" i="10"/>
  <c r="N120" i="10"/>
  <c r="G120" i="10" s="1"/>
  <c r="U119" i="10"/>
  <c r="N119" i="10"/>
  <c r="G119" i="10" s="1"/>
  <c r="U118" i="10"/>
  <c r="G118" i="10" s="1"/>
  <c r="AC115" i="5" s="1"/>
  <c r="N118" i="10"/>
  <c r="U117" i="10"/>
  <c r="N117" i="10"/>
  <c r="G117" i="10"/>
  <c r="U116" i="10"/>
  <c r="N116" i="10"/>
  <c r="G116" i="10"/>
  <c r="U115" i="10"/>
  <c r="N115" i="10"/>
  <c r="G115" i="10" s="1"/>
  <c r="U114" i="10"/>
  <c r="N114" i="10"/>
  <c r="G114" i="10" s="1"/>
  <c r="U113" i="10"/>
  <c r="N113" i="10"/>
  <c r="G113" i="10" s="1"/>
  <c r="U112" i="10"/>
  <c r="N112" i="10"/>
  <c r="G112" i="10" s="1"/>
  <c r="U111" i="10"/>
  <c r="N111" i="10"/>
  <c r="G111" i="10" s="1"/>
  <c r="U110" i="10"/>
  <c r="G110" i="10" s="1"/>
  <c r="N110" i="10"/>
  <c r="U109" i="10"/>
  <c r="N109" i="10"/>
  <c r="G109" i="10"/>
  <c r="U108" i="10"/>
  <c r="N108" i="10"/>
  <c r="G108" i="10"/>
  <c r="U107" i="10"/>
  <c r="N107" i="10"/>
  <c r="G107" i="10" s="1"/>
  <c r="U106" i="10"/>
  <c r="N106" i="10"/>
  <c r="G106" i="10" s="1"/>
  <c r="U105" i="10"/>
  <c r="N105" i="10"/>
  <c r="G105" i="10" s="1"/>
  <c r="U104" i="10"/>
  <c r="N104" i="10"/>
  <c r="G104" i="10" s="1"/>
  <c r="U103" i="10"/>
  <c r="N103" i="10"/>
  <c r="G103" i="10" s="1"/>
  <c r="U102" i="10"/>
  <c r="G102" i="10" s="1"/>
  <c r="N102" i="10"/>
  <c r="U101" i="10"/>
  <c r="N101" i="10"/>
  <c r="G101" i="10"/>
  <c r="U100" i="10"/>
  <c r="N100" i="10"/>
  <c r="G100" i="10"/>
  <c r="U99" i="10"/>
  <c r="N99" i="10"/>
  <c r="G99" i="10" s="1"/>
  <c r="U98" i="10"/>
  <c r="N98" i="10"/>
  <c r="G98" i="10" s="1"/>
  <c r="U97" i="10"/>
  <c r="N97" i="10"/>
  <c r="G97" i="10" s="1"/>
  <c r="U96" i="10"/>
  <c r="N96" i="10"/>
  <c r="G96" i="10" s="1"/>
  <c r="U95" i="10"/>
  <c r="N95" i="10"/>
  <c r="G95" i="10" s="1"/>
  <c r="U94" i="10"/>
  <c r="G94" i="10" s="1"/>
  <c r="N94" i="10"/>
  <c r="U93" i="10"/>
  <c r="N93" i="10"/>
  <c r="G93" i="10"/>
  <c r="U92" i="10"/>
  <c r="N92" i="10"/>
  <c r="G92" i="10"/>
  <c r="U91" i="10"/>
  <c r="N91" i="10"/>
  <c r="G91" i="10" s="1"/>
  <c r="U90" i="10"/>
  <c r="N90" i="10"/>
  <c r="G90" i="10" s="1"/>
  <c r="U89" i="10"/>
  <c r="N89" i="10"/>
  <c r="G89" i="10" s="1"/>
  <c r="U88" i="10"/>
  <c r="N88" i="10"/>
  <c r="G88" i="10" s="1"/>
  <c r="U87" i="10"/>
  <c r="N87" i="10"/>
  <c r="G87" i="10" s="1"/>
  <c r="U86" i="10"/>
  <c r="G86" i="10" s="1"/>
  <c r="AC83" i="5" s="1"/>
  <c r="N86" i="10"/>
  <c r="U85" i="10"/>
  <c r="N85" i="10"/>
  <c r="G85" i="10"/>
  <c r="U84" i="10"/>
  <c r="N84" i="10"/>
  <c r="G84" i="10"/>
  <c r="U83" i="10"/>
  <c r="N83" i="10"/>
  <c r="G83" i="10" s="1"/>
  <c r="U82" i="10"/>
  <c r="N82" i="10"/>
  <c r="G82" i="10" s="1"/>
  <c r="U81" i="10"/>
  <c r="N81" i="10"/>
  <c r="G81" i="10" s="1"/>
  <c r="U80" i="10"/>
  <c r="N80" i="10"/>
  <c r="G80" i="10" s="1"/>
  <c r="U79" i="10"/>
  <c r="N79" i="10"/>
  <c r="G79" i="10" s="1"/>
  <c r="U78" i="10"/>
  <c r="G78" i="10" s="1"/>
  <c r="N78" i="10"/>
  <c r="U77" i="10"/>
  <c r="G77" i="10" s="1"/>
  <c r="N77" i="10"/>
  <c r="U76" i="10"/>
  <c r="N76" i="10"/>
  <c r="G76" i="10"/>
  <c r="AC73" i="5" s="1"/>
  <c r="AD73" i="5" s="1"/>
  <c r="U75" i="10"/>
  <c r="N75" i="10"/>
  <c r="G75" i="10" s="1"/>
  <c r="U74" i="10"/>
  <c r="N74" i="10"/>
  <c r="G74" i="10" s="1"/>
  <c r="U73" i="10"/>
  <c r="N73" i="10"/>
  <c r="G73" i="10" s="1"/>
  <c r="U72" i="10"/>
  <c r="N72" i="10"/>
  <c r="G72" i="10" s="1"/>
  <c r="AC69" i="5" s="1"/>
  <c r="AD69" i="5" s="1"/>
  <c r="U71" i="10"/>
  <c r="N71" i="10"/>
  <c r="G71" i="10" s="1"/>
  <c r="U70" i="10"/>
  <c r="G70" i="10" s="1"/>
  <c r="N70" i="10"/>
  <c r="U69" i="10"/>
  <c r="G69" i="10" s="1"/>
  <c r="N69" i="10"/>
  <c r="U68" i="10"/>
  <c r="N68" i="10"/>
  <c r="G68" i="10"/>
  <c r="U67" i="10"/>
  <c r="N67" i="10"/>
  <c r="G67" i="10" s="1"/>
  <c r="U66" i="10"/>
  <c r="N66" i="10"/>
  <c r="G66" i="10" s="1"/>
  <c r="U65" i="10"/>
  <c r="N65" i="10"/>
  <c r="G65" i="10" s="1"/>
  <c r="U64" i="10"/>
  <c r="N64" i="10"/>
  <c r="G64" i="10" s="1"/>
  <c r="U63" i="10"/>
  <c r="N63" i="10"/>
  <c r="G63" i="10" s="1"/>
  <c r="U62" i="10"/>
  <c r="G62" i="10" s="1"/>
  <c r="N62" i="10"/>
  <c r="U61" i="10"/>
  <c r="G61" i="10" s="1"/>
  <c r="N61" i="10"/>
  <c r="U60" i="10"/>
  <c r="N60" i="10"/>
  <c r="G60" i="10"/>
  <c r="U59" i="10"/>
  <c r="N59" i="10"/>
  <c r="G59" i="10" s="1"/>
  <c r="U58" i="10"/>
  <c r="N58" i="10"/>
  <c r="G58" i="10" s="1"/>
  <c r="U57" i="10"/>
  <c r="N57" i="10"/>
  <c r="G57" i="10" s="1"/>
  <c r="AC54" i="5" s="1"/>
  <c r="AD54" i="5" s="1"/>
  <c r="U56" i="10"/>
  <c r="N56" i="10"/>
  <c r="G56" i="10" s="1"/>
  <c r="U55" i="10"/>
  <c r="N55" i="10"/>
  <c r="G55" i="10" s="1"/>
  <c r="U54" i="10"/>
  <c r="G54" i="10" s="1"/>
  <c r="N54" i="10"/>
  <c r="U53" i="10"/>
  <c r="G53" i="10" s="1"/>
  <c r="N53" i="10"/>
  <c r="U52" i="10"/>
  <c r="N52" i="10"/>
  <c r="G52" i="10"/>
  <c r="U51" i="10"/>
  <c r="N51" i="10"/>
  <c r="G51" i="10" s="1"/>
  <c r="U50" i="10"/>
  <c r="N50" i="10"/>
  <c r="G50" i="10" s="1"/>
  <c r="U49" i="10"/>
  <c r="N49" i="10"/>
  <c r="G49" i="10" s="1"/>
  <c r="U48" i="10"/>
  <c r="N48" i="10"/>
  <c r="G48" i="10" s="1"/>
  <c r="U47" i="10"/>
  <c r="N47" i="10"/>
  <c r="G47" i="10" s="1"/>
  <c r="U46" i="10"/>
  <c r="G46" i="10" s="1"/>
  <c r="N46" i="10"/>
  <c r="U45" i="10"/>
  <c r="G45" i="10" s="1"/>
  <c r="AC42" i="5" s="1"/>
  <c r="AD42" i="5" s="1"/>
  <c r="N45" i="10"/>
  <c r="U44" i="10"/>
  <c r="N44" i="10"/>
  <c r="G44" i="10"/>
  <c r="U43" i="10"/>
  <c r="N43" i="10"/>
  <c r="G43" i="10" s="1"/>
  <c r="U42" i="10"/>
  <c r="N42" i="10"/>
  <c r="G42" i="10" s="1"/>
  <c r="AC39" i="5" s="1"/>
  <c r="AD39" i="5" s="1"/>
  <c r="U41" i="10"/>
  <c r="N41" i="10"/>
  <c r="G41" i="10" s="1"/>
  <c r="U40" i="10"/>
  <c r="N40" i="10"/>
  <c r="G40" i="10" s="1"/>
  <c r="U39" i="10"/>
  <c r="N39" i="10"/>
  <c r="G39" i="10" s="1"/>
  <c r="U38" i="10"/>
  <c r="G38" i="10" s="1"/>
  <c r="N38" i="10"/>
  <c r="U37" i="10"/>
  <c r="G37" i="10" s="1"/>
  <c r="N37" i="10"/>
  <c r="U36" i="10"/>
  <c r="N36" i="10"/>
  <c r="G36" i="10"/>
  <c r="U35" i="10"/>
  <c r="N35" i="10"/>
  <c r="G35" i="10" s="1"/>
  <c r="U34" i="10"/>
  <c r="N34" i="10"/>
  <c r="G34" i="10" s="1"/>
  <c r="U33" i="10"/>
  <c r="N33" i="10"/>
  <c r="G33" i="10" s="1"/>
  <c r="U32" i="10"/>
  <c r="N32" i="10"/>
  <c r="G32" i="10" s="1"/>
  <c r="U31" i="10"/>
  <c r="N31" i="10"/>
  <c r="G31" i="10" s="1"/>
  <c r="U30" i="10"/>
  <c r="G30" i="10" s="1"/>
  <c r="AC27" i="5" s="1"/>
  <c r="AD27" i="5" s="1"/>
  <c r="N30" i="10"/>
  <c r="U29" i="10"/>
  <c r="G29" i="10" s="1"/>
  <c r="N29" i="10"/>
  <c r="U28" i="10"/>
  <c r="N28" i="10"/>
  <c r="G28" i="10"/>
  <c r="U27" i="10"/>
  <c r="N27" i="10"/>
  <c r="G27" i="10" s="1"/>
  <c r="AC24" i="5" s="1"/>
  <c r="AD24" i="5" s="1"/>
  <c r="U26" i="10"/>
  <c r="N26" i="10"/>
  <c r="G26" i="10" s="1"/>
  <c r="U25" i="10"/>
  <c r="N25" i="10"/>
  <c r="G25" i="10" s="1"/>
  <c r="U24" i="10"/>
  <c r="N24" i="10"/>
  <c r="G24" i="10" s="1"/>
  <c r="U23" i="10"/>
  <c r="N23" i="10"/>
  <c r="G23" i="10" s="1"/>
  <c r="U22" i="10"/>
  <c r="G22" i="10" s="1"/>
  <c r="N22" i="10"/>
  <c r="U21" i="10"/>
  <c r="G21" i="10" s="1"/>
  <c r="N21" i="10"/>
  <c r="U20" i="10"/>
  <c r="N20" i="10"/>
  <c r="G20" i="10"/>
  <c r="U19" i="10"/>
  <c r="N19" i="10"/>
  <c r="G19" i="10" s="1"/>
  <c r="U18" i="10"/>
  <c r="N18" i="10"/>
  <c r="G18" i="10" s="1"/>
  <c r="U17" i="10"/>
  <c r="N17" i="10"/>
  <c r="G17" i="10" s="1"/>
  <c r="U16" i="10"/>
  <c r="N16" i="10"/>
  <c r="G16" i="10" s="1"/>
  <c r="U15" i="10"/>
  <c r="N15" i="10"/>
  <c r="G15" i="10" s="1"/>
  <c r="U14" i="10"/>
  <c r="G14" i="10" s="1"/>
  <c r="N14" i="10"/>
  <c r="U13" i="10"/>
  <c r="G13" i="10" s="1"/>
  <c r="N13" i="10"/>
  <c r="U12" i="10"/>
  <c r="N12" i="10"/>
  <c r="G12" i="10"/>
  <c r="AC9" i="5" s="1"/>
  <c r="AD9" i="5" s="1"/>
  <c r="U11" i="10"/>
  <c r="N11" i="10"/>
  <c r="G11" i="10" s="1"/>
  <c r="U10" i="10"/>
  <c r="N10" i="10"/>
  <c r="G10" i="10" s="1"/>
  <c r="U7" i="10"/>
  <c r="N7" i="10"/>
  <c r="G7" i="10" s="1"/>
  <c r="U157" i="12"/>
  <c r="N157" i="12"/>
  <c r="G157" i="12" s="1"/>
  <c r="AA154" i="5" s="1"/>
  <c r="AB154" i="5" s="1"/>
  <c r="U156" i="12"/>
  <c r="N156" i="12"/>
  <c r="G156" i="12" s="1"/>
  <c r="U155" i="12"/>
  <c r="G155" i="12" s="1"/>
  <c r="N155" i="12"/>
  <c r="U154" i="12"/>
  <c r="G154" i="12" s="1"/>
  <c r="N154" i="12"/>
  <c r="U153" i="12"/>
  <c r="N153" i="12"/>
  <c r="G153" i="12"/>
  <c r="U152" i="12"/>
  <c r="N152" i="12"/>
  <c r="G152" i="12" s="1"/>
  <c r="U151" i="12"/>
  <c r="N151" i="12"/>
  <c r="G151" i="12" s="1"/>
  <c r="U150" i="12"/>
  <c r="N150" i="12"/>
  <c r="G150" i="12" s="1"/>
  <c r="U149" i="12"/>
  <c r="N149" i="12"/>
  <c r="G149" i="12" s="1"/>
  <c r="U148" i="12"/>
  <c r="N148" i="12"/>
  <c r="G148" i="12" s="1"/>
  <c r="U147" i="12"/>
  <c r="G147" i="12" s="1"/>
  <c r="N147" i="12"/>
  <c r="U146" i="12"/>
  <c r="G146" i="12" s="1"/>
  <c r="N146" i="12"/>
  <c r="U145" i="12"/>
  <c r="N145" i="12"/>
  <c r="G145" i="12"/>
  <c r="U144" i="12"/>
  <c r="N144" i="12"/>
  <c r="G144" i="12" s="1"/>
  <c r="U143" i="12"/>
  <c r="N143" i="12"/>
  <c r="G143" i="12" s="1"/>
  <c r="U142" i="12"/>
  <c r="N142" i="12"/>
  <c r="G142" i="12" s="1"/>
  <c r="AA139" i="5" s="1"/>
  <c r="AB139" i="5" s="1"/>
  <c r="U141" i="12"/>
  <c r="N141" i="12"/>
  <c r="G141" i="12" s="1"/>
  <c r="U140" i="12"/>
  <c r="N140" i="12"/>
  <c r="G140" i="12" s="1"/>
  <c r="U139" i="12"/>
  <c r="G139" i="12" s="1"/>
  <c r="N139" i="12"/>
  <c r="U138" i="12"/>
  <c r="G138" i="12" s="1"/>
  <c r="N138" i="12"/>
  <c r="U137" i="12"/>
  <c r="N137" i="12"/>
  <c r="G137" i="12"/>
  <c r="U136" i="12"/>
  <c r="N136" i="12"/>
  <c r="G136" i="12" s="1"/>
  <c r="U135" i="12"/>
  <c r="N135" i="12"/>
  <c r="G135" i="12" s="1"/>
  <c r="U134" i="12"/>
  <c r="N134" i="12"/>
  <c r="G134" i="12" s="1"/>
  <c r="U133" i="12"/>
  <c r="N133" i="12"/>
  <c r="G133" i="12" s="1"/>
  <c r="U132" i="12"/>
  <c r="N132" i="12"/>
  <c r="G132" i="12" s="1"/>
  <c r="U131" i="12"/>
  <c r="G131" i="12" s="1"/>
  <c r="N131" i="12"/>
  <c r="U130" i="12"/>
  <c r="G130" i="12" s="1"/>
  <c r="AA127" i="5" s="1"/>
  <c r="AB127" i="5" s="1"/>
  <c r="N130" i="12"/>
  <c r="U129" i="12"/>
  <c r="N129" i="12"/>
  <c r="G129" i="12"/>
  <c r="U128" i="12"/>
  <c r="N128" i="12"/>
  <c r="G128" i="12" s="1"/>
  <c r="U127" i="12"/>
  <c r="N127" i="12"/>
  <c r="G127" i="12" s="1"/>
  <c r="AA124" i="5" s="1"/>
  <c r="AB124" i="5" s="1"/>
  <c r="U126" i="12"/>
  <c r="N126" i="12"/>
  <c r="G126" i="12" s="1"/>
  <c r="U125" i="12"/>
  <c r="N125" i="12"/>
  <c r="G125" i="12" s="1"/>
  <c r="U124" i="12"/>
  <c r="N124" i="12"/>
  <c r="G124" i="12" s="1"/>
  <c r="U123" i="12"/>
  <c r="G123" i="12" s="1"/>
  <c r="N123" i="12"/>
  <c r="U122" i="12"/>
  <c r="G122" i="12" s="1"/>
  <c r="N122" i="12"/>
  <c r="U121" i="12"/>
  <c r="N121" i="12"/>
  <c r="G121" i="12"/>
  <c r="U120" i="12"/>
  <c r="N120" i="12"/>
  <c r="G120" i="12" s="1"/>
  <c r="U119" i="12"/>
  <c r="N119" i="12"/>
  <c r="G119" i="12" s="1"/>
  <c r="U118" i="12"/>
  <c r="N118" i="12"/>
  <c r="G118" i="12" s="1"/>
  <c r="U117" i="12"/>
  <c r="N117" i="12"/>
  <c r="G117" i="12" s="1"/>
  <c r="U116" i="12"/>
  <c r="N116" i="12"/>
  <c r="G116" i="12" s="1"/>
  <c r="U115" i="12"/>
  <c r="G115" i="12" s="1"/>
  <c r="AA112" i="5" s="1"/>
  <c r="AB112" i="5" s="1"/>
  <c r="N115" i="12"/>
  <c r="U114" i="12"/>
  <c r="G114" i="12" s="1"/>
  <c r="N114" i="12"/>
  <c r="U113" i="12"/>
  <c r="N113" i="12"/>
  <c r="G113" i="12"/>
  <c r="U112" i="12"/>
  <c r="N112" i="12"/>
  <c r="G112" i="12" s="1"/>
  <c r="AA109" i="5" s="1"/>
  <c r="AB109" i="5" s="1"/>
  <c r="U111" i="12"/>
  <c r="N111" i="12"/>
  <c r="G111" i="12" s="1"/>
  <c r="U110" i="12"/>
  <c r="N110" i="12"/>
  <c r="G110" i="12" s="1"/>
  <c r="U109" i="12"/>
  <c r="N109" i="12"/>
  <c r="G109" i="12" s="1"/>
  <c r="U108" i="12"/>
  <c r="N108" i="12"/>
  <c r="G108" i="12" s="1"/>
  <c r="AA105" i="5" s="1"/>
  <c r="AB105" i="5" s="1"/>
  <c r="U107" i="12"/>
  <c r="G107" i="12" s="1"/>
  <c r="N107" i="12"/>
  <c r="U106" i="12"/>
  <c r="G106" i="12" s="1"/>
  <c r="N106" i="12"/>
  <c r="U105" i="12"/>
  <c r="N105" i="12"/>
  <c r="G105" i="12"/>
  <c r="U104" i="12"/>
  <c r="N104" i="12"/>
  <c r="G104" i="12" s="1"/>
  <c r="U103" i="12"/>
  <c r="N103" i="12"/>
  <c r="G103" i="12" s="1"/>
  <c r="U102" i="12"/>
  <c r="N102" i="12"/>
  <c r="G102" i="12" s="1"/>
  <c r="U101" i="12"/>
  <c r="N101" i="12"/>
  <c r="G101" i="12" s="1"/>
  <c r="U100" i="12"/>
  <c r="N100" i="12"/>
  <c r="G100" i="12" s="1"/>
  <c r="U99" i="12"/>
  <c r="G99" i="12" s="1"/>
  <c r="N99" i="12"/>
  <c r="U98" i="12"/>
  <c r="G98" i="12" s="1"/>
  <c r="N98" i="12"/>
  <c r="U97" i="12"/>
  <c r="N97" i="12"/>
  <c r="G97" i="12"/>
  <c r="AA94" i="5" s="1"/>
  <c r="AB94" i="5" s="1"/>
  <c r="U96" i="12"/>
  <c r="N96" i="12"/>
  <c r="G96" i="12" s="1"/>
  <c r="U95" i="12"/>
  <c r="N95" i="12"/>
  <c r="G95" i="12" s="1"/>
  <c r="U94" i="12"/>
  <c r="N94" i="12"/>
  <c r="G94" i="12" s="1"/>
  <c r="U93" i="12"/>
  <c r="N93" i="12"/>
  <c r="G93" i="12" s="1"/>
  <c r="AA90" i="5" s="1"/>
  <c r="AB90" i="5" s="1"/>
  <c r="U92" i="12"/>
  <c r="N92" i="12"/>
  <c r="G92" i="12" s="1"/>
  <c r="U91" i="12"/>
  <c r="G91" i="12" s="1"/>
  <c r="N91" i="12"/>
  <c r="U90" i="12"/>
  <c r="N90" i="12"/>
  <c r="G90" i="12"/>
  <c r="U89" i="12"/>
  <c r="N89" i="12"/>
  <c r="G89" i="12"/>
  <c r="U88" i="12"/>
  <c r="N88" i="12"/>
  <c r="G88" i="12" s="1"/>
  <c r="U87" i="12"/>
  <c r="N87" i="12"/>
  <c r="G87" i="12" s="1"/>
  <c r="U86" i="12"/>
  <c r="N86" i="12"/>
  <c r="G86" i="12" s="1"/>
  <c r="AA83" i="5" s="1"/>
  <c r="AB83" i="5" s="1"/>
  <c r="U85" i="12"/>
  <c r="N85" i="12"/>
  <c r="G85" i="12" s="1"/>
  <c r="U84" i="12"/>
  <c r="N84" i="12"/>
  <c r="G84" i="12" s="1"/>
  <c r="U83" i="12"/>
  <c r="G83" i="12" s="1"/>
  <c r="N83" i="12"/>
  <c r="U82" i="12"/>
  <c r="N82" i="12"/>
  <c r="G82" i="12"/>
  <c r="U81" i="12"/>
  <c r="N81" i="12"/>
  <c r="G81" i="12"/>
  <c r="U80" i="12"/>
  <c r="N80" i="12"/>
  <c r="G80" i="12" s="1"/>
  <c r="U79" i="12"/>
  <c r="N79" i="12"/>
  <c r="G79" i="12" s="1"/>
  <c r="AA76" i="5" s="1"/>
  <c r="AB76" i="5" s="1"/>
  <c r="U78" i="12"/>
  <c r="N78" i="12"/>
  <c r="G78" i="12" s="1"/>
  <c r="U77" i="12"/>
  <c r="N77" i="12"/>
  <c r="G77" i="12" s="1"/>
  <c r="U76" i="12"/>
  <c r="N76" i="12"/>
  <c r="G76" i="12" s="1"/>
  <c r="U75" i="12"/>
  <c r="G75" i="12" s="1"/>
  <c r="N75" i="12"/>
  <c r="U74" i="12"/>
  <c r="N74" i="12"/>
  <c r="G74" i="12"/>
  <c r="U73" i="12"/>
  <c r="N73" i="12"/>
  <c r="G73" i="12"/>
  <c r="U72" i="12"/>
  <c r="N72" i="12"/>
  <c r="G72" i="12" s="1"/>
  <c r="AA69" i="5" s="1"/>
  <c r="AB69" i="5" s="1"/>
  <c r="U71" i="12"/>
  <c r="N71" i="12"/>
  <c r="G71" i="12" s="1"/>
  <c r="U70" i="12"/>
  <c r="N70" i="12"/>
  <c r="G70" i="12" s="1"/>
  <c r="U69" i="12"/>
  <c r="N69" i="12"/>
  <c r="G69" i="12" s="1"/>
  <c r="U68" i="12"/>
  <c r="N68" i="12"/>
  <c r="G68" i="12" s="1"/>
  <c r="AA65" i="5" s="1"/>
  <c r="AB65" i="5" s="1"/>
  <c r="U67" i="12"/>
  <c r="G67" i="12" s="1"/>
  <c r="N67" i="12"/>
  <c r="U66" i="12"/>
  <c r="N66" i="12"/>
  <c r="G66" i="12"/>
  <c r="U65" i="12"/>
  <c r="N65" i="12"/>
  <c r="G65" i="12"/>
  <c r="AA62" i="5" s="1"/>
  <c r="AB62" i="5" s="1"/>
  <c r="U64" i="12"/>
  <c r="N64" i="12"/>
  <c r="G64" i="12" s="1"/>
  <c r="U63" i="12"/>
  <c r="N63" i="12"/>
  <c r="G63" i="12" s="1"/>
  <c r="U62" i="12"/>
  <c r="N62" i="12"/>
  <c r="G62" i="12" s="1"/>
  <c r="U61" i="12"/>
  <c r="N61" i="12"/>
  <c r="G61" i="12" s="1"/>
  <c r="AA58" i="5" s="1"/>
  <c r="AB58" i="5" s="1"/>
  <c r="U60" i="12"/>
  <c r="N60" i="12"/>
  <c r="G60" i="12" s="1"/>
  <c r="U59" i="12"/>
  <c r="G59" i="12" s="1"/>
  <c r="N59" i="12"/>
  <c r="U58" i="12"/>
  <c r="N58" i="12"/>
  <c r="G58" i="12"/>
  <c r="U57" i="12"/>
  <c r="N57" i="12"/>
  <c r="G57" i="12"/>
  <c r="U56" i="12"/>
  <c r="N56" i="12"/>
  <c r="G56" i="12" s="1"/>
  <c r="U55" i="12"/>
  <c r="N55" i="12"/>
  <c r="G55" i="12" s="1"/>
  <c r="U54" i="12"/>
  <c r="N54" i="12"/>
  <c r="G54" i="12" s="1"/>
  <c r="AA51" i="5" s="1"/>
  <c r="AB51" i="5" s="1"/>
  <c r="U53" i="12"/>
  <c r="N53" i="12"/>
  <c r="G53" i="12" s="1"/>
  <c r="U52" i="12"/>
  <c r="N52" i="12"/>
  <c r="G52" i="12" s="1"/>
  <c r="U51" i="12"/>
  <c r="G51" i="12" s="1"/>
  <c r="N51" i="12"/>
  <c r="U50" i="12"/>
  <c r="N50" i="12"/>
  <c r="G50" i="12"/>
  <c r="U49" i="12"/>
  <c r="N49" i="12"/>
  <c r="G49" i="12"/>
  <c r="U48" i="12"/>
  <c r="N48" i="12"/>
  <c r="G48" i="12" s="1"/>
  <c r="U47" i="12"/>
  <c r="N47" i="12"/>
  <c r="G47" i="12" s="1"/>
  <c r="AA44" i="5" s="1"/>
  <c r="AB44" i="5" s="1"/>
  <c r="U46" i="12"/>
  <c r="N46" i="12"/>
  <c r="G46" i="12" s="1"/>
  <c r="U45" i="12"/>
  <c r="N45" i="12"/>
  <c r="G45" i="12" s="1"/>
  <c r="U44" i="12"/>
  <c r="N44" i="12"/>
  <c r="G44" i="12" s="1"/>
  <c r="U43" i="12"/>
  <c r="G43" i="12" s="1"/>
  <c r="N43" i="12"/>
  <c r="U42" i="12"/>
  <c r="N42" i="12"/>
  <c r="G42" i="12"/>
  <c r="U41" i="12"/>
  <c r="N41" i="12"/>
  <c r="G41" i="12"/>
  <c r="U40" i="12"/>
  <c r="N40" i="12"/>
  <c r="G40" i="12" s="1"/>
  <c r="AA37" i="5" s="1"/>
  <c r="AB37" i="5" s="1"/>
  <c r="U39" i="12"/>
  <c r="N39" i="12"/>
  <c r="G39" i="12" s="1"/>
  <c r="U38" i="12"/>
  <c r="N38" i="12"/>
  <c r="G38" i="12" s="1"/>
  <c r="U37" i="12"/>
  <c r="N37" i="12"/>
  <c r="G37" i="12" s="1"/>
  <c r="U36" i="12"/>
  <c r="N36" i="12"/>
  <c r="G36" i="12" s="1"/>
  <c r="AA33" i="5" s="1"/>
  <c r="AB33" i="5" s="1"/>
  <c r="U35" i="12"/>
  <c r="G35" i="12" s="1"/>
  <c r="N35" i="12"/>
  <c r="U34" i="12"/>
  <c r="N34" i="12"/>
  <c r="G34" i="12"/>
  <c r="U33" i="12"/>
  <c r="N33" i="12"/>
  <c r="G33" i="12"/>
  <c r="U32" i="12"/>
  <c r="N32" i="12"/>
  <c r="G32" i="12" s="1"/>
  <c r="U31" i="12"/>
  <c r="N31" i="12"/>
  <c r="G31" i="12" s="1"/>
  <c r="U30" i="12"/>
  <c r="N30" i="12"/>
  <c r="G30" i="12" s="1"/>
  <c r="U29" i="12"/>
  <c r="N29" i="12"/>
  <c r="G29" i="12" s="1"/>
  <c r="AA26" i="5" s="1"/>
  <c r="AB26" i="5" s="1"/>
  <c r="U28" i="12"/>
  <c r="N28" i="12"/>
  <c r="G28" i="12" s="1"/>
  <c r="U27" i="12"/>
  <c r="G27" i="12" s="1"/>
  <c r="N27" i="12"/>
  <c r="U26" i="12"/>
  <c r="N26" i="12"/>
  <c r="G26" i="12"/>
  <c r="U25" i="12"/>
  <c r="N25" i="12"/>
  <c r="G25" i="12"/>
  <c r="U24" i="12"/>
  <c r="N24" i="12"/>
  <c r="G24" i="12" s="1"/>
  <c r="U23" i="12"/>
  <c r="N23" i="12"/>
  <c r="G23" i="12" s="1"/>
  <c r="U22" i="12"/>
  <c r="N22" i="12"/>
  <c r="G22" i="12" s="1"/>
  <c r="U21" i="12"/>
  <c r="N21" i="12"/>
  <c r="G21" i="12" s="1"/>
  <c r="U20" i="12"/>
  <c r="N20" i="12"/>
  <c r="G20" i="12" s="1"/>
  <c r="U19" i="12"/>
  <c r="G19" i="12" s="1"/>
  <c r="N19" i="12"/>
  <c r="U18" i="12"/>
  <c r="N18" i="12"/>
  <c r="G18" i="12"/>
  <c r="U17" i="12"/>
  <c r="N17" i="12"/>
  <c r="G17" i="12"/>
  <c r="U16" i="12"/>
  <c r="N16" i="12"/>
  <c r="G16" i="12" s="1"/>
  <c r="U15" i="12"/>
  <c r="N15" i="12"/>
  <c r="G15" i="12" s="1"/>
  <c r="AA12" i="5" s="1"/>
  <c r="AB12" i="5" s="1"/>
  <c r="U14" i="12"/>
  <c r="N14" i="12"/>
  <c r="G14" i="12" s="1"/>
  <c r="U13" i="12"/>
  <c r="N13" i="12"/>
  <c r="G13" i="12" s="1"/>
  <c r="U12" i="12"/>
  <c r="N12" i="12"/>
  <c r="G12" i="12" s="1"/>
  <c r="U11" i="12"/>
  <c r="G11" i="12" s="1"/>
  <c r="N11" i="12"/>
  <c r="U10" i="12"/>
  <c r="N10" i="12"/>
  <c r="G10" i="12"/>
  <c r="U7" i="12"/>
  <c r="N7" i="12"/>
  <c r="G7" i="12"/>
  <c r="U157" i="9"/>
  <c r="N157" i="9"/>
  <c r="G157" i="9" s="1"/>
  <c r="Y154" i="5" s="1"/>
  <c r="Z154" i="5" s="1"/>
  <c r="U156" i="9"/>
  <c r="N156" i="9"/>
  <c r="G156" i="9" s="1"/>
  <c r="U155" i="9"/>
  <c r="N155" i="9"/>
  <c r="G155" i="9" s="1"/>
  <c r="U154" i="9"/>
  <c r="N154" i="9"/>
  <c r="G154" i="9" s="1"/>
  <c r="U153" i="9"/>
  <c r="N153" i="9"/>
  <c r="G153" i="9" s="1"/>
  <c r="Y150" i="5" s="1"/>
  <c r="Z150" i="5" s="1"/>
  <c r="U152" i="9"/>
  <c r="G152" i="9" s="1"/>
  <c r="N152" i="9"/>
  <c r="U151" i="9"/>
  <c r="N151" i="9"/>
  <c r="G151" i="9"/>
  <c r="U150" i="9"/>
  <c r="N150" i="9"/>
  <c r="G150" i="9"/>
  <c r="Y147" i="5" s="1"/>
  <c r="Z147" i="5" s="1"/>
  <c r="U149" i="9"/>
  <c r="N149" i="9"/>
  <c r="G149" i="9" s="1"/>
  <c r="U148" i="9"/>
  <c r="N148" i="9"/>
  <c r="G148" i="9" s="1"/>
  <c r="U147" i="9"/>
  <c r="N147" i="9"/>
  <c r="G147" i="9" s="1"/>
  <c r="U146" i="9"/>
  <c r="N146" i="9"/>
  <c r="G146" i="9" s="1"/>
  <c r="Y143" i="5" s="1"/>
  <c r="Z143" i="5" s="1"/>
  <c r="U145" i="9"/>
  <c r="N145" i="9"/>
  <c r="G145" i="9" s="1"/>
  <c r="U144" i="9"/>
  <c r="G144" i="9" s="1"/>
  <c r="N144" i="9"/>
  <c r="U143" i="9"/>
  <c r="N143" i="9"/>
  <c r="G143" i="9"/>
  <c r="U142" i="9"/>
  <c r="N142" i="9"/>
  <c r="G142" i="9"/>
  <c r="U141" i="9"/>
  <c r="N141" i="9"/>
  <c r="G141" i="9" s="1"/>
  <c r="U140" i="9"/>
  <c r="N140" i="9"/>
  <c r="G140" i="9" s="1"/>
  <c r="U139" i="9"/>
  <c r="N139" i="9"/>
  <c r="G139" i="9" s="1"/>
  <c r="Y136" i="5" s="1"/>
  <c r="Z136" i="5" s="1"/>
  <c r="U138" i="9"/>
  <c r="N138" i="9"/>
  <c r="G138" i="9" s="1"/>
  <c r="U137" i="9"/>
  <c r="N137" i="9"/>
  <c r="G137" i="9" s="1"/>
  <c r="U136" i="9"/>
  <c r="G136" i="9" s="1"/>
  <c r="N136" i="9"/>
  <c r="U135" i="9"/>
  <c r="N135" i="9"/>
  <c r="G135" i="9"/>
  <c r="U134" i="9"/>
  <c r="N134" i="9"/>
  <c r="G134" i="9"/>
  <c r="U133" i="9"/>
  <c r="N133" i="9"/>
  <c r="G133" i="9" s="1"/>
  <c r="U132" i="9"/>
  <c r="N132" i="9"/>
  <c r="G132" i="9" s="1"/>
  <c r="Y129" i="5" s="1"/>
  <c r="Z129" i="5" s="1"/>
  <c r="U131" i="9"/>
  <c r="N131" i="9"/>
  <c r="G131" i="9" s="1"/>
  <c r="U130" i="9"/>
  <c r="N130" i="9"/>
  <c r="G130" i="9" s="1"/>
  <c r="U129" i="9"/>
  <c r="N129" i="9"/>
  <c r="G129" i="9" s="1"/>
  <c r="U128" i="9"/>
  <c r="G128" i="9" s="1"/>
  <c r="N128" i="9"/>
  <c r="U127" i="9"/>
  <c r="N127" i="9"/>
  <c r="G127" i="9"/>
  <c r="U126" i="9"/>
  <c r="N126" i="9"/>
  <c r="G126" i="9"/>
  <c r="U125" i="9"/>
  <c r="N125" i="9"/>
  <c r="G125" i="9" s="1"/>
  <c r="Y122" i="5" s="1"/>
  <c r="Z122" i="5" s="1"/>
  <c r="U124" i="9"/>
  <c r="N124" i="9"/>
  <c r="G124" i="9" s="1"/>
  <c r="U123" i="9"/>
  <c r="N123" i="9"/>
  <c r="G123" i="9" s="1"/>
  <c r="U122" i="9"/>
  <c r="N122" i="9"/>
  <c r="G122" i="9" s="1"/>
  <c r="U121" i="9"/>
  <c r="N121" i="9"/>
  <c r="G121" i="9" s="1"/>
  <c r="Y118" i="5" s="1"/>
  <c r="Z118" i="5" s="1"/>
  <c r="U120" i="9"/>
  <c r="G120" i="9" s="1"/>
  <c r="N120" i="9"/>
  <c r="U119" i="9"/>
  <c r="N119" i="9"/>
  <c r="G119" i="9"/>
  <c r="U118" i="9"/>
  <c r="N118" i="9"/>
  <c r="G118" i="9"/>
  <c r="Y115" i="5" s="1"/>
  <c r="Z115" i="5" s="1"/>
  <c r="U117" i="9"/>
  <c r="N117" i="9"/>
  <c r="G117" i="9" s="1"/>
  <c r="U116" i="9"/>
  <c r="N116" i="9"/>
  <c r="G116" i="9" s="1"/>
  <c r="U115" i="9"/>
  <c r="N115" i="9"/>
  <c r="G115" i="9" s="1"/>
  <c r="U114" i="9"/>
  <c r="N114" i="9"/>
  <c r="G114" i="9" s="1"/>
  <c r="Y111" i="5" s="1"/>
  <c r="Z111" i="5" s="1"/>
  <c r="U113" i="9"/>
  <c r="N113" i="9"/>
  <c r="G113" i="9" s="1"/>
  <c r="U112" i="9"/>
  <c r="G112" i="9" s="1"/>
  <c r="N112" i="9"/>
  <c r="U111" i="9"/>
  <c r="N111" i="9"/>
  <c r="G111" i="9"/>
  <c r="U110" i="9"/>
  <c r="N110" i="9"/>
  <c r="G110" i="9"/>
  <c r="U109" i="9"/>
  <c r="N109" i="9"/>
  <c r="G109" i="9" s="1"/>
  <c r="U108" i="9"/>
  <c r="N108" i="9"/>
  <c r="G108" i="9" s="1"/>
  <c r="U107" i="9"/>
  <c r="N107" i="9"/>
  <c r="G107" i="9" s="1"/>
  <c r="Y104" i="5" s="1"/>
  <c r="Z104" i="5" s="1"/>
  <c r="U106" i="9"/>
  <c r="N106" i="9"/>
  <c r="G106" i="9" s="1"/>
  <c r="U105" i="9"/>
  <c r="N105" i="9"/>
  <c r="G105" i="9" s="1"/>
  <c r="U104" i="9"/>
  <c r="G104" i="9" s="1"/>
  <c r="N104" i="9"/>
  <c r="U103" i="9"/>
  <c r="N103" i="9"/>
  <c r="G103" i="9"/>
  <c r="U102" i="9"/>
  <c r="N102" i="9"/>
  <c r="G102" i="9"/>
  <c r="U101" i="9"/>
  <c r="N101" i="9"/>
  <c r="G101" i="9" s="1"/>
  <c r="U100" i="9"/>
  <c r="N100" i="9"/>
  <c r="G100" i="9" s="1"/>
  <c r="Y97" i="5" s="1"/>
  <c r="Z97" i="5" s="1"/>
  <c r="U99" i="9"/>
  <c r="N99" i="9"/>
  <c r="G99" i="9" s="1"/>
  <c r="U98" i="9"/>
  <c r="N98" i="9"/>
  <c r="G98" i="9" s="1"/>
  <c r="U97" i="9"/>
  <c r="N97" i="9"/>
  <c r="G97" i="9" s="1"/>
  <c r="U96" i="9"/>
  <c r="G96" i="9" s="1"/>
  <c r="N96" i="9"/>
  <c r="U95" i="9"/>
  <c r="N95" i="9"/>
  <c r="G95" i="9"/>
  <c r="U94" i="9"/>
  <c r="N94" i="9"/>
  <c r="G94" i="9"/>
  <c r="U93" i="9"/>
  <c r="N93" i="9"/>
  <c r="G93" i="9" s="1"/>
  <c r="Y90" i="5" s="1"/>
  <c r="Z90" i="5" s="1"/>
  <c r="U92" i="9"/>
  <c r="N92" i="9"/>
  <c r="G92" i="9" s="1"/>
  <c r="U91" i="9"/>
  <c r="N91" i="9"/>
  <c r="G91" i="9" s="1"/>
  <c r="U90" i="9"/>
  <c r="N90" i="9"/>
  <c r="G90" i="9" s="1"/>
  <c r="U89" i="9"/>
  <c r="N89" i="9"/>
  <c r="G89" i="9" s="1"/>
  <c r="Y86" i="5" s="1"/>
  <c r="Z86" i="5" s="1"/>
  <c r="U88" i="9"/>
  <c r="G88" i="9" s="1"/>
  <c r="N88" i="9"/>
  <c r="U87" i="9"/>
  <c r="N87" i="9"/>
  <c r="G87" i="9"/>
  <c r="U86" i="9"/>
  <c r="N86" i="9"/>
  <c r="G86" i="9"/>
  <c r="Y83" i="5" s="1"/>
  <c r="Z83" i="5" s="1"/>
  <c r="U85" i="9"/>
  <c r="N85" i="9"/>
  <c r="G85" i="9"/>
  <c r="U84" i="9"/>
  <c r="N84" i="9"/>
  <c r="G84" i="9" s="1"/>
  <c r="U83" i="9"/>
  <c r="N83" i="9"/>
  <c r="G83" i="9" s="1"/>
  <c r="U82" i="9"/>
  <c r="N82" i="9"/>
  <c r="G82" i="9" s="1"/>
  <c r="U81" i="9"/>
  <c r="N81" i="9"/>
  <c r="G81" i="9" s="1"/>
  <c r="U80" i="9"/>
  <c r="G80" i="9" s="1"/>
  <c r="N80" i="9"/>
  <c r="U79" i="9"/>
  <c r="N79" i="9"/>
  <c r="G79" i="9"/>
  <c r="U78" i="9"/>
  <c r="N78" i="9"/>
  <c r="G78" i="9"/>
  <c r="U77" i="9"/>
  <c r="N77" i="9"/>
  <c r="G77" i="9"/>
  <c r="U76" i="9"/>
  <c r="N76" i="9"/>
  <c r="G76" i="9" s="1"/>
  <c r="Y73" i="5" s="1"/>
  <c r="Z73" i="5" s="1"/>
  <c r="U75" i="9"/>
  <c r="N75" i="9"/>
  <c r="G75" i="9" s="1"/>
  <c r="U74" i="9"/>
  <c r="N74" i="9"/>
  <c r="G74" i="9" s="1"/>
  <c r="U73" i="9"/>
  <c r="N73" i="9"/>
  <c r="G73" i="9" s="1"/>
  <c r="U72" i="9"/>
  <c r="G72" i="9" s="1"/>
  <c r="N72" i="9"/>
  <c r="U71" i="9"/>
  <c r="N71" i="9"/>
  <c r="G71" i="9"/>
  <c r="U70" i="9"/>
  <c r="N70" i="9"/>
  <c r="G70" i="9"/>
  <c r="U69" i="9"/>
  <c r="N69" i="9"/>
  <c r="G69" i="9"/>
  <c r="U68" i="9"/>
  <c r="N68" i="9"/>
  <c r="G68" i="9" s="1"/>
  <c r="U67" i="9"/>
  <c r="N67" i="9"/>
  <c r="G67" i="9" s="1"/>
  <c r="U66" i="9"/>
  <c r="N66" i="9"/>
  <c r="G66" i="9" s="1"/>
  <c r="U65" i="9"/>
  <c r="N65" i="9"/>
  <c r="G65" i="9" s="1"/>
  <c r="U64" i="9"/>
  <c r="G64" i="9" s="1"/>
  <c r="N64" i="9"/>
  <c r="U63" i="9"/>
  <c r="N63" i="9"/>
  <c r="G63" i="9"/>
  <c r="U62" i="9"/>
  <c r="N62" i="9"/>
  <c r="G62" i="9"/>
  <c r="U61" i="9"/>
  <c r="N61" i="9"/>
  <c r="G61" i="9"/>
  <c r="U60" i="9"/>
  <c r="N60" i="9"/>
  <c r="G60" i="9" s="1"/>
  <c r="U59" i="9"/>
  <c r="N59" i="9"/>
  <c r="G59" i="9" s="1"/>
  <c r="Y56" i="5" s="1"/>
  <c r="Z56" i="5" s="1"/>
  <c r="U58" i="9"/>
  <c r="N58" i="9"/>
  <c r="G58" i="9" s="1"/>
  <c r="U57" i="9"/>
  <c r="N57" i="9"/>
  <c r="G57" i="9" s="1"/>
  <c r="U56" i="9"/>
  <c r="G56" i="9" s="1"/>
  <c r="N56" i="9"/>
  <c r="U55" i="9"/>
  <c r="N55" i="9"/>
  <c r="G55" i="9"/>
  <c r="U54" i="9"/>
  <c r="N54" i="9"/>
  <c r="G54" i="9"/>
  <c r="U53" i="9"/>
  <c r="N53" i="9"/>
  <c r="G53" i="9"/>
  <c r="U52" i="9"/>
  <c r="N52" i="9"/>
  <c r="G52" i="9" s="1"/>
  <c r="U51" i="9"/>
  <c r="N51" i="9"/>
  <c r="G51" i="9" s="1"/>
  <c r="U50" i="9"/>
  <c r="N50" i="9"/>
  <c r="G50" i="9" s="1"/>
  <c r="U49" i="9"/>
  <c r="N49" i="9"/>
  <c r="G49" i="9" s="1"/>
  <c r="U48" i="9"/>
  <c r="G48" i="9" s="1"/>
  <c r="Y45" i="5" s="1"/>
  <c r="Z45" i="5" s="1"/>
  <c r="N48" i="9"/>
  <c r="U47" i="9"/>
  <c r="N47" i="9"/>
  <c r="G47" i="9"/>
  <c r="U46" i="9"/>
  <c r="N46" i="9"/>
  <c r="G46" i="9"/>
  <c r="U45" i="9"/>
  <c r="N45" i="9"/>
  <c r="G45" i="9"/>
  <c r="U44" i="9"/>
  <c r="N44" i="9"/>
  <c r="G44" i="9" s="1"/>
  <c r="U43" i="9"/>
  <c r="N43" i="9"/>
  <c r="G43" i="9" s="1"/>
  <c r="U42" i="9"/>
  <c r="N42" i="9"/>
  <c r="G42" i="9" s="1"/>
  <c r="Y39" i="5" s="1"/>
  <c r="Z39" i="5" s="1"/>
  <c r="U41" i="9"/>
  <c r="N41" i="9"/>
  <c r="G41" i="9" s="1"/>
  <c r="U40" i="9"/>
  <c r="G40" i="9" s="1"/>
  <c r="N40" i="9"/>
  <c r="U39" i="9"/>
  <c r="N39" i="9"/>
  <c r="G39" i="9"/>
  <c r="U38" i="9"/>
  <c r="N38" i="9"/>
  <c r="G38" i="9"/>
  <c r="U37" i="9"/>
  <c r="N37" i="9"/>
  <c r="G37" i="9"/>
  <c r="U36" i="9"/>
  <c r="N36" i="9"/>
  <c r="G36" i="9" s="1"/>
  <c r="U35" i="9"/>
  <c r="N35" i="9"/>
  <c r="G35" i="9" s="1"/>
  <c r="U34" i="9"/>
  <c r="N34" i="9"/>
  <c r="G34" i="9" s="1"/>
  <c r="U33" i="9"/>
  <c r="N33" i="9"/>
  <c r="G33" i="9" s="1"/>
  <c r="U32" i="9"/>
  <c r="G32" i="9" s="1"/>
  <c r="N32" i="9"/>
  <c r="U31" i="9"/>
  <c r="N31" i="9"/>
  <c r="G31" i="9"/>
  <c r="U30" i="9"/>
  <c r="N30" i="9"/>
  <c r="G30" i="9"/>
  <c r="U29" i="9"/>
  <c r="N29" i="9"/>
  <c r="G29" i="9"/>
  <c r="U28" i="9"/>
  <c r="N28" i="9"/>
  <c r="G28" i="9" s="1"/>
  <c r="U27" i="9"/>
  <c r="N27" i="9"/>
  <c r="G27" i="9" s="1"/>
  <c r="U26" i="9"/>
  <c r="N26" i="9"/>
  <c r="G26" i="9" s="1"/>
  <c r="U25" i="9"/>
  <c r="N25" i="9"/>
  <c r="G25" i="9" s="1"/>
  <c r="Y22" i="5" s="1"/>
  <c r="Z22" i="5" s="1"/>
  <c r="U24" i="9"/>
  <c r="G24" i="9" s="1"/>
  <c r="N24" i="9"/>
  <c r="U23" i="9"/>
  <c r="N23" i="9"/>
  <c r="G23" i="9"/>
  <c r="U22" i="9"/>
  <c r="N22" i="9"/>
  <c r="G22" i="9"/>
  <c r="Y19" i="5" s="1"/>
  <c r="Z19" i="5" s="1"/>
  <c r="U21" i="9"/>
  <c r="N21" i="9"/>
  <c r="G21" i="9"/>
  <c r="U20" i="9"/>
  <c r="N20" i="9"/>
  <c r="G20" i="9" s="1"/>
  <c r="U19" i="9"/>
  <c r="N19" i="9"/>
  <c r="G19" i="9" s="1"/>
  <c r="U18" i="9"/>
  <c r="N18" i="9"/>
  <c r="G18" i="9" s="1"/>
  <c r="U17" i="9"/>
  <c r="N17" i="9"/>
  <c r="G17" i="9" s="1"/>
  <c r="U16" i="9"/>
  <c r="G16" i="9" s="1"/>
  <c r="N16" i="9"/>
  <c r="U15" i="9"/>
  <c r="G15" i="9" s="1"/>
  <c r="N15" i="9"/>
  <c r="U14" i="9"/>
  <c r="N14" i="9"/>
  <c r="G14" i="9"/>
  <c r="U13" i="9"/>
  <c r="N13" i="9"/>
  <c r="G13" i="9"/>
  <c r="U12" i="9"/>
  <c r="N12" i="9"/>
  <c r="G12" i="9" s="1"/>
  <c r="U11" i="9"/>
  <c r="N11" i="9"/>
  <c r="G11" i="9" s="1"/>
  <c r="U10" i="9"/>
  <c r="N10" i="9"/>
  <c r="G10" i="9" s="1"/>
  <c r="U7" i="9"/>
  <c r="N7" i="9"/>
  <c r="G7" i="9" s="1"/>
  <c r="U157" i="8"/>
  <c r="G157" i="8" s="1"/>
  <c r="N157" i="8"/>
  <c r="U156" i="8"/>
  <c r="G156" i="8" s="1"/>
  <c r="W153" i="5" s="1"/>
  <c r="N156" i="8"/>
  <c r="U155" i="8"/>
  <c r="N155" i="8"/>
  <c r="G155" i="8"/>
  <c r="U154" i="8"/>
  <c r="N154" i="8"/>
  <c r="G154" i="8"/>
  <c r="U153" i="8"/>
  <c r="N153" i="8"/>
  <c r="G153" i="8" s="1"/>
  <c r="U152" i="8"/>
  <c r="N152" i="8"/>
  <c r="G152" i="8" s="1"/>
  <c r="U151" i="8"/>
  <c r="N151" i="8"/>
  <c r="G151" i="8" s="1"/>
  <c r="U150" i="8"/>
  <c r="N150" i="8"/>
  <c r="G150" i="8" s="1"/>
  <c r="U149" i="8"/>
  <c r="G149" i="8" s="1"/>
  <c r="W146" i="5" s="1"/>
  <c r="N149" i="8"/>
  <c r="U148" i="8"/>
  <c r="G148" i="8" s="1"/>
  <c r="N148" i="8"/>
  <c r="U147" i="8"/>
  <c r="N147" i="8"/>
  <c r="G147" i="8"/>
  <c r="U146" i="8"/>
  <c r="N146" i="8"/>
  <c r="G146" i="8"/>
  <c r="U145" i="8"/>
  <c r="N145" i="8"/>
  <c r="G145" i="8" s="1"/>
  <c r="U144" i="8"/>
  <c r="N144" i="8"/>
  <c r="G144" i="8" s="1"/>
  <c r="U143" i="8"/>
  <c r="N143" i="8"/>
  <c r="G143" i="8" s="1"/>
  <c r="U142" i="8"/>
  <c r="N142" i="8"/>
  <c r="G142" i="8" s="1"/>
  <c r="U141" i="8"/>
  <c r="G141" i="8" s="1"/>
  <c r="N141" i="8"/>
  <c r="U140" i="8"/>
  <c r="G140" i="8" s="1"/>
  <c r="N140" i="8"/>
  <c r="U139" i="8"/>
  <c r="N139" i="8"/>
  <c r="G139" i="8"/>
  <c r="W136" i="5" s="1"/>
  <c r="U138" i="8"/>
  <c r="N138" i="8"/>
  <c r="G138" i="8"/>
  <c r="U137" i="8"/>
  <c r="N137" i="8"/>
  <c r="G137" i="8" s="1"/>
  <c r="U136" i="8"/>
  <c r="N136" i="8"/>
  <c r="G136" i="8" s="1"/>
  <c r="U135" i="8"/>
  <c r="N135" i="8"/>
  <c r="G135" i="8" s="1"/>
  <c r="U134" i="8"/>
  <c r="N134" i="8"/>
  <c r="G134" i="8" s="1"/>
  <c r="U133" i="8"/>
  <c r="G133" i="8" s="1"/>
  <c r="N133" i="8"/>
  <c r="U132" i="8"/>
  <c r="N132" i="8"/>
  <c r="G132" i="8"/>
  <c r="W129" i="5" s="1"/>
  <c r="U131" i="8"/>
  <c r="N131" i="8"/>
  <c r="G131" i="8"/>
  <c r="U130" i="8"/>
  <c r="N130" i="8"/>
  <c r="G130" i="8"/>
  <c r="U129" i="8"/>
  <c r="N129" i="8"/>
  <c r="G129" i="8" s="1"/>
  <c r="W126" i="5" s="1"/>
  <c r="U128" i="8"/>
  <c r="N128" i="8"/>
  <c r="G128" i="8" s="1"/>
  <c r="U127" i="8"/>
  <c r="N127" i="8"/>
  <c r="G127" i="8" s="1"/>
  <c r="U126" i="8"/>
  <c r="N126" i="8"/>
  <c r="U125" i="8"/>
  <c r="G125" i="8" s="1"/>
  <c r="N125" i="8"/>
  <c r="U124" i="8"/>
  <c r="G124" i="8" s="1"/>
  <c r="N124" i="8"/>
  <c r="U123" i="8"/>
  <c r="N123" i="8"/>
  <c r="G123" i="8"/>
  <c r="U122" i="8"/>
  <c r="N122" i="8"/>
  <c r="G122" i="8"/>
  <c r="U121" i="8"/>
  <c r="N121" i="8"/>
  <c r="G121" i="8" s="1"/>
  <c r="U120" i="8"/>
  <c r="N120" i="8"/>
  <c r="G120" i="8" s="1"/>
  <c r="U119" i="8"/>
  <c r="N119" i="8"/>
  <c r="G119" i="8" s="1"/>
  <c r="U118" i="8"/>
  <c r="N118" i="8"/>
  <c r="U117" i="8"/>
  <c r="G117" i="8" s="1"/>
  <c r="N117" i="8"/>
  <c r="U116" i="8"/>
  <c r="N116" i="8"/>
  <c r="G116" i="8"/>
  <c r="U115" i="8"/>
  <c r="N115" i="8"/>
  <c r="G115" i="8"/>
  <c r="U114" i="8"/>
  <c r="N114" i="8"/>
  <c r="G114" i="8"/>
  <c r="U113" i="8"/>
  <c r="N113" i="8"/>
  <c r="G113" i="8" s="1"/>
  <c r="U112" i="8"/>
  <c r="N112" i="8"/>
  <c r="G112" i="8" s="1"/>
  <c r="U111" i="8"/>
  <c r="N111" i="8"/>
  <c r="G111" i="8" s="1"/>
  <c r="U110" i="8"/>
  <c r="N110" i="8"/>
  <c r="U109" i="8"/>
  <c r="G109" i="8" s="1"/>
  <c r="N109" i="8"/>
  <c r="U108" i="8"/>
  <c r="N108" i="8"/>
  <c r="G108" i="8"/>
  <c r="U107" i="8"/>
  <c r="N107" i="8"/>
  <c r="G107" i="8"/>
  <c r="U106" i="8"/>
  <c r="N106" i="8"/>
  <c r="G106" i="8"/>
  <c r="U105" i="8"/>
  <c r="N105" i="8"/>
  <c r="G105" i="8" s="1"/>
  <c r="U104" i="8"/>
  <c r="N104" i="8"/>
  <c r="G104" i="8" s="1"/>
  <c r="U103" i="8"/>
  <c r="N103" i="8"/>
  <c r="G103" i="8" s="1"/>
  <c r="U102" i="8"/>
  <c r="N102" i="8"/>
  <c r="U101" i="8"/>
  <c r="G101" i="8" s="1"/>
  <c r="N101" i="8"/>
  <c r="U100" i="8"/>
  <c r="G100" i="8" s="1"/>
  <c r="N100" i="8"/>
  <c r="U99" i="8"/>
  <c r="N99" i="8"/>
  <c r="G99" i="8"/>
  <c r="U98" i="8"/>
  <c r="N98" i="8"/>
  <c r="G98" i="8"/>
  <c r="U97" i="8"/>
  <c r="N97" i="8"/>
  <c r="G97" i="8" s="1"/>
  <c r="U96" i="8"/>
  <c r="N96" i="8"/>
  <c r="G96" i="8" s="1"/>
  <c r="U95" i="8"/>
  <c r="N95" i="8"/>
  <c r="G95" i="8" s="1"/>
  <c r="U94" i="8"/>
  <c r="N94" i="8"/>
  <c r="G94" i="8" s="1"/>
  <c r="U93" i="8"/>
  <c r="N93" i="8"/>
  <c r="G93" i="8"/>
  <c r="U92" i="8"/>
  <c r="N92" i="8"/>
  <c r="G92" i="8"/>
  <c r="U91" i="8"/>
  <c r="G91" i="8" s="1"/>
  <c r="N91" i="8"/>
  <c r="U90" i="8"/>
  <c r="N90" i="8"/>
  <c r="G90" i="8" s="1"/>
  <c r="U89" i="8"/>
  <c r="N89" i="8"/>
  <c r="G89" i="8" s="1"/>
  <c r="U88" i="8"/>
  <c r="N88" i="8"/>
  <c r="G88" i="8" s="1"/>
  <c r="U87" i="8"/>
  <c r="N87" i="8"/>
  <c r="U86" i="8"/>
  <c r="N86" i="8"/>
  <c r="G86" i="8" s="1"/>
  <c r="U85" i="8"/>
  <c r="N85" i="8"/>
  <c r="G85" i="8" s="1"/>
  <c r="U84" i="8"/>
  <c r="N84" i="8"/>
  <c r="G84" i="8"/>
  <c r="U83" i="8"/>
  <c r="N83" i="8"/>
  <c r="G83" i="8"/>
  <c r="U82" i="8"/>
  <c r="N82" i="8"/>
  <c r="G82" i="8" s="1"/>
  <c r="U81" i="8"/>
  <c r="N81" i="8"/>
  <c r="G81" i="8" s="1"/>
  <c r="U80" i="8"/>
  <c r="N80" i="8"/>
  <c r="G80" i="8" s="1"/>
  <c r="W77" i="5" s="1"/>
  <c r="U79" i="8"/>
  <c r="N79" i="8"/>
  <c r="U78" i="8"/>
  <c r="N78" i="8"/>
  <c r="U77" i="8"/>
  <c r="N77" i="8"/>
  <c r="G77" i="8" s="1"/>
  <c r="U76" i="8"/>
  <c r="G76" i="8" s="1"/>
  <c r="N76" i="8"/>
  <c r="U75" i="8"/>
  <c r="G75" i="8" s="1"/>
  <c r="N75" i="8"/>
  <c r="U74" i="8"/>
  <c r="N74" i="8"/>
  <c r="U73" i="8"/>
  <c r="N73" i="8"/>
  <c r="G73" i="8"/>
  <c r="U72" i="8"/>
  <c r="N72" i="8"/>
  <c r="G72" i="8"/>
  <c r="U71" i="8"/>
  <c r="N71" i="8"/>
  <c r="U70" i="8"/>
  <c r="N70" i="8"/>
  <c r="U69" i="8"/>
  <c r="N69" i="8"/>
  <c r="G69" i="8" s="1"/>
  <c r="W66" i="5" s="1"/>
  <c r="U68" i="8"/>
  <c r="G68" i="8" s="1"/>
  <c r="N68" i="8"/>
  <c r="U67" i="8"/>
  <c r="N67" i="8"/>
  <c r="G67" i="8"/>
  <c r="U66" i="8"/>
  <c r="N66" i="8"/>
  <c r="G66" i="8"/>
  <c r="W63" i="5" s="1"/>
  <c r="U65" i="8"/>
  <c r="N65" i="8"/>
  <c r="G65" i="8" s="1"/>
  <c r="U64" i="8"/>
  <c r="N64" i="8"/>
  <c r="G64" i="8" s="1"/>
  <c r="U63" i="8"/>
  <c r="N63" i="8"/>
  <c r="G63" i="8" s="1"/>
  <c r="U62" i="8"/>
  <c r="N62" i="8"/>
  <c r="U61" i="8"/>
  <c r="N61" i="8"/>
  <c r="G61" i="8"/>
  <c r="U60" i="8"/>
  <c r="N60" i="8"/>
  <c r="G60" i="8"/>
  <c r="U59" i="8"/>
  <c r="G59" i="8" s="1"/>
  <c r="N59" i="8"/>
  <c r="U58" i="8"/>
  <c r="N58" i="8"/>
  <c r="G58" i="8" s="1"/>
  <c r="U57" i="8"/>
  <c r="N57" i="8"/>
  <c r="G57" i="8" s="1"/>
  <c r="U56" i="8"/>
  <c r="N56" i="8"/>
  <c r="G56" i="8" s="1"/>
  <c r="U55" i="8"/>
  <c r="N55" i="8"/>
  <c r="U54" i="8"/>
  <c r="N54" i="8"/>
  <c r="G54" i="8" s="1"/>
  <c r="U53" i="8"/>
  <c r="N53" i="8"/>
  <c r="G53" i="8" s="1"/>
  <c r="U52" i="8"/>
  <c r="N52" i="8"/>
  <c r="G52" i="8"/>
  <c r="U51" i="8"/>
  <c r="N51" i="8"/>
  <c r="G51" i="8"/>
  <c r="U50" i="8"/>
  <c r="N50" i="8"/>
  <c r="G50" i="8" s="1"/>
  <c r="U49" i="8"/>
  <c r="N49" i="8"/>
  <c r="G49" i="8" s="1"/>
  <c r="U48" i="8"/>
  <c r="N48" i="8"/>
  <c r="G48" i="8" s="1"/>
  <c r="W45" i="5" s="1"/>
  <c r="U47" i="8"/>
  <c r="N47" i="8"/>
  <c r="U46" i="8"/>
  <c r="N46" i="8"/>
  <c r="U45" i="8"/>
  <c r="N45" i="8"/>
  <c r="G45" i="8" s="1"/>
  <c r="U44" i="8"/>
  <c r="G44" i="8" s="1"/>
  <c r="N44" i="8"/>
  <c r="U43" i="8"/>
  <c r="N43" i="8"/>
  <c r="G43" i="8" s="1"/>
  <c r="U42" i="8"/>
  <c r="N42" i="8"/>
  <c r="U41" i="8"/>
  <c r="N41" i="8"/>
  <c r="G41" i="8"/>
  <c r="U40" i="8"/>
  <c r="N40" i="8"/>
  <c r="G40" i="8"/>
  <c r="U39" i="8"/>
  <c r="N39" i="8"/>
  <c r="G39" i="8" s="1"/>
  <c r="U38" i="8"/>
  <c r="N38" i="8"/>
  <c r="G38" i="8" s="1"/>
  <c r="U37" i="8"/>
  <c r="N37" i="8"/>
  <c r="G37" i="8" s="1"/>
  <c r="W34" i="5" s="1"/>
  <c r="U36" i="8"/>
  <c r="N36" i="8"/>
  <c r="G36" i="8" s="1"/>
  <c r="U35" i="8"/>
  <c r="N35" i="8"/>
  <c r="U34" i="8"/>
  <c r="N34" i="8"/>
  <c r="U33" i="8"/>
  <c r="N33" i="8"/>
  <c r="G33" i="8"/>
  <c r="U32" i="8"/>
  <c r="N32" i="8"/>
  <c r="G32" i="8"/>
  <c r="U31" i="8"/>
  <c r="N31" i="8"/>
  <c r="G31" i="8" s="1"/>
  <c r="U30" i="8"/>
  <c r="N30" i="8"/>
  <c r="G30" i="8" s="1"/>
  <c r="W27" i="5" s="1"/>
  <c r="U29" i="8"/>
  <c r="N29" i="8"/>
  <c r="G29" i="8" s="1"/>
  <c r="U28" i="8"/>
  <c r="N28" i="8"/>
  <c r="G28" i="8" s="1"/>
  <c r="U27" i="8"/>
  <c r="N27" i="8"/>
  <c r="U26" i="8"/>
  <c r="N26" i="8"/>
  <c r="G26" i="8" s="1"/>
  <c r="W23" i="5" s="1"/>
  <c r="U25" i="8"/>
  <c r="N25" i="8"/>
  <c r="G25" i="8"/>
  <c r="U24" i="8"/>
  <c r="N24" i="8"/>
  <c r="G24" i="8"/>
  <c r="U23" i="8"/>
  <c r="N23" i="8"/>
  <c r="G23" i="8" s="1"/>
  <c r="W20" i="5" s="1"/>
  <c r="U22" i="8"/>
  <c r="N22" i="8"/>
  <c r="G22" i="8" s="1"/>
  <c r="U21" i="8"/>
  <c r="N21" i="8"/>
  <c r="G21" i="8" s="1"/>
  <c r="U20" i="8"/>
  <c r="N20" i="8"/>
  <c r="G20" i="8" s="1"/>
  <c r="U19" i="8"/>
  <c r="N19" i="8"/>
  <c r="G19" i="8" s="1"/>
  <c r="W16" i="5" s="1"/>
  <c r="U18" i="8"/>
  <c r="N18" i="8"/>
  <c r="G18" i="8" s="1"/>
  <c r="U17" i="8"/>
  <c r="N17" i="8"/>
  <c r="G17" i="8"/>
  <c r="U16" i="8"/>
  <c r="N16" i="8"/>
  <c r="G16" i="8"/>
  <c r="W13" i="5" s="1"/>
  <c r="U15" i="8"/>
  <c r="N15" i="8"/>
  <c r="G15" i="8" s="1"/>
  <c r="U14" i="8"/>
  <c r="N14" i="8"/>
  <c r="G14" i="8" s="1"/>
  <c r="U13" i="8"/>
  <c r="N13" i="8"/>
  <c r="G13" i="8" s="1"/>
  <c r="U12" i="8"/>
  <c r="N12" i="8"/>
  <c r="G12" i="8" s="1"/>
  <c r="W9" i="5" s="1"/>
  <c r="U11" i="8"/>
  <c r="N11" i="8"/>
  <c r="G11" i="8" s="1"/>
  <c r="U10" i="8"/>
  <c r="N10" i="8"/>
  <c r="U7" i="8"/>
  <c r="N7" i="8"/>
  <c r="G7" i="8"/>
  <c r="U157" i="43"/>
  <c r="N157" i="43"/>
  <c r="G157" i="43"/>
  <c r="U156" i="43"/>
  <c r="N156" i="43"/>
  <c r="G156" i="43" s="1"/>
  <c r="U155" i="43"/>
  <c r="N155" i="43"/>
  <c r="G155" i="43" s="1"/>
  <c r="U154" i="43"/>
  <c r="N154" i="43"/>
  <c r="G154" i="43" s="1"/>
  <c r="U151" i="5" s="1"/>
  <c r="V151" i="5" s="1"/>
  <c r="U153" i="43"/>
  <c r="N153" i="43"/>
  <c r="G153" i="43" s="1"/>
  <c r="U152" i="43"/>
  <c r="N152" i="43"/>
  <c r="U151" i="43"/>
  <c r="N151" i="43"/>
  <c r="U150" i="43"/>
  <c r="N150" i="43"/>
  <c r="G150" i="43"/>
  <c r="U149" i="43"/>
  <c r="N149" i="43"/>
  <c r="G149" i="43"/>
  <c r="U148" i="43"/>
  <c r="N148" i="43"/>
  <c r="G148" i="43" s="1"/>
  <c r="U147" i="43"/>
  <c r="N147" i="43"/>
  <c r="G147" i="43" s="1"/>
  <c r="U144" i="5" s="1"/>
  <c r="V144" i="5" s="1"/>
  <c r="U146" i="43"/>
  <c r="N146" i="43"/>
  <c r="G146" i="43" s="1"/>
  <c r="U145" i="43"/>
  <c r="N145" i="43"/>
  <c r="G145" i="43" s="1"/>
  <c r="U144" i="43"/>
  <c r="N144" i="43"/>
  <c r="U143" i="43"/>
  <c r="N143" i="43"/>
  <c r="G143" i="43" s="1"/>
  <c r="U140" i="5" s="1"/>
  <c r="V140" i="5" s="1"/>
  <c r="U142" i="43"/>
  <c r="N142" i="43"/>
  <c r="G142" i="43"/>
  <c r="U141" i="43"/>
  <c r="N141" i="43"/>
  <c r="G141" i="43"/>
  <c r="U140" i="43"/>
  <c r="N140" i="43"/>
  <c r="G140" i="43" s="1"/>
  <c r="U137" i="5" s="1"/>
  <c r="V137" i="5" s="1"/>
  <c r="U139" i="43"/>
  <c r="N139" i="43"/>
  <c r="G139" i="43" s="1"/>
  <c r="U138" i="43"/>
  <c r="N138" i="43"/>
  <c r="G138" i="43" s="1"/>
  <c r="U137" i="43"/>
  <c r="N137" i="43"/>
  <c r="G137" i="43" s="1"/>
  <c r="U136" i="43"/>
  <c r="N136" i="43"/>
  <c r="G136" i="43" s="1"/>
  <c r="U133" i="5" s="1"/>
  <c r="V133" i="5" s="1"/>
  <c r="U135" i="43"/>
  <c r="N135" i="43"/>
  <c r="G135" i="43" s="1"/>
  <c r="U134" i="43"/>
  <c r="N134" i="43"/>
  <c r="G134" i="43"/>
  <c r="U133" i="43"/>
  <c r="N133" i="43"/>
  <c r="G133" i="43"/>
  <c r="U130" i="5" s="1"/>
  <c r="V130" i="5" s="1"/>
  <c r="U132" i="43"/>
  <c r="N132" i="43"/>
  <c r="G132" i="43" s="1"/>
  <c r="U131" i="43"/>
  <c r="N131" i="43"/>
  <c r="G131" i="43" s="1"/>
  <c r="U130" i="43"/>
  <c r="N130" i="43"/>
  <c r="G130" i="43" s="1"/>
  <c r="U129" i="43"/>
  <c r="N129" i="43"/>
  <c r="G129" i="43" s="1"/>
  <c r="U126" i="5" s="1"/>
  <c r="V126" i="5" s="1"/>
  <c r="U128" i="43"/>
  <c r="N128" i="43"/>
  <c r="G128" i="43" s="1"/>
  <c r="U127" i="43"/>
  <c r="N127" i="43"/>
  <c r="U126" i="43"/>
  <c r="N126" i="43"/>
  <c r="G126" i="43"/>
  <c r="U125" i="43"/>
  <c r="N125" i="43"/>
  <c r="G125" i="43"/>
  <c r="U124" i="43"/>
  <c r="N124" i="43"/>
  <c r="G124" i="43" s="1"/>
  <c r="U123" i="43"/>
  <c r="N123" i="43"/>
  <c r="G123" i="43" s="1"/>
  <c r="U122" i="43"/>
  <c r="N122" i="43"/>
  <c r="G122" i="43" s="1"/>
  <c r="U119" i="5" s="1"/>
  <c r="V119" i="5" s="1"/>
  <c r="U121" i="43"/>
  <c r="N121" i="43"/>
  <c r="G121" i="43" s="1"/>
  <c r="U120" i="43"/>
  <c r="N120" i="43"/>
  <c r="U119" i="43"/>
  <c r="N119" i="43"/>
  <c r="U118" i="43"/>
  <c r="N118" i="43"/>
  <c r="G118" i="43"/>
  <c r="U117" i="43"/>
  <c r="N117" i="43"/>
  <c r="G117" i="43"/>
  <c r="U116" i="43"/>
  <c r="N116" i="43"/>
  <c r="G116" i="43" s="1"/>
  <c r="U115" i="43"/>
  <c r="N115" i="43"/>
  <c r="G115" i="43" s="1"/>
  <c r="U112" i="5" s="1"/>
  <c r="V112" i="5" s="1"/>
  <c r="U114" i="43"/>
  <c r="N114" i="43"/>
  <c r="G114" i="43" s="1"/>
  <c r="U113" i="43"/>
  <c r="N113" i="43"/>
  <c r="G113" i="43" s="1"/>
  <c r="U112" i="43"/>
  <c r="N112" i="43"/>
  <c r="U111" i="43"/>
  <c r="N111" i="43"/>
  <c r="G111" i="43" s="1"/>
  <c r="U108" i="5" s="1"/>
  <c r="V108" i="5" s="1"/>
  <c r="U110" i="43"/>
  <c r="N110" i="43"/>
  <c r="G110" i="43"/>
  <c r="U109" i="43"/>
  <c r="N109" i="43"/>
  <c r="G109" i="43"/>
  <c r="U108" i="43"/>
  <c r="N108" i="43"/>
  <c r="G108" i="43" s="1"/>
  <c r="U105" i="5" s="1"/>
  <c r="V105" i="5" s="1"/>
  <c r="U107" i="43"/>
  <c r="N107" i="43"/>
  <c r="G107" i="43" s="1"/>
  <c r="U106" i="43"/>
  <c r="N106" i="43"/>
  <c r="G106" i="43" s="1"/>
  <c r="U105" i="43"/>
  <c r="N105" i="43"/>
  <c r="G105" i="43" s="1"/>
  <c r="U104" i="43"/>
  <c r="N104" i="43"/>
  <c r="G104" i="43" s="1"/>
  <c r="U101" i="5" s="1"/>
  <c r="V101" i="5" s="1"/>
  <c r="U103" i="43"/>
  <c r="N103" i="43"/>
  <c r="G103" i="43" s="1"/>
  <c r="U102" i="43"/>
  <c r="N102" i="43"/>
  <c r="G102" i="43"/>
  <c r="U101" i="43"/>
  <c r="N101" i="43"/>
  <c r="G101" i="43"/>
  <c r="U98" i="5" s="1"/>
  <c r="V98" i="5" s="1"/>
  <c r="U100" i="43"/>
  <c r="N100" i="43"/>
  <c r="G100" i="43" s="1"/>
  <c r="U99" i="43"/>
  <c r="N99" i="43"/>
  <c r="G99" i="43" s="1"/>
  <c r="U98" i="43"/>
  <c r="N98" i="43"/>
  <c r="G98" i="43" s="1"/>
  <c r="U97" i="43"/>
  <c r="N97" i="43"/>
  <c r="G97" i="43" s="1"/>
  <c r="U94" i="5" s="1"/>
  <c r="V94" i="5" s="1"/>
  <c r="U96" i="43"/>
  <c r="N96" i="43"/>
  <c r="G96" i="43" s="1"/>
  <c r="U95" i="43"/>
  <c r="N95" i="43"/>
  <c r="G95" i="43" s="1"/>
  <c r="U94" i="43"/>
  <c r="N94" i="43"/>
  <c r="G94" i="43"/>
  <c r="U93" i="43"/>
  <c r="N93" i="43"/>
  <c r="G93" i="43"/>
  <c r="U92" i="43"/>
  <c r="N92" i="43"/>
  <c r="G92" i="43" s="1"/>
  <c r="U91" i="43"/>
  <c r="N91" i="43"/>
  <c r="G91" i="43" s="1"/>
  <c r="U90" i="43"/>
  <c r="N90" i="43"/>
  <c r="G90" i="43" s="1"/>
  <c r="U87" i="5" s="1"/>
  <c r="V87" i="5" s="1"/>
  <c r="U89" i="43"/>
  <c r="N89" i="43"/>
  <c r="G89" i="43" s="1"/>
  <c r="U88" i="43"/>
  <c r="N88" i="43"/>
  <c r="G88" i="43" s="1"/>
  <c r="U87" i="43"/>
  <c r="N87" i="43"/>
  <c r="U86" i="43"/>
  <c r="N86" i="43"/>
  <c r="G86" i="43"/>
  <c r="U85" i="43"/>
  <c r="N85" i="43"/>
  <c r="G85" i="43"/>
  <c r="U84" i="43"/>
  <c r="N84" i="43"/>
  <c r="G84" i="43" s="1"/>
  <c r="U83" i="43"/>
  <c r="N83" i="43"/>
  <c r="G83" i="43" s="1"/>
  <c r="U80" i="5" s="1"/>
  <c r="V80" i="5" s="1"/>
  <c r="U82" i="43"/>
  <c r="N82" i="43"/>
  <c r="G82" i="43" s="1"/>
  <c r="U81" i="43"/>
  <c r="N81" i="43"/>
  <c r="G81" i="43" s="1"/>
  <c r="U80" i="43"/>
  <c r="N80" i="43"/>
  <c r="U79" i="43"/>
  <c r="N79" i="43"/>
  <c r="G79" i="43" s="1"/>
  <c r="U76" i="5" s="1"/>
  <c r="V76" i="5" s="1"/>
  <c r="U78" i="43"/>
  <c r="N78" i="43"/>
  <c r="G78" i="43"/>
  <c r="U77" i="43"/>
  <c r="N77" i="43"/>
  <c r="G77" i="43"/>
  <c r="U76" i="43"/>
  <c r="N76" i="43"/>
  <c r="G76" i="43" s="1"/>
  <c r="U73" i="5" s="1"/>
  <c r="V73" i="5" s="1"/>
  <c r="U75" i="43"/>
  <c r="N75" i="43"/>
  <c r="G75" i="43" s="1"/>
  <c r="U74" i="43"/>
  <c r="N74" i="43"/>
  <c r="G74" i="43" s="1"/>
  <c r="U73" i="43"/>
  <c r="N73" i="43"/>
  <c r="G73" i="43" s="1"/>
  <c r="U72" i="43"/>
  <c r="N72" i="43"/>
  <c r="G72" i="43" s="1"/>
  <c r="U69" i="5" s="1"/>
  <c r="V69" i="5" s="1"/>
  <c r="U71" i="43"/>
  <c r="N71" i="43"/>
  <c r="G71" i="43" s="1"/>
  <c r="U70" i="43"/>
  <c r="N70" i="43"/>
  <c r="G70" i="43"/>
  <c r="U69" i="43"/>
  <c r="N69" i="43"/>
  <c r="G69" i="43"/>
  <c r="U66" i="5" s="1"/>
  <c r="V66" i="5" s="1"/>
  <c r="U68" i="43"/>
  <c r="N68" i="43"/>
  <c r="G68" i="43" s="1"/>
  <c r="U67" i="43"/>
  <c r="N67" i="43"/>
  <c r="G67" i="43" s="1"/>
  <c r="U66" i="43"/>
  <c r="N66" i="43"/>
  <c r="G66" i="43" s="1"/>
  <c r="U65" i="43"/>
  <c r="N65" i="43"/>
  <c r="G65" i="43" s="1"/>
  <c r="U62" i="5" s="1"/>
  <c r="V62" i="5" s="1"/>
  <c r="U64" i="43"/>
  <c r="N64" i="43"/>
  <c r="G64" i="43" s="1"/>
  <c r="U63" i="43"/>
  <c r="N63" i="43"/>
  <c r="G63" i="43" s="1"/>
  <c r="U62" i="43"/>
  <c r="N62" i="43"/>
  <c r="G62" i="43"/>
  <c r="U61" i="43"/>
  <c r="N61" i="43"/>
  <c r="G61" i="43"/>
  <c r="U60" i="43"/>
  <c r="N60" i="43"/>
  <c r="G60" i="43" s="1"/>
  <c r="U59" i="43"/>
  <c r="N59" i="43"/>
  <c r="G59" i="43" s="1"/>
  <c r="U58" i="43"/>
  <c r="N58" i="43"/>
  <c r="G58" i="43" s="1"/>
  <c r="U55" i="5" s="1"/>
  <c r="V55" i="5" s="1"/>
  <c r="U57" i="43"/>
  <c r="N57" i="43"/>
  <c r="G57" i="43" s="1"/>
  <c r="U56" i="43"/>
  <c r="N56" i="43"/>
  <c r="G56" i="43" s="1"/>
  <c r="U55" i="43"/>
  <c r="N55" i="43"/>
  <c r="U54" i="43"/>
  <c r="N54" i="43"/>
  <c r="G54" i="43"/>
  <c r="U53" i="43"/>
  <c r="N53" i="43"/>
  <c r="G53" i="43"/>
  <c r="U52" i="43"/>
  <c r="N52" i="43"/>
  <c r="G52" i="43" s="1"/>
  <c r="U51" i="43"/>
  <c r="N51" i="43"/>
  <c r="G51" i="43" s="1"/>
  <c r="U48" i="5" s="1"/>
  <c r="V48" i="5" s="1"/>
  <c r="U50" i="43"/>
  <c r="N50" i="43"/>
  <c r="G50" i="43" s="1"/>
  <c r="U49" i="43"/>
  <c r="N49" i="43"/>
  <c r="G49" i="43" s="1"/>
  <c r="U48" i="43"/>
  <c r="N48" i="43"/>
  <c r="U47" i="43"/>
  <c r="N47" i="43"/>
  <c r="G47" i="43" s="1"/>
  <c r="U44" i="5" s="1"/>
  <c r="V44" i="5" s="1"/>
  <c r="U46" i="43"/>
  <c r="N46" i="43"/>
  <c r="G46" i="43"/>
  <c r="U45" i="43"/>
  <c r="N45" i="43"/>
  <c r="G45" i="43"/>
  <c r="U44" i="43"/>
  <c r="N44" i="43"/>
  <c r="G44" i="43" s="1"/>
  <c r="U41" i="5" s="1"/>
  <c r="V41" i="5" s="1"/>
  <c r="U43" i="43"/>
  <c r="N43" i="43"/>
  <c r="G43" i="43" s="1"/>
  <c r="U42" i="43"/>
  <c r="N42" i="43"/>
  <c r="G42" i="43" s="1"/>
  <c r="U41" i="43"/>
  <c r="N41" i="43"/>
  <c r="G41" i="43" s="1"/>
  <c r="U40" i="43"/>
  <c r="N40" i="43"/>
  <c r="G40" i="43" s="1"/>
  <c r="U37" i="5" s="1"/>
  <c r="V37" i="5" s="1"/>
  <c r="U39" i="43"/>
  <c r="N39" i="43"/>
  <c r="G39" i="43" s="1"/>
  <c r="U38" i="43"/>
  <c r="N38" i="43"/>
  <c r="G38" i="43"/>
  <c r="U37" i="43"/>
  <c r="N37" i="43"/>
  <c r="G37" i="43"/>
  <c r="U34" i="5" s="1"/>
  <c r="V34" i="5" s="1"/>
  <c r="U36" i="43"/>
  <c r="G36" i="43" s="1"/>
  <c r="N36" i="43"/>
  <c r="U35" i="43"/>
  <c r="N35" i="43"/>
  <c r="G35" i="43" s="1"/>
  <c r="U34" i="43"/>
  <c r="N34" i="43"/>
  <c r="G34" i="43" s="1"/>
  <c r="U33" i="43"/>
  <c r="N33" i="43"/>
  <c r="G33" i="43" s="1"/>
  <c r="U30" i="5" s="1"/>
  <c r="V30" i="5" s="1"/>
  <c r="U32" i="43"/>
  <c r="N32" i="43"/>
  <c r="G32" i="43" s="1"/>
  <c r="U31" i="43"/>
  <c r="N31" i="43"/>
  <c r="G31" i="43" s="1"/>
  <c r="U30" i="43"/>
  <c r="N30" i="43"/>
  <c r="G30" i="43"/>
  <c r="U29" i="43"/>
  <c r="N29" i="43"/>
  <c r="G29" i="43"/>
  <c r="U28" i="43"/>
  <c r="N28" i="43"/>
  <c r="G28" i="43" s="1"/>
  <c r="U27" i="43"/>
  <c r="N27" i="43"/>
  <c r="G27" i="43" s="1"/>
  <c r="U26" i="43"/>
  <c r="N26" i="43"/>
  <c r="G26" i="43" s="1"/>
  <c r="U23" i="5" s="1"/>
  <c r="V23" i="5" s="1"/>
  <c r="U25" i="43"/>
  <c r="N25" i="43"/>
  <c r="G25" i="43" s="1"/>
  <c r="U24" i="43"/>
  <c r="N24" i="43"/>
  <c r="G24" i="43" s="1"/>
  <c r="U23" i="43"/>
  <c r="N23" i="43"/>
  <c r="U22" i="43"/>
  <c r="N22" i="43"/>
  <c r="G22" i="43"/>
  <c r="U21" i="43"/>
  <c r="N21" i="43"/>
  <c r="G21" i="43"/>
  <c r="U20" i="43"/>
  <c r="N20" i="43"/>
  <c r="G20" i="43" s="1"/>
  <c r="U19" i="43"/>
  <c r="N19" i="43"/>
  <c r="G19" i="43" s="1"/>
  <c r="U16" i="5" s="1"/>
  <c r="V16" i="5" s="1"/>
  <c r="U18" i="43"/>
  <c r="N18" i="43"/>
  <c r="G18" i="43" s="1"/>
  <c r="U17" i="43"/>
  <c r="N17" i="43"/>
  <c r="G17" i="43" s="1"/>
  <c r="U16" i="43"/>
  <c r="N16" i="43"/>
  <c r="U15" i="43"/>
  <c r="N15" i="43"/>
  <c r="G15" i="43" s="1"/>
  <c r="U12" i="5" s="1"/>
  <c r="V12" i="5" s="1"/>
  <c r="U14" i="43"/>
  <c r="N14" i="43"/>
  <c r="G14" i="43"/>
  <c r="U13" i="43"/>
  <c r="N13" i="43"/>
  <c r="G13" i="43"/>
  <c r="U12" i="43"/>
  <c r="N12" i="43"/>
  <c r="G12" i="43" s="1"/>
  <c r="U9" i="5" s="1"/>
  <c r="V9" i="5" s="1"/>
  <c r="U11" i="43"/>
  <c r="N11" i="43"/>
  <c r="G11" i="43" s="1"/>
  <c r="U10" i="43"/>
  <c r="N10" i="43"/>
  <c r="G10" i="43" s="1"/>
  <c r="U7" i="43"/>
  <c r="N7" i="43"/>
  <c r="G7" i="43" s="1"/>
  <c r="U157" i="20"/>
  <c r="N157" i="20"/>
  <c r="G157" i="20" s="1"/>
  <c r="S154" i="5" s="1"/>
  <c r="T154" i="5" s="1"/>
  <c r="U156" i="20"/>
  <c r="N156" i="20"/>
  <c r="G156" i="20" s="1"/>
  <c r="U155" i="20"/>
  <c r="N155" i="20"/>
  <c r="G155" i="20"/>
  <c r="U154" i="20"/>
  <c r="N154" i="20"/>
  <c r="G154" i="20"/>
  <c r="S151" i="5" s="1"/>
  <c r="T151" i="5" s="1"/>
  <c r="U153" i="20"/>
  <c r="N153" i="20"/>
  <c r="G153" i="20" s="1"/>
  <c r="U152" i="20"/>
  <c r="N152" i="20"/>
  <c r="G152" i="20" s="1"/>
  <c r="U151" i="20"/>
  <c r="N151" i="20"/>
  <c r="G151" i="20" s="1"/>
  <c r="U150" i="20"/>
  <c r="N150" i="20"/>
  <c r="G150" i="20" s="1"/>
  <c r="S147" i="5" s="1"/>
  <c r="T147" i="5" s="1"/>
  <c r="U149" i="20"/>
  <c r="N149" i="20"/>
  <c r="G149" i="20" s="1"/>
  <c r="U148" i="20"/>
  <c r="N148" i="20"/>
  <c r="G148" i="20" s="1"/>
  <c r="U147" i="20"/>
  <c r="N147" i="20"/>
  <c r="G147" i="20"/>
  <c r="U146" i="20"/>
  <c r="N146" i="20"/>
  <c r="G146" i="20"/>
  <c r="U145" i="20"/>
  <c r="N145" i="20"/>
  <c r="G145" i="20" s="1"/>
  <c r="U144" i="20"/>
  <c r="N144" i="20"/>
  <c r="G144" i="20" s="1"/>
  <c r="U143" i="20"/>
  <c r="N143" i="20"/>
  <c r="G143" i="20" s="1"/>
  <c r="S140" i="5" s="1"/>
  <c r="T140" i="5" s="1"/>
  <c r="U142" i="20"/>
  <c r="N142" i="20"/>
  <c r="G142" i="20" s="1"/>
  <c r="U141" i="20"/>
  <c r="N141" i="20"/>
  <c r="G141" i="20" s="1"/>
  <c r="U140" i="20"/>
  <c r="N140" i="20"/>
  <c r="G140" i="20" s="1"/>
  <c r="U139" i="20"/>
  <c r="N139" i="20"/>
  <c r="G139" i="20"/>
  <c r="U138" i="20"/>
  <c r="N138" i="20"/>
  <c r="G138" i="20"/>
  <c r="U137" i="20"/>
  <c r="N137" i="20"/>
  <c r="G137" i="20" s="1"/>
  <c r="U136" i="20"/>
  <c r="N136" i="20"/>
  <c r="G136" i="20" s="1"/>
  <c r="S133" i="5" s="1"/>
  <c r="T133" i="5" s="1"/>
  <c r="U135" i="20"/>
  <c r="N135" i="20"/>
  <c r="G135" i="20" s="1"/>
  <c r="U134" i="20"/>
  <c r="N134" i="20"/>
  <c r="G134" i="20" s="1"/>
  <c r="U133" i="20"/>
  <c r="N133" i="20"/>
  <c r="G133" i="20" s="1"/>
  <c r="U132" i="20"/>
  <c r="N132" i="20"/>
  <c r="G132" i="20" s="1"/>
  <c r="S129" i="5" s="1"/>
  <c r="T129" i="5" s="1"/>
  <c r="U131" i="20"/>
  <c r="N131" i="20"/>
  <c r="G131" i="20"/>
  <c r="U130" i="20"/>
  <c r="N130" i="20"/>
  <c r="G130" i="20"/>
  <c r="U129" i="20"/>
  <c r="G129" i="20" s="1"/>
  <c r="N129" i="20"/>
  <c r="U128" i="20"/>
  <c r="N128" i="20"/>
  <c r="G128" i="20" s="1"/>
  <c r="U127" i="20"/>
  <c r="N127" i="20"/>
  <c r="G127" i="20" s="1"/>
  <c r="U126" i="20"/>
  <c r="N126" i="20"/>
  <c r="G126" i="20" s="1"/>
  <c r="U125" i="20"/>
  <c r="N125" i="20"/>
  <c r="G125" i="20" s="1"/>
  <c r="S122" i="5" s="1"/>
  <c r="T122" i="5" s="1"/>
  <c r="U124" i="20"/>
  <c r="N124" i="20"/>
  <c r="G124" i="20" s="1"/>
  <c r="U123" i="20"/>
  <c r="N123" i="20"/>
  <c r="G123" i="20"/>
  <c r="U122" i="20"/>
  <c r="N122" i="20"/>
  <c r="G122" i="20"/>
  <c r="S119" i="5" s="1"/>
  <c r="T119" i="5" s="1"/>
  <c r="U121" i="20"/>
  <c r="G121" i="20" s="1"/>
  <c r="N121" i="20"/>
  <c r="U120" i="20"/>
  <c r="N120" i="20"/>
  <c r="G120" i="20" s="1"/>
  <c r="U119" i="20"/>
  <c r="N119" i="20"/>
  <c r="G119" i="20" s="1"/>
  <c r="U118" i="20"/>
  <c r="N118" i="20"/>
  <c r="G118" i="20" s="1"/>
  <c r="S115" i="5" s="1"/>
  <c r="T115" i="5" s="1"/>
  <c r="U117" i="20"/>
  <c r="N117" i="20"/>
  <c r="G117" i="20" s="1"/>
  <c r="U116" i="20"/>
  <c r="N116" i="20"/>
  <c r="G116" i="20" s="1"/>
  <c r="U115" i="20"/>
  <c r="N115" i="20"/>
  <c r="G115" i="20"/>
  <c r="U114" i="20"/>
  <c r="N114" i="20"/>
  <c r="G114" i="20"/>
  <c r="U113" i="20"/>
  <c r="N113" i="20"/>
  <c r="G113" i="20" s="1"/>
  <c r="U112" i="20"/>
  <c r="N112" i="20"/>
  <c r="G112" i="20" s="1"/>
  <c r="U111" i="20"/>
  <c r="N111" i="20"/>
  <c r="G111" i="20" s="1"/>
  <c r="S108" i="5" s="1"/>
  <c r="T108" i="5" s="1"/>
  <c r="U110" i="20"/>
  <c r="N110" i="20"/>
  <c r="G110" i="20" s="1"/>
  <c r="U109" i="20"/>
  <c r="N109" i="20"/>
  <c r="G109" i="20" s="1"/>
  <c r="U108" i="20"/>
  <c r="N108" i="20"/>
  <c r="G108" i="20" s="1"/>
  <c r="U107" i="20"/>
  <c r="N107" i="20"/>
  <c r="G107" i="20"/>
  <c r="U106" i="20"/>
  <c r="N106" i="20"/>
  <c r="G106" i="20"/>
  <c r="U105" i="20"/>
  <c r="N105" i="20"/>
  <c r="G105" i="20" s="1"/>
  <c r="U104" i="20"/>
  <c r="N104" i="20"/>
  <c r="G104" i="20" s="1"/>
  <c r="S101" i="5" s="1"/>
  <c r="T101" i="5" s="1"/>
  <c r="U103" i="20"/>
  <c r="N103" i="20"/>
  <c r="G103" i="20" s="1"/>
  <c r="U102" i="20"/>
  <c r="N102" i="20"/>
  <c r="G102" i="20" s="1"/>
  <c r="U101" i="20"/>
  <c r="N101" i="20"/>
  <c r="G101" i="20" s="1"/>
  <c r="U100" i="20"/>
  <c r="N100" i="20"/>
  <c r="G100" i="20" s="1"/>
  <c r="S97" i="5" s="1"/>
  <c r="T97" i="5" s="1"/>
  <c r="U99" i="20"/>
  <c r="N99" i="20"/>
  <c r="G99" i="20"/>
  <c r="U98" i="20"/>
  <c r="N98" i="20"/>
  <c r="G98" i="20"/>
  <c r="U97" i="20"/>
  <c r="N97" i="20"/>
  <c r="G97" i="20" s="1"/>
  <c r="S94" i="5" s="1"/>
  <c r="T94" i="5" s="1"/>
  <c r="U96" i="20"/>
  <c r="N96" i="20"/>
  <c r="G96" i="20" s="1"/>
  <c r="U95" i="20"/>
  <c r="N95" i="20"/>
  <c r="G95" i="20" s="1"/>
  <c r="U94" i="20"/>
  <c r="N94" i="20"/>
  <c r="G94" i="20" s="1"/>
  <c r="U93" i="20"/>
  <c r="N93" i="20"/>
  <c r="G93" i="20" s="1"/>
  <c r="S90" i="5" s="1"/>
  <c r="T90" i="5" s="1"/>
  <c r="U92" i="20"/>
  <c r="N92" i="20"/>
  <c r="G92" i="20" s="1"/>
  <c r="U91" i="20"/>
  <c r="N91" i="20"/>
  <c r="G91" i="20"/>
  <c r="U90" i="20"/>
  <c r="N90" i="20"/>
  <c r="G90" i="20"/>
  <c r="S87" i="5" s="1"/>
  <c r="T87" i="5" s="1"/>
  <c r="U89" i="20"/>
  <c r="N89" i="20"/>
  <c r="G89" i="20" s="1"/>
  <c r="U88" i="20"/>
  <c r="N88" i="20"/>
  <c r="G88" i="20" s="1"/>
  <c r="U87" i="20"/>
  <c r="N87" i="20"/>
  <c r="G87" i="20" s="1"/>
  <c r="U86" i="20"/>
  <c r="N86" i="20"/>
  <c r="G86" i="20" s="1"/>
  <c r="S83" i="5" s="1"/>
  <c r="T83" i="5" s="1"/>
  <c r="U85" i="20"/>
  <c r="N85" i="20"/>
  <c r="G85" i="20" s="1"/>
  <c r="U84" i="20"/>
  <c r="N84" i="20"/>
  <c r="G84" i="20" s="1"/>
  <c r="U83" i="20"/>
  <c r="N83" i="20"/>
  <c r="G83" i="20"/>
  <c r="U82" i="20"/>
  <c r="N82" i="20"/>
  <c r="G82" i="20"/>
  <c r="U81" i="20"/>
  <c r="N81" i="20"/>
  <c r="G81" i="20" s="1"/>
  <c r="U80" i="20"/>
  <c r="N80" i="20"/>
  <c r="G80" i="20" s="1"/>
  <c r="U79" i="20"/>
  <c r="N79" i="20"/>
  <c r="G79" i="20" s="1"/>
  <c r="S76" i="5" s="1"/>
  <c r="T76" i="5" s="1"/>
  <c r="U78" i="20"/>
  <c r="N78" i="20"/>
  <c r="G78" i="20" s="1"/>
  <c r="U77" i="20"/>
  <c r="N77" i="20"/>
  <c r="G77" i="20" s="1"/>
  <c r="U76" i="20"/>
  <c r="N76" i="20"/>
  <c r="G76" i="20" s="1"/>
  <c r="U75" i="20"/>
  <c r="N75" i="20"/>
  <c r="G75" i="20"/>
  <c r="U74" i="20"/>
  <c r="N74" i="20"/>
  <c r="G74" i="20"/>
  <c r="U73" i="20"/>
  <c r="N73" i="20"/>
  <c r="G73" i="20" s="1"/>
  <c r="U72" i="20"/>
  <c r="N72" i="20"/>
  <c r="G72" i="20" s="1"/>
  <c r="S69" i="5" s="1"/>
  <c r="T69" i="5" s="1"/>
  <c r="U71" i="20"/>
  <c r="N71" i="20"/>
  <c r="G71" i="20" s="1"/>
  <c r="U70" i="20"/>
  <c r="N70" i="20"/>
  <c r="G70" i="20" s="1"/>
  <c r="U69" i="20"/>
  <c r="N69" i="20"/>
  <c r="G69" i="20" s="1"/>
  <c r="U68" i="20"/>
  <c r="N68" i="20"/>
  <c r="G68" i="20" s="1"/>
  <c r="S65" i="5" s="1"/>
  <c r="T65" i="5" s="1"/>
  <c r="U67" i="20"/>
  <c r="N67" i="20"/>
  <c r="G67" i="20"/>
  <c r="U66" i="20"/>
  <c r="N66" i="20"/>
  <c r="G66" i="20"/>
  <c r="U65" i="20"/>
  <c r="N65" i="20"/>
  <c r="G65" i="20" s="1"/>
  <c r="S62" i="5" s="1"/>
  <c r="T62" i="5" s="1"/>
  <c r="U64" i="20"/>
  <c r="N64" i="20"/>
  <c r="G64" i="20" s="1"/>
  <c r="U63" i="20"/>
  <c r="N63" i="20"/>
  <c r="G63" i="20" s="1"/>
  <c r="U62" i="20"/>
  <c r="N62" i="20"/>
  <c r="G62" i="20" s="1"/>
  <c r="U61" i="20"/>
  <c r="N61" i="20"/>
  <c r="G61" i="20" s="1"/>
  <c r="S58" i="5" s="1"/>
  <c r="T58" i="5" s="1"/>
  <c r="U60" i="20"/>
  <c r="N60" i="20"/>
  <c r="G60" i="20" s="1"/>
  <c r="U59" i="20"/>
  <c r="N59" i="20"/>
  <c r="G59" i="20"/>
  <c r="U58" i="20"/>
  <c r="N58" i="20"/>
  <c r="G58" i="20"/>
  <c r="S55" i="5" s="1"/>
  <c r="T55" i="5" s="1"/>
  <c r="U57" i="20"/>
  <c r="N57" i="20"/>
  <c r="G57" i="20" s="1"/>
  <c r="U56" i="20"/>
  <c r="N56" i="20"/>
  <c r="G56" i="20" s="1"/>
  <c r="U55" i="20"/>
  <c r="N55" i="20"/>
  <c r="G55" i="20" s="1"/>
  <c r="U54" i="20"/>
  <c r="N54" i="20"/>
  <c r="G54" i="20" s="1"/>
  <c r="S51" i="5" s="1"/>
  <c r="T51" i="5" s="1"/>
  <c r="U53" i="20"/>
  <c r="N53" i="20"/>
  <c r="G53" i="20" s="1"/>
  <c r="U52" i="20"/>
  <c r="N52" i="20"/>
  <c r="G52" i="20" s="1"/>
  <c r="U51" i="20"/>
  <c r="N51" i="20"/>
  <c r="G51" i="20"/>
  <c r="U50" i="20"/>
  <c r="N50" i="20"/>
  <c r="G50" i="20"/>
  <c r="U49" i="20"/>
  <c r="N49" i="20"/>
  <c r="G49" i="20" s="1"/>
  <c r="U48" i="20"/>
  <c r="N48" i="20"/>
  <c r="G48" i="20" s="1"/>
  <c r="U47" i="20"/>
  <c r="N47" i="20"/>
  <c r="G47" i="20" s="1"/>
  <c r="S44" i="5" s="1"/>
  <c r="T44" i="5" s="1"/>
  <c r="U46" i="20"/>
  <c r="N46" i="20"/>
  <c r="G46" i="20" s="1"/>
  <c r="U45" i="20"/>
  <c r="N45" i="20"/>
  <c r="G45" i="20" s="1"/>
  <c r="U44" i="20"/>
  <c r="N44" i="20"/>
  <c r="G44" i="20" s="1"/>
  <c r="U43" i="20"/>
  <c r="N43" i="20"/>
  <c r="G43" i="20"/>
  <c r="U42" i="20"/>
  <c r="N42" i="20"/>
  <c r="G42" i="20"/>
  <c r="U41" i="20"/>
  <c r="N41" i="20"/>
  <c r="G41" i="20" s="1"/>
  <c r="U40" i="20"/>
  <c r="N40" i="20"/>
  <c r="G40" i="20" s="1"/>
  <c r="S37" i="5" s="1"/>
  <c r="T37" i="5" s="1"/>
  <c r="U39" i="20"/>
  <c r="N39" i="20"/>
  <c r="G39" i="20" s="1"/>
  <c r="U38" i="20"/>
  <c r="N38" i="20"/>
  <c r="G38" i="20" s="1"/>
  <c r="U37" i="20"/>
  <c r="N37" i="20"/>
  <c r="G37" i="20" s="1"/>
  <c r="U36" i="20"/>
  <c r="N36" i="20"/>
  <c r="G36" i="20" s="1"/>
  <c r="S33" i="5" s="1"/>
  <c r="T33" i="5" s="1"/>
  <c r="U35" i="20"/>
  <c r="N35" i="20"/>
  <c r="G35" i="20"/>
  <c r="U34" i="20"/>
  <c r="N34" i="20"/>
  <c r="G34" i="20"/>
  <c r="U33" i="20"/>
  <c r="N33" i="20"/>
  <c r="G33" i="20" s="1"/>
  <c r="S30" i="5" s="1"/>
  <c r="T30" i="5" s="1"/>
  <c r="U32" i="20"/>
  <c r="N32" i="20"/>
  <c r="G32" i="20" s="1"/>
  <c r="U31" i="20"/>
  <c r="N31" i="20"/>
  <c r="G31" i="20" s="1"/>
  <c r="U30" i="20"/>
  <c r="N30" i="20"/>
  <c r="G30" i="20" s="1"/>
  <c r="U29" i="20"/>
  <c r="N29" i="20"/>
  <c r="G29" i="20" s="1"/>
  <c r="S26" i="5" s="1"/>
  <c r="T26" i="5" s="1"/>
  <c r="U28" i="20"/>
  <c r="N28" i="20"/>
  <c r="G28" i="20" s="1"/>
  <c r="U27" i="20"/>
  <c r="N27" i="20"/>
  <c r="G27" i="20"/>
  <c r="U26" i="20"/>
  <c r="N26" i="20"/>
  <c r="G26" i="20"/>
  <c r="S23" i="5" s="1"/>
  <c r="T23" i="5" s="1"/>
  <c r="U25" i="20"/>
  <c r="N25" i="20"/>
  <c r="G25" i="20" s="1"/>
  <c r="U24" i="20"/>
  <c r="N24" i="20"/>
  <c r="G24" i="20" s="1"/>
  <c r="U23" i="20"/>
  <c r="N23" i="20"/>
  <c r="G23" i="20" s="1"/>
  <c r="U22" i="20"/>
  <c r="N22" i="20"/>
  <c r="G22" i="20" s="1"/>
  <c r="S19" i="5" s="1"/>
  <c r="T19" i="5" s="1"/>
  <c r="U21" i="20"/>
  <c r="N21" i="20"/>
  <c r="G21" i="20" s="1"/>
  <c r="U20" i="20"/>
  <c r="N20" i="20"/>
  <c r="G20" i="20" s="1"/>
  <c r="U19" i="20"/>
  <c r="N19" i="20"/>
  <c r="G19" i="20"/>
  <c r="U18" i="20"/>
  <c r="N18" i="20"/>
  <c r="G18" i="20"/>
  <c r="U17" i="20"/>
  <c r="N17" i="20"/>
  <c r="G17" i="20" s="1"/>
  <c r="U16" i="20"/>
  <c r="N16" i="20"/>
  <c r="G16" i="20" s="1"/>
  <c r="U15" i="20"/>
  <c r="N15" i="20"/>
  <c r="G15" i="20" s="1"/>
  <c r="S12" i="5" s="1"/>
  <c r="T12" i="5" s="1"/>
  <c r="U14" i="20"/>
  <c r="N14" i="20"/>
  <c r="G14" i="20" s="1"/>
  <c r="U13" i="20"/>
  <c r="N13" i="20"/>
  <c r="G13" i="20" s="1"/>
  <c r="U12" i="20"/>
  <c r="N12" i="20"/>
  <c r="G12" i="20" s="1"/>
  <c r="U11" i="20"/>
  <c r="N11" i="20"/>
  <c r="G11" i="20"/>
  <c r="U10" i="20"/>
  <c r="N10" i="20"/>
  <c r="G10" i="20"/>
  <c r="U7" i="20"/>
  <c r="N7" i="20"/>
  <c r="G7" i="20" s="1"/>
  <c r="U157" i="15"/>
  <c r="N157" i="15"/>
  <c r="G157" i="15" s="1"/>
  <c r="Q154" i="5" s="1"/>
  <c r="R154" i="5" s="1"/>
  <c r="U156" i="15"/>
  <c r="N156" i="15"/>
  <c r="G156" i="15" s="1"/>
  <c r="U155" i="15"/>
  <c r="N155" i="15"/>
  <c r="G155" i="15" s="1"/>
  <c r="U154" i="15"/>
  <c r="N154" i="15"/>
  <c r="G154" i="15" s="1"/>
  <c r="U153" i="15"/>
  <c r="N153" i="15"/>
  <c r="G153" i="15" s="1"/>
  <c r="Q150" i="5" s="1"/>
  <c r="R150" i="5" s="1"/>
  <c r="U152" i="15"/>
  <c r="N152" i="15"/>
  <c r="G152" i="15"/>
  <c r="U151" i="15"/>
  <c r="N151" i="15"/>
  <c r="G151" i="15"/>
  <c r="U150" i="15"/>
  <c r="N150" i="15"/>
  <c r="G150" i="15" s="1"/>
  <c r="Q147" i="5" s="1"/>
  <c r="R147" i="5" s="1"/>
  <c r="U149" i="15"/>
  <c r="N149" i="15"/>
  <c r="G149" i="15" s="1"/>
  <c r="U148" i="15"/>
  <c r="N148" i="15"/>
  <c r="G148" i="15" s="1"/>
  <c r="U147" i="15"/>
  <c r="N147" i="15"/>
  <c r="G147" i="15" s="1"/>
  <c r="U146" i="15"/>
  <c r="N146" i="15"/>
  <c r="G146" i="15" s="1"/>
  <c r="Q143" i="5" s="1"/>
  <c r="R143" i="5" s="1"/>
  <c r="U145" i="15"/>
  <c r="N145" i="15"/>
  <c r="G145" i="15" s="1"/>
  <c r="U144" i="15"/>
  <c r="N144" i="15"/>
  <c r="G144" i="15"/>
  <c r="U143" i="15"/>
  <c r="N143" i="15"/>
  <c r="G143" i="15"/>
  <c r="Q140" i="5" s="1"/>
  <c r="R140" i="5" s="1"/>
  <c r="U142" i="15"/>
  <c r="N142" i="15"/>
  <c r="G142" i="15" s="1"/>
  <c r="U141" i="15"/>
  <c r="N141" i="15"/>
  <c r="G141" i="15" s="1"/>
  <c r="U140" i="15"/>
  <c r="N140" i="15"/>
  <c r="G140" i="15" s="1"/>
  <c r="U139" i="15"/>
  <c r="N139" i="15"/>
  <c r="G139" i="15" s="1"/>
  <c r="Q136" i="5" s="1"/>
  <c r="R136" i="5" s="1"/>
  <c r="U138" i="15"/>
  <c r="N138" i="15"/>
  <c r="G138" i="15" s="1"/>
  <c r="U137" i="15"/>
  <c r="N137" i="15"/>
  <c r="G137" i="15" s="1"/>
  <c r="U136" i="15"/>
  <c r="N136" i="15"/>
  <c r="G136" i="15"/>
  <c r="U135" i="15"/>
  <c r="N135" i="15"/>
  <c r="G135" i="15"/>
  <c r="U134" i="15"/>
  <c r="N134" i="15"/>
  <c r="G134" i="15" s="1"/>
  <c r="U133" i="15"/>
  <c r="N133" i="15"/>
  <c r="G133" i="15" s="1"/>
  <c r="U132" i="15"/>
  <c r="N132" i="15"/>
  <c r="G132" i="15" s="1"/>
  <c r="Q129" i="5" s="1"/>
  <c r="R129" i="5" s="1"/>
  <c r="U131" i="15"/>
  <c r="N131" i="15"/>
  <c r="G131" i="15" s="1"/>
  <c r="U130" i="15"/>
  <c r="N130" i="15"/>
  <c r="G130" i="15" s="1"/>
  <c r="U129" i="15"/>
  <c r="N129" i="15"/>
  <c r="G129" i="15" s="1"/>
  <c r="U128" i="15"/>
  <c r="N128" i="15"/>
  <c r="G128" i="15"/>
  <c r="U127" i="15"/>
  <c r="N127" i="15"/>
  <c r="G127" i="15"/>
  <c r="U126" i="15"/>
  <c r="N126" i="15"/>
  <c r="G126" i="15" s="1"/>
  <c r="U125" i="15"/>
  <c r="N125" i="15"/>
  <c r="G125" i="15" s="1"/>
  <c r="Q122" i="5" s="1"/>
  <c r="R122" i="5" s="1"/>
  <c r="U124" i="15"/>
  <c r="N124" i="15"/>
  <c r="G124" i="15" s="1"/>
  <c r="U123" i="15"/>
  <c r="N123" i="15"/>
  <c r="G123" i="15" s="1"/>
  <c r="U122" i="15"/>
  <c r="N122" i="15"/>
  <c r="G122" i="15" s="1"/>
  <c r="U121" i="15"/>
  <c r="N121" i="15"/>
  <c r="G121" i="15" s="1"/>
  <c r="Q118" i="5" s="1"/>
  <c r="R118" i="5" s="1"/>
  <c r="U120" i="15"/>
  <c r="N120" i="15"/>
  <c r="G120" i="15"/>
  <c r="U119" i="15"/>
  <c r="N119" i="15"/>
  <c r="G119" i="15"/>
  <c r="U118" i="15"/>
  <c r="N118" i="15"/>
  <c r="G118" i="15" s="1"/>
  <c r="Q115" i="5" s="1"/>
  <c r="R115" i="5" s="1"/>
  <c r="U117" i="15"/>
  <c r="N117" i="15"/>
  <c r="G117" i="15" s="1"/>
  <c r="U116" i="15"/>
  <c r="N116" i="15"/>
  <c r="G116" i="15" s="1"/>
  <c r="U115" i="15"/>
  <c r="N115" i="15"/>
  <c r="G115" i="15" s="1"/>
  <c r="U114" i="15"/>
  <c r="N114" i="15"/>
  <c r="G114" i="15" s="1"/>
  <c r="Q111" i="5" s="1"/>
  <c r="R111" i="5" s="1"/>
  <c r="U113" i="15"/>
  <c r="N113" i="15"/>
  <c r="G113" i="15" s="1"/>
  <c r="U112" i="15"/>
  <c r="N112" i="15"/>
  <c r="G112" i="15"/>
  <c r="U111" i="15"/>
  <c r="N111" i="15"/>
  <c r="G111" i="15"/>
  <c r="Q108" i="5" s="1"/>
  <c r="R108" i="5" s="1"/>
  <c r="U110" i="15"/>
  <c r="N110" i="15"/>
  <c r="G110" i="15" s="1"/>
  <c r="U109" i="15"/>
  <c r="N109" i="15"/>
  <c r="G109" i="15" s="1"/>
  <c r="U108" i="15"/>
  <c r="N108" i="15"/>
  <c r="G108" i="15" s="1"/>
  <c r="U107" i="15"/>
  <c r="N107" i="15"/>
  <c r="G107" i="15" s="1"/>
  <c r="Q104" i="5" s="1"/>
  <c r="R104" i="5" s="1"/>
  <c r="U106" i="15"/>
  <c r="N106" i="15"/>
  <c r="G106" i="15" s="1"/>
  <c r="U105" i="15"/>
  <c r="N105" i="15"/>
  <c r="G105" i="15" s="1"/>
  <c r="U104" i="15"/>
  <c r="N104" i="15"/>
  <c r="G104" i="15"/>
  <c r="U103" i="15"/>
  <c r="N103" i="15"/>
  <c r="G103" i="15"/>
  <c r="U102" i="15"/>
  <c r="N102" i="15"/>
  <c r="G102" i="15" s="1"/>
  <c r="U101" i="15"/>
  <c r="N101" i="15"/>
  <c r="G101" i="15" s="1"/>
  <c r="U100" i="15"/>
  <c r="N100" i="15"/>
  <c r="G100" i="15" s="1"/>
  <c r="Q97" i="5" s="1"/>
  <c r="R97" i="5" s="1"/>
  <c r="U99" i="15"/>
  <c r="N99" i="15"/>
  <c r="G99" i="15" s="1"/>
  <c r="U98" i="15"/>
  <c r="N98" i="15"/>
  <c r="G98" i="15" s="1"/>
  <c r="U97" i="15"/>
  <c r="N97" i="15"/>
  <c r="G97" i="15" s="1"/>
  <c r="U96" i="15"/>
  <c r="N96" i="15"/>
  <c r="G96" i="15"/>
  <c r="U95" i="15"/>
  <c r="N95" i="15"/>
  <c r="G95" i="15"/>
  <c r="U94" i="15"/>
  <c r="N94" i="15"/>
  <c r="G94" i="15" s="1"/>
  <c r="U93" i="15"/>
  <c r="N93" i="15"/>
  <c r="G93" i="15" s="1"/>
  <c r="Q90" i="5" s="1"/>
  <c r="R90" i="5" s="1"/>
  <c r="U92" i="15"/>
  <c r="N92" i="15"/>
  <c r="G92" i="15" s="1"/>
  <c r="U91" i="15"/>
  <c r="N91" i="15"/>
  <c r="G91" i="15" s="1"/>
  <c r="U90" i="15"/>
  <c r="N90" i="15"/>
  <c r="G90" i="15" s="1"/>
  <c r="U89" i="15"/>
  <c r="N89" i="15"/>
  <c r="G89" i="15" s="1"/>
  <c r="Q86" i="5" s="1"/>
  <c r="R86" i="5" s="1"/>
  <c r="U88" i="15"/>
  <c r="N88" i="15"/>
  <c r="G88" i="15"/>
  <c r="U87" i="15"/>
  <c r="N87" i="15"/>
  <c r="G87" i="15"/>
  <c r="U86" i="15"/>
  <c r="N86" i="15"/>
  <c r="G86" i="15" s="1"/>
  <c r="Q83" i="5" s="1"/>
  <c r="R83" i="5" s="1"/>
  <c r="U85" i="15"/>
  <c r="N85" i="15"/>
  <c r="G85" i="15" s="1"/>
  <c r="U84" i="15"/>
  <c r="N84" i="15"/>
  <c r="G84" i="15" s="1"/>
  <c r="U83" i="15"/>
  <c r="N83" i="15"/>
  <c r="G83" i="15" s="1"/>
  <c r="U82" i="15"/>
  <c r="N82" i="15"/>
  <c r="G82" i="15" s="1"/>
  <c r="Q79" i="5" s="1"/>
  <c r="R79" i="5" s="1"/>
  <c r="U81" i="15"/>
  <c r="N81" i="15"/>
  <c r="G81" i="15" s="1"/>
  <c r="U80" i="15"/>
  <c r="N80" i="15"/>
  <c r="G80" i="15"/>
  <c r="U79" i="15"/>
  <c r="N79" i="15"/>
  <c r="G79" i="15"/>
  <c r="Q76" i="5" s="1"/>
  <c r="R76" i="5" s="1"/>
  <c r="U78" i="15"/>
  <c r="N78" i="15"/>
  <c r="G78" i="15" s="1"/>
  <c r="U77" i="15"/>
  <c r="N77" i="15"/>
  <c r="G77" i="15" s="1"/>
  <c r="U76" i="15"/>
  <c r="N76" i="15"/>
  <c r="G76" i="15" s="1"/>
  <c r="U75" i="15"/>
  <c r="N75" i="15"/>
  <c r="G75" i="15" s="1"/>
  <c r="Q72" i="5" s="1"/>
  <c r="R72" i="5" s="1"/>
  <c r="U74" i="15"/>
  <c r="N74" i="15"/>
  <c r="G74" i="15" s="1"/>
  <c r="U73" i="15"/>
  <c r="N73" i="15"/>
  <c r="G73" i="15" s="1"/>
  <c r="U72" i="15"/>
  <c r="N72" i="15"/>
  <c r="G72" i="15"/>
  <c r="U71" i="15"/>
  <c r="N71" i="15"/>
  <c r="G71" i="15"/>
  <c r="U70" i="15"/>
  <c r="N70" i="15"/>
  <c r="G70" i="15" s="1"/>
  <c r="U69" i="15"/>
  <c r="N69" i="15"/>
  <c r="G69" i="15" s="1"/>
  <c r="U68" i="15"/>
  <c r="N68" i="15"/>
  <c r="G68" i="15" s="1"/>
  <c r="Q65" i="5" s="1"/>
  <c r="R65" i="5" s="1"/>
  <c r="U67" i="15"/>
  <c r="N67" i="15"/>
  <c r="G67" i="15" s="1"/>
  <c r="U66" i="15"/>
  <c r="N66" i="15"/>
  <c r="G66" i="15" s="1"/>
  <c r="U65" i="15"/>
  <c r="N65" i="15"/>
  <c r="G65" i="15" s="1"/>
  <c r="U64" i="15"/>
  <c r="N64" i="15"/>
  <c r="G64" i="15"/>
  <c r="U63" i="15"/>
  <c r="N63" i="15"/>
  <c r="G63" i="15"/>
  <c r="U62" i="15"/>
  <c r="N62" i="15"/>
  <c r="G62" i="15" s="1"/>
  <c r="U61" i="15"/>
  <c r="N61" i="15"/>
  <c r="G61" i="15" s="1"/>
  <c r="Q58" i="5" s="1"/>
  <c r="R58" i="5" s="1"/>
  <c r="U60" i="15"/>
  <c r="N60" i="15"/>
  <c r="G60" i="15" s="1"/>
  <c r="U59" i="15"/>
  <c r="N59" i="15"/>
  <c r="G59" i="15" s="1"/>
  <c r="U58" i="15"/>
  <c r="N58" i="15"/>
  <c r="G58" i="15" s="1"/>
  <c r="U57" i="15"/>
  <c r="N57" i="15"/>
  <c r="G57" i="15" s="1"/>
  <c r="Q54" i="5" s="1"/>
  <c r="R54" i="5" s="1"/>
  <c r="U56" i="15"/>
  <c r="N56" i="15"/>
  <c r="G56" i="15"/>
  <c r="U55" i="15"/>
  <c r="N55" i="15"/>
  <c r="G55" i="15"/>
  <c r="U54" i="15"/>
  <c r="N54" i="15"/>
  <c r="G54" i="15" s="1"/>
  <c r="Q51" i="5" s="1"/>
  <c r="R51" i="5" s="1"/>
  <c r="U53" i="15"/>
  <c r="N53" i="15"/>
  <c r="G53" i="15" s="1"/>
  <c r="U52" i="15"/>
  <c r="N52" i="15"/>
  <c r="G52" i="15" s="1"/>
  <c r="U51" i="15"/>
  <c r="N51" i="15"/>
  <c r="G51" i="15" s="1"/>
  <c r="U50" i="15"/>
  <c r="N50" i="15"/>
  <c r="G50" i="15" s="1"/>
  <c r="Q47" i="5" s="1"/>
  <c r="R47" i="5" s="1"/>
  <c r="U49" i="15"/>
  <c r="N49" i="15"/>
  <c r="G49" i="15" s="1"/>
  <c r="U48" i="15"/>
  <c r="N48" i="15"/>
  <c r="G48" i="15"/>
  <c r="U47" i="15"/>
  <c r="N47" i="15"/>
  <c r="G47" i="15"/>
  <c r="Q44" i="5" s="1"/>
  <c r="R44" i="5" s="1"/>
  <c r="U46" i="15"/>
  <c r="N46" i="15"/>
  <c r="G46" i="15" s="1"/>
  <c r="U45" i="15"/>
  <c r="N45" i="15"/>
  <c r="G45" i="15" s="1"/>
  <c r="U44" i="15"/>
  <c r="N44" i="15"/>
  <c r="G44" i="15" s="1"/>
  <c r="U43" i="15"/>
  <c r="N43" i="15"/>
  <c r="G43" i="15" s="1"/>
  <c r="Q40" i="5" s="1"/>
  <c r="R40" i="5" s="1"/>
  <c r="U42" i="15"/>
  <c r="N42" i="15"/>
  <c r="G42" i="15" s="1"/>
  <c r="U41" i="15"/>
  <c r="N41" i="15"/>
  <c r="G41" i="15" s="1"/>
  <c r="U40" i="15"/>
  <c r="N40" i="15"/>
  <c r="G40" i="15"/>
  <c r="U39" i="15"/>
  <c r="N39" i="15"/>
  <c r="G39" i="15"/>
  <c r="U38" i="15"/>
  <c r="N38" i="15"/>
  <c r="G38" i="15" s="1"/>
  <c r="U37" i="15"/>
  <c r="N37" i="15"/>
  <c r="G37" i="15" s="1"/>
  <c r="U36" i="15"/>
  <c r="N36" i="15"/>
  <c r="G36" i="15" s="1"/>
  <c r="Q33" i="5" s="1"/>
  <c r="R33" i="5" s="1"/>
  <c r="U35" i="15"/>
  <c r="N35" i="15"/>
  <c r="G35" i="15" s="1"/>
  <c r="U34" i="15"/>
  <c r="N34" i="15"/>
  <c r="G34" i="15" s="1"/>
  <c r="U33" i="15"/>
  <c r="N33" i="15"/>
  <c r="G33" i="15" s="1"/>
  <c r="U32" i="15"/>
  <c r="N32" i="15"/>
  <c r="G32" i="15"/>
  <c r="U31" i="15"/>
  <c r="N31" i="15"/>
  <c r="G31" i="15"/>
  <c r="U30" i="15"/>
  <c r="N30" i="15"/>
  <c r="G30" i="15" s="1"/>
  <c r="U29" i="15"/>
  <c r="N29" i="15"/>
  <c r="G29" i="15" s="1"/>
  <c r="Q26" i="5" s="1"/>
  <c r="R26" i="5" s="1"/>
  <c r="U28" i="15"/>
  <c r="N28" i="15"/>
  <c r="G28" i="15" s="1"/>
  <c r="U27" i="15"/>
  <c r="N27" i="15"/>
  <c r="G27" i="15" s="1"/>
  <c r="U26" i="15"/>
  <c r="N26" i="15"/>
  <c r="G26" i="15" s="1"/>
  <c r="U25" i="15"/>
  <c r="N25" i="15"/>
  <c r="G25" i="15" s="1"/>
  <c r="Q22" i="5" s="1"/>
  <c r="R22" i="5" s="1"/>
  <c r="U24" i="15"/>
  <c r="N24" i="15"/>
  <c r="G24" i="15"/>
  <c r="U23" i="15"/>
  <c r="N23" i="15"/>
  <c r="G23" i="15"/>
  <c r="U22" i="15"/>
  <c r="N22" i="15"/>
  <c r="G22" i="15" s="1"/>
  <c r="U21" i="15"/>
  <c r="N21" i="15"/>
  <c r="G21" i="15" s="1"/>
  <c r="U20" i="15"/>
  <c r="N20" i="15"/>
  <c r="G20" i="15" s="1"/>
  <c r="U19" i="15"/>
  <c r="N19" i="15"/>
  <c r="G19" i="15" s="1"/>
  <c r="U18" i="15"/>
  <c r="N18" i="15"/>
  <c r="G18" i="15" s="1"/>
  <c r="Q15" i="5" s="1"/>
  <c r="R15" i="5" s="1"/>
  <c r="U17" i="15"/>
  <c r="N17" i="15"/>
  <c r="G17" i="15" s="1"/>
  <c r="U16" i="15"/>
  <c r="N16" i="15"/>
  <c r="G16" i="15"/>
  <c r="U15" i="15"/>
  <c r="N15" i="15"/>
  <c r="G15" i="15"/>
  <c r="Q12" i="5" s="1"/>
  <c r="R12" i="5" s="1"/>
  <c r="U14" i="15"/>
  <c r="G14" i="15" s="1"/>
  <c r="N14" i="15"/>
  <c r="U13" i="15"/>
  <c r="N13" i="15"/>
  <c r="G13" i="15" s="1"/>
  <c r="U12" i="15"/>
  <c r="N12" i="15"/>
  <c r="G12" i="15" s="1"/>
  <c r="U11" i="15"/>
  <c r="N11" i="15"/>
  <c r="G11" i="15" s="1"/>
  <c r="Q8" i="5" s="1"/>
  <c r="R8" i="5" s="1"/>
  <c r="U10" i="15"/>
  <c r="N10" i="15"/>
  <c r="G10" i="15" s="1"/>
  <c r="U7" i="15"/>
  <c r="N7" i="15"/>
  <c r="G7" i="15" s="1"/>
  <c r="U157" i="17"/>
  <c r="N157" i="17"/>
  <c r="G157" i="17"/>
  <c r="U156" i="17"/>
  <c r="N156" i="17"/>
  <c r="G156" i="17"/>
  <c r="U155" i="17"/>
  <c r="G155" i="17" s="1"/>
  <c r="N155" i="17"/>
  <c r="U154" i="17"/>
  <c r="N154" i="17"/>
  <c r="G154" i="17" s="1"/>
  <c r="U153" i="17"/>
  <c r="N153" i="17"/>
  <c r="G153" i="17" s="1"/>
  <c r="O150" i="5" s="1"/>
  <c r="P150" i="5" s="1"/>
  <c r="U152" i="17"/>
  <c r="N152" i="17"/>
  <c r="G152" i="17" s="1"/>
  <c r="U151" i="17"/>
  <c r="N151" i="17"/>
  <c r="G151" i="17" s="1"/>
  <c r="U150" i="17"/>
  <c r="N150" i="17"/>
  <c r="G150" i="17" s="1"/>
  <c r="U149" i="17"/>
  <c r="N149" i="17"/>
  <c r="G149" i="17"/>
  <c r="U148" i="17"/>
  <c r="N148" i="17"/>
  <c r="G148" i="17"/>
  <c r="U147" i="17"/>
  <c r="N147" i="17"/>
  <c r="G147" i="17" s="1"/>
  <c r="U146" i="17"/>
  <c r="N146" i="17"/>
  <c r="G146" i="17" s="1"/>
  <c r="O143" i="5" s="1"/>
  <c r="P143" i="5" s="1"/>
  <c r="U145" i="17"/>
  <c r="N145" i="17"/>
  <c r="G145" i="17" s="1"/>
  <c r="U144" i="17"/>
  <c r="N144" i="17"/>
  <c r="G144" i="17" s="1"/>
  <c r="U143" i="17"/>
  <c r="N143" i="17"/>
  <c r="G143" i="17" s="1"/>
  <c r="U142" i="17"/>
  <c r="N142" i="17"/>
  <c r="G142" i="17" s="1"/>
  <c r="O139" i="5" s="1"/>
  <c r="P139" i="5" s="1"/>
  <c r="U141" i="17"/>
  <c r="N141" i="17"/>
  <c r="G141" i="17"/>
  <c r="U140" i="17"/>
  <c r="N140" i="17"/>
  <c r="G140" i="17"/>
  <c r="U139" i="17"/>
  <c r="N139" i="17"/>
  <c r="G139" i="17" s="1"/>
  <c r="O136" i="5" s="1"/>
  <c r="P136" i="5" s="1"/>
  <c r="U138" i="17"/>
  <c r="N138" i="17"/>
  <c r="G138" i="17" s="1"/>
  <c r="U137" i="17"/>
  <c r="N137" i="17"/>
  <c r="G137" i="17" s="1"/>
  <c r="U136" i="17"/>
  <c r="N136" i="17"/>
  <c r="G136" i="17" s="1"/>
  <c r="U135" i="17"/>
  <c r="N135" i="17"/>
  <c r="G135" i="17" s="1"/>
  <c r="O132" i="5" s="1"/>
  <c r="P132" i="5" s="1"/>
  <c r="U134" i="17"/>
  <c r="N134" i="17"/>
  <c r="G134" i="17" s="1"/>
  <c r="U133" i="17"/>
  <c r="N133" i="17"/>
  <c r="G133" i="17"/>
  <c r="U132" i="17"/>
  <c r="N132" i="17"/>
  <c r="G132" i="17"/>
  <c r="O129" i="5" s="1"/>
  <c r="P129" i="5" s="1"/>
  <c r="U131" i="17"/>
  <c r="N131" i="17"/>
  <c r="G131" i="17" s="1"/>
  <c r="U130" i="17"/>
  <c r="N130" i="17"/>
  <c r="G130" i="17" s="1"/>
  <c r="U129" i="17"/>
  <c r="N129" i="17"/>
  <c r="G129" i="17" s="1"/>
  <c r="U128" i="17"/>
  <c r="N128" i="17"/>
  <c r="G128" i="17" s="1"/>
  <c r="O125" i="5" s="1"/>
  <c r="P125" i="5" s="1"/>
  <c r="U127" i="17"/>
  <c r="N127" i="17"/>
  <c r="G127" i="17" s="1"/>
  <c r="U126" i="17"/>
  <c r="N126" i="17"/>
  <c r="G126" i="17" s="1"/>
  <c r="U125" i="17"/>
  <c r="N125" i="17"/>
  <c r="G125" i="17"/>
  <c r="U124" i="17"/>
  <c r="G124" i="17" s="1"/>
  <c r="O121" i="5" s="1"/>
  <c r="P121" i="5" s="1"/>
  <c r="N124" i="17"/>
  <c r="U123" i="17"/>
  <c r="N123" i="17"/>
  <c r="G123" i="17" s="1"/>
  <c r="U122" i="17"/>
  <c r="N122" i="17"/>
  <c r="G122" i="17"/>
  <c r="U121" i="17"/>
  <c r="N121" i="17"/>
  <c r="G121" i="17" s="1"/>
  <c r="U120" i="17"/>
  <c r="N120" i="17"/>
  <c r="G120" i="17" s="1"/>
  <c r="U119" i="17"/>
  <c r="N119" i="17"/>
  <c r="U118" i="17"/>
  <c r="N118" i="17"/>
  <c r="G118" i="17" s="1"/>
  <c r="U117" i="17"/>
  <c r="N117" i="17"/>
  <c r="G117" i="17"/>
  <c r="U116" i="17"/>
  <c r="G116" i="17" s="1"/>
  <c r="N116" i="17"/>
  <c r="U115" i="17"/>
  <c r="N115" i="17"/>
  <c r="G115" i="17" s="1"/>
  <c r="U114" i="17"/>
  <c r="N114" i="17"/>
  <c r="G114" i="17"/>
  <c r="U113" i="17"/>
  <c r="N113" i="17"/>
  <c r="G113" i="17" s="1"/>
  <c r="U112" i="17"/>
  <c r="N112" i="17"/>
  <c r="G112" i="17" s="1"/>
  <c r="U111" i="17"/>
  <c r="N111" i="17"/>
  <c r="G111" i="17" s="1"/>
  <c r="U110" i="17"/>
  <c r="N110" i="17"/>
  <c r="G110" i="17" s="1"/>
  <c r="U109" i="17"/>
  <c r="N109" i="17"/>
  <c r="G109" i="17"/>
  <c r="U108" i="17"/>
  <c r="N108" i="17"/>
  <c r="G108" i="17"/>
  <c r="U107" i="17"/>
  <c r="N107" i="17"/>
  <c r="G107" i="17" s="1"/>
  <c r="U106" i="17"/>
  <c r="N106" i="17"/>
  <c r="G106" i="17" s="1"/>
  <c r="U105" i="17"/>
  <c r="N105" i="17"/>
  <c r="G105" i="17" s="1"/>
  <c r="U104" i="17"/>
  <c r="N104" i="17"/>
  <c r="G104" i="17" s="1"/>
  <c r="U103" i="17"/>
  <c r="N103" i="17"/>
  <c r="U102" i="17"/>
  <c r="N102" i="17"/>
  <c r="U101" i="17"/>
  <c r="N101" i="17"/>
  <c r="G101" i="17"/>
  <c r="U100" i="17"/>
  <c r="N100" i="17"/>
  <c r="G100" i="17"/>
  <c r="U99" i="17"/>
  <c r="N99" i="17"/>
  <c r="G99" i="17" s="1"/>
  <c r="U98" i="17"/>
  <c r="N98" i="17"/>
  <c r="G98" i="17" s="1"/>
  <c r="U97" i="17"/>
  <c r="N97" i="17"/>
  <c r="G97" i="17" s="1"/>
  <c r="U96" i="17"/>
  <c r="N96" i="17"/>
  <c r="G96" i="17" s="1"/>
  <c r="U95" i="17"/>
  <c r="N95" i="17"/>
  <c r="G95" i="17" s="1"/>
  <c r="U94" i="17"/>
  <c r="N94" i="17"/>
  <c r="U93" i="17"/>
  <c r="N93" i="17"/>
  <c r="G93" i="17"/>
  <c r="U92" i="17"/>
  <c r="G92" i="17" s="1"/>
  <c r="N92" i="17"/>
  <c r="U91" i="17"/>
  <c r="N91" i="17"/>
  <c r="G91" i="17" s="1"/>
  <c r="U90" i="17"/>
  <c r="N90" i="17"/>
  <c r="G90" i="17" s="1"/>
  <c r="U89" i="17"/>
  <c r="N89" i="17"/>
  <c r="G89" i="17" s="1"/>
  <c r="U88" i="17"/>
  <c r="N88" i="17"/>
  <c r="G88" i="17" s="1"/>
  <c r="U87" i="17"/>
  <c r="N87" i="17"/>
  <c r="U86" i="17"/>
  <c r="N86" i="17"/>
  <c r="U85" i="17"/>
  <c r="N85" i="17"/>
  <c r="G85" i="17"/>
  <c r="U84" i="17"/>
  <c r="G84" i="17" s="1"/>
  <c r="N84" i="17"/>
  <c r="U83" i="17"/>
  <c r="N83" i="17"/>
  <c r="G83" i="17" s="1"/>
  <c r="U82" i="17"/>
  <c r="N82" i="17"/>
  <c r="G82" i="17"/>
  <c r="U81" i="17"/>
  <c r="N81" i="17"/>
  <c r="G81" i="17" s="1"/>
  <c r="U80" i="17"/>
  <c r="N80" i="17"/>
  <c r="G80" i="17" s="1"/>
  <c r="U79" i="17"/>
  <c r="N79" i="17"/>
  <c r="G79" i="17" s="1"/>
  <c r="U78" i="17"/>
  <c r="N78" i="17"/>
  <c r="G78" i="17" s="1"/>
  <c r="U77" i="17"/>
  <c r="N77" i="17"/>
  <c r="G77" i="17"/>
  <c r="U76" i="17"/>
  <c r="N76" i="17"/>
  <c r="G76" i="17"/>
  <c r="U75" i="17"/>
  <c r="N75" i="17"/>
  <c r="G75" i="17" s="1"/>
  <c r="U74" i="17"/>
  <c r="N74" i="17"/>
  <c r="G74" i="17" s="1"/>
  <c r="U73" i="17"/>
  <c r="N73" i="17"/>
  <c r="G73" i="17" s="1"/>
  <c r="U72" i="17"/>
  <c r="N72" i="17"/>
  <c r="G72" i="17" s="1"/>
  <c r="U71" i="17"/>
  <c r="N71" i="17"/>
  <c r="G71" i="17" s="1"/>
  <c r="U70" i="17"/>
  <c r="N70" i="17"/>
  <c r="U69" i="17"/>
  <c r="N69" i="17"/>
  <c r="G69" i="17"/>
  <c r="U68" i="17"/>
  <c r="N68" i="17"/>
  <c r="G68" i="17"/>
  <c r="U67" i="17"/>
  <c r="N67" i="17"/>
  <c r="G67" i="17" s="1"/>
  <c r="U66" i="17"/>
  <c r="N66" i="17"/>
  <c r="G66" i="17"/>
  <c r="U65" i="17"/>
  <c r="N65" i="17"/>
  <c r="G65" i="17" s="1"/>
  <c r="U64" i="17"/>
  <c r="N64" i="17"/>
  <c r="G64" i="17" s="1"/>
  <c r="U63" i="17"/>
  <c r="N63" i="17"/>
  <c r="G63" i="17" s="1"/>
  <c r="U62" i="17"/>
  <c r="N62" i="17"/>
  <c r="G62" i="17" s="1"/>
  <c r="U61" i="17"/>
  <c r="N61" i="17"/>
  <c r="G61" i="17"/>
  <c r="U60" i="17"/>
  <c r="G60" i="17" s="1"/>
  <c r="N60" i="17"/>
  <c r="U59" i="17"/>
  <c r="N59" i="17"/>
  <c r="G59" i="17" s="1"/>
  <c r="U58" i="17"/>
  <c r="N58" i="17"/>
  <c r="G58" i="17"/>
  <c r="U57" i="17"/>
  <c r="N57" i="17"/>
  <c r="G57" i="17" s="1"/>
  <c r="U56" i="17"/>
  <c r="N56" i="17"/>
  <c r="G56" i="17" s="1"/>
  <c r="U55" i="17"/>
  <c r="N55" i="17"/>
  <c r="U54" i="17"/>
  <c r="N54" i="17"/>
  <c r="G54" i="17" s="1"/>
  <c r="U53" i="17"/>
  <c r="N53" i="17"/>
  <c r="G53" i="17"/>
  <c r="U52" i="17"/>
  <c r="G52" i="17" s="1"/>
  <c r="N52" i="17"/>
  <c r="U51" i="17"/>
  <c r="N51" i="17"/>
  <c r="G51" i="17" s="1"/>
  <c r="U50" i="17"/>
  <c r="N50" i="17"/>
  <c r="G50" i="17"/>
  <c r="U49" i="17"/>
  <c r="N49" i="17"/>
  <c r="G49" i="17" s="1"/>
  <c r="U48" i="17"/>
  <c r="N48" i="17"/>
  <c r="G48" i="17" s="1"/>
  <c r="U47" i="17"/>
  <c r="N47" i="17"/>
  <c r="U46" i="17"/>
  <c r="N46" i="17"/>
  <c r="U45" i="17"/>
  <c r="N45" i="17"/>
  <c r="G45" i="17"/>
  <c r="U44" i="17"/>
  <c r="G44" i="17" s="1"/>
  <c r="N44" i="17"/>
  <c r="U43" i="17"/>
  <c r="N43" i="17"/>
  <c r="U42" i="17"/>
  <c r="N42" i="17"/>
  <c r="G42" i="17"/>
  <c r="U41" i="17"/>
  <c r="N41" i="17"/>
  <c r="G41" i="17" s="1"/>
  <c r="U40" i="17"/>
  <c r="N40" i="17"/>
  <c r="G40" i="17" s="1"/>
  <c r="U39" i="17"/>
  <c r="N39" i="17"/>
  <c r="U38" i="17"/>
  <c r="N38" i="17"/>
  <c r="G38" i="17" s="1"/>
  <c r="U37" i="17"/>
  <c r="N37" i="17"/>
  <c r="G37" i="17"/>
  <c r="U36" i="17"/>
  <c r="G36" i="17" s="1"/>
  <c r="N36" i="17"/>
  <c r="U35" i="17"/>
  <c r="N35" i="17"/>
  <c r="G35" i="17" s="1"/>
  <c r="U34" i="17"/>
  <c r="N34" i="17"/>
  <c r="G34" i="17"/>
  <c r="U33" i="17"/>
  <c r="N33" i="17"/>
  <c r="G33" i="17" s="1"/>
  <c r="U32" i="17"/>
  <c r="N32" i="17"/>
  <c r="G32" i="17" s="1"/>
  <c r="U31" i="17"/>
  <c r="N31" i="17"/>
  <c r="U30" i="17"/>
  <c r="N30" i="17"/>
  <c r="U29" i="17"/>
  <c r="N29" i="17"/>
  <c r="G29" i="17"/>
  <c r="U28" i="17"/>
  <c r="G28" i="17" s="1"/>
  <c r="N28" i="17"/>
  <c r="U27" i="17"/>
  <c r="N27" i="17"/>
  <c r="U26" i="17"/>
  <c r="N26" i="17"/>
  <c r="G26" i="17"/>
  <c r="U25" i="17"/>
  <c r="N25" i="17"/>
  <c r="G25" i="17" s="1"/>
  <c r="U24" i="17"/>
  <c r="N24" i="17"/>
  <c r="G24" i="17" s="1"/>
  <c r="U23" i="17"/>
  <c r="N23" i="17"/>
  <c r="U22" i="17"/>
  <c r="N22" i="17"/>
  <c r="G22" i="17" s="1"/>
  <c r="U21" i="17"/>
  <c r="N21" i="17"/>
  <c r="G21" i="17"/>
  <c r="U20" i="17"/>
  <c r="G20" i="17" s="1"/>
  <c r="N20" i="17"/>
  <c r="U19" i="17"/>
  <c r="N19" i="17"/>
  <c r="G19" i="17" s="1"/>
  <c r="U18" i="17"/>
  <c r="N18" i="17"/>
  <c r="G18" i="17"/>
  <c r="U17" i="17"/>
  <c r="N17" i="17"/>
  <c r="G17" i="17" s="1"/>
  <c r="U16" i="17"/>
  <c r="N16" i="17"/>
  <c r="G16" i="17" s="1"/>
  <c r="U15" i="17"/>
  <c r="N15" i="17"/>
  <c r="U14" i="17"/>
  <c r="N14" i="17"/>
  <c r="U13" i="17"/>
  <c r="N13" i="17"/>
  <c r="G13" i="17"/>
  <c r="U12" i="17"/>
  <c r="G12" i="17" s="1"/>
  <c r="N12" i="17"/>
  <c r="U11" i="17"/>
  <c r="N11" i="17"/>
  <c r="U10" i="17"/>
  <c r="N10" i="17"/>
  <c r="G10" i="17"/>
  <c r="U7" i="17"/>
  <c r="N7" i="17"/>
  <c r="G7" i="17" s="1"/>
  <c r="U157" i="19"/>
  <c r="N157" i="19"/>
  <c r="U156" i="19"/>
  <c r="N156" i="19"/>
  <c r="U155" i="19"/>
  <c r="N155" i="19"/>
  <c r="G155" i="19"/>
  <c r="U154" i="19"/>
  <c r="N154" i="19"/>
  <c r="G154" i="19"/>
  <c r="U153" i="19"/>
  <c r="G153" i="19" s="1"/>
  <c r="M150" i="5" s="1"/>
  <c r="N153" i="19"/>
  <c r="U152" i="19"/>
  <c r="N152" i="19"/>
  <c r="U151" i="19"/>
  <c r="N151" i="19"/>
  <c r="G151" i="19"/>
  <c r="U150" i="19"/>
  <c r="N150" i="19"/>
  <c r="G150" i="19"/>
  <c r="U149" i="19"/>
  <c r="N149" i="19"/>
  <c r="U148" i="19"/>
  <c r="N148" i="19"/>
  <c r="U147" i="19"/>
  <c r="G147" i="19" s="1"/>
  <c r="N147" i="19"/>
  <c r="U146" i="19"/>
  <c r="G146" i="19" s="1"/>
  <c r="N146" i="19"/>
  <c r="U145" i="19"/>
  <c r="N145" i="19"/>
  <c r="G145" i="19"/>
  <c r="U144" i="19"/>
  <c r="N144" i="19"/>
  <c r="G144" i="19"/>
  <c r="U143" i="19"/>
  <c r="N143" i="19"/>
  <c r="G143" i="19"/>
  <c r="U142" i="19"/>
  <c r="N142" i="19"/>
  <c r="G142" i="19" s="1"/>
  <c r="U141" i="19"/>
  <c r="N141" i="19"/>
  <c r="G141" i="19" s="1"/>
  <c r="U140" i="19"/>
  <c r="N140" i="19"/>
  <c r="U139" i="19"/>
  <c r="N139" i="19"/>
  <c r="G139" i="19"/>
  <c r="U138" i="19"/>
  <c r="N138" i="19"/>
  <c r="G138" i="19"/>
  <c r="U137" i="19"/>
  <c r="G137" i="19" s="1"/>
  <c r="N137" i="19"/>
  <c r="U136" i="19"/>
  <c r="N136" i="19"/>
  <c r="G136" i="19" s="1"/>
  <c r="U135" i="19"/>
  <c r="N135" i="19"/>
  <c r="G135" i="19" s="1"/>
  <c r="U134" i="19"/>
  <c r="N134" i="19"/>
  <c r="G134" i="19" s="1"/>
  <c r="U133" i="19"/>
  <c r="N133" i="19"/>
  <c r="U132" i="19"/>
  <c r="N132" i="19"/>
  <c r="G132" i="19" s="1"/>
  <c r="U131" i="19"/>
  <c r="G131" i="19" s="1"/>
  <c r="N131" i="19"/>
  <c r="U130" i="19"/>
  <c r="G130" i="19" s="1"/>
  <c r="N130" i="19"/>
  <c r="U129" i="19"/>
  <c r="N129" i="19"/>
  <c r="G129" i="19"/>
  <c r="U128" i="19"/>
  <c r="N128" i="19"/>
  <c r="G128" i="19" s="1"/>
  <c r="U127" i="19"/>
  <c r="N127" i="19"/>
  <c r="G127" i="19"/>
  <c r="U126" i="19"/>
  <c r="N126" i="19"/>
  <c r="G126" i="19" s="1"/>
  <c r="U125" i="19"/>
  <c r="N125" i="19"/>
  <c r="U124" i="19"/>
  <c r="N124" i="19"/>
  <c r="U123" i="19"/>
  <c r="N123" i="19"/>
  <c r="G123" i="19" s="1"/>
  <c r="U122" i="19"/>
  <c r="N122" i="19"/>
  <c r="G122" i="19"/>
  <c r="U121" i="19"/>
  <c r="G121" i="19" s="1"/>
  <c r="N121" i="19"/>
  <c r="U120" i="19"/>
  <c r="N120" i="19"/>
  <c r="G120" i="19" s="1"/>
  <c r="U119" i="19"/>
  <c r="N119" i="19"/>
  <c r="G119" i="19"/>
  <c r="U118" i="19"/>
  <c r="N118" i="19"/>
  <c r="G118" i="19"/>
  <c r="U117" i="19"/>
  <c r="N117" i="19"/>
  <c r="U116" i="19"/>
  <c r="N116" i="19"/>
  <c r="U115" i="19"/>
  <c r="G115" i="19" s="1"/>
  <c r="N115" i="19"/>
  <c r="U114" i="19"/>
  <c r="G114" i="19" s="1"/>
  <c r="N114" i="19"/>
  <c r="U113" i="19"/>
  <c r="N113" i="19"/>
  <c r="G113" i="19"/>
  <c r="U112" i="19"/>
  <c r="N112" i="19"/>
  <c r="G112" i="19"/>
  <c r="U111" i="19"/>
  <c r="N111" i="19"/>
  <c r="G111" i="19"/>
  <c r="U110" i="19"/>
  <c r="N110" i="19"/>
  <c r="G110" i="19" s="1"/>
  <c r="U109" i="19"/>
  <c r="N109" i="19"/>
  <c r="G109" i="19" s="1"/>
  <c r="U108" i="19"/>
  <c r="N108" i="19"/>
  <c r="U107" i="19"/>
  <c r="N107" i="19"/>
  <c r="G107" i="19"/>
  <c r="U106" i="19"/>
  <c r="N106" i="19"/>
  <c r="G106" i="19"/>
  <c r="U105" i="19"/>
  <c r="G105" i="19" s="1"/>
  <c r="N105" i="19"/>
  <c r="U104" i="19"/>
  <c r="N104" i="19"/>
  <c r="G104" i="19" s="1"/>
  <c r="U103" i="19"/>
  <c r="N103" i="19"/>
  <c r="G103" i="19" s="1"/>
  <c r="U102" i="19"/>
  <c r="N102" i="19"/>
  <c r="G102" i="19" s="1"/>
  <c r="U101" i="19"/>
  <c r="N101" i="19"/>
  <c r="U100" i="19"/>
  <c r="N100" i="19"/>
  <c r="G100" i="19" s="1"/>
  <c r="U99" i="19"/>
  <c r="G99" i="19" s="1"/>
  <c r="N99" i="19"/>
  <c r="U98" i="19"/>
  <c r="G98" i="19" s="1"/>
  <c r="N98" i="19"/>
  <c r="U97" i="19"/>
  <c r="N97" i="19"/>
  <c r="G97" i="19"/>
  <c r="U96" i="19"/>
  <c r="N96" i="19"/>
  <c r="G96" i="19" s="1"/>
  <c r="U95" i="19"/>
  <c r="N95" i="19"/>
  <c r="G95" i="19"/>
  <c r="U94" i="19"/>
  <c r="N94" i="19"/>
  <c r="G94" i="19" s="1"/>
  <c r="U93" i="19"/>
  <c r="N93" i="19"/>
  <c r="U92" i="19"/>
  <c r="N92" i="19"/>
  <c r="U91" i="19"/>
  <c r="N91" i="19"/>
  <c r="G91" i="19"/>
  <c r="U90" i="19"/>
  <c r="N90" i="19"/>
  <c r="G90" i="19"/>
  <c r="U89" i="19"/>
  <c r="G89" i="19" s="1"/>
  <c r="N89" i="19"/>
  <c r="U88" i="19"/>
  <c r="N88" i="19"/>
  <c r="U87" i="19"/>
  <c r="N87" i="19"/>
  <c r="G87" i="19"/>
  <c r="U86" i="19"/>
  <c r="N86" i="19"/>
  <c r="G86" i="19"/>
  <c r="U85" i="19"/>
  <c r="N85" i="19"/>
  <c r="U84" i="19"/>
  <c r="N84" i="19"/>
  <c r="U83" i="19"/>
  <c r="G83" i="19" s="1"/>
  <c r="N83" i="19"/>
  <c r="U82" i="19"/>
  <c r="G82" i="19" s="1"/>
  <c r="N82" i="19"/>
  <c r="U81" i="19"/>
  <c r="N81" i="19"/>
  <c r="G81" i="19"/>
  <c r="U80" i="19"/>
  <c r="N80" i="19"/>
  <c r="G80" i="19"/>
  <c r="U79" i="19"/>
  <c r="N79" i="19"/>
  <c r="G79" i="19"/>
  <c r="U78" i="19"/>
  <c r="N78" i="19"/>
  <c r="G78" i="19" s="1"/>
  <c r="U77" i="19"/>
  <c r="N77" i="19"/>
  <c r="G77" i="19" s="1"/>
  <c r="U76" i="19"/>
  <c r="N76" i="19"/>
  <c r="U75" i="19"/>
  <c r="N75" i="19"/>
  <c r="G75" i="19"/>
  <c r="U74" i="19"/>
  <c r="N74" i="19"/>
  <c r="G74" i="19"/>
  <c r="U73" i="19"/>
  <c r="G73" i="19" s="1"/>
  <c r="N73" i="19"/>
  <c r="U72" i="19"/>
  <c r="N72" i="19"/>
  <c r="G72" i="19" s="1"/>
  <c r="U71" i="19"/>
  <c r="N71" i="19"/>
  <c r="G71" i="19" s="1"/>
  <c r="U70" i="19"/>
  <c r="N70" i="19"/>
  <c r="G70" i="19" s="1"/>
  <c r="U69" i="19"/>
  <c r="N69" i="19"/>
  <c r="U68" i="19"/>
  <c r="N68" i="19"/>
  <c r="G68" i="19" s="1"/>
  <c r="U67" i="19"/>
  <c r="G67" i="19" s="1"/>
  <c r="N67" i="19"/>
  <c r="U66" i="19"/>
  <c r="G66" i="19" s="1"/>
  <c r="N66" i="19"/>
  <c r="U65" i="19"/>
  <c r="N65" i="19"/>
  <c r="G65" i="19"/>
  <c r="U64" i="19"/>
  <c r="N64" i="19"/>
  <c r="G64" i="19" s="1"/>
  <c r="U63" i="19"/>
  <c r="N63" i="19"/>
  <c r="G63" i="19"/>
  <c r="U62" i="19"/>
  <c r="N62" i="19"/>
  <c r="G62" i="19" s="1"/>
  <c r="U61" i="19"/>
  <c r="N61" i="19"/>
  <c r="U60" i="19"/>
  <c r="N60" i="19"/>
  <c r="U59" i="19"/>
  <c r="N59" i="19"/>
  <c r="G59" i="19" s="1"/>
  <c r="U58" i="19"/>
  <c r="N58" i="19"/>
  <c r="G58" i="19"/>
  <c r="U57" i="19"/>
  <c r="G57" i="19" s="1"/>
  <c r="N57" i="19"/>
  <c r="U56" i="19"/>
  <c r="N56" i="19"/>
  <c r="G56" i="19" s="1"/>
  <c r="U55" i="19"/>
  <c r="N55" i="19"/>
  <c r="G55" i="19"/>
  <c r="U54" i="19"/>
  <c r="N54" i="19"/>
  <c r="G54" i="19"/>
  <c r="U53" i="19"/>
  <c r="N53" i="19"/>
  <c r="U52" i="19"/>
  <c r="N52" i="19"/>
  <c r="G52" i="19" s="1"/>
  <c r="U51" i="19"/>
  <c r="G51" i="19" s="1"/>
  <c r="N51" i="19"/>
  <c r="U50" i="19"/>
  <c r="G50" i="19" s="1"/>
  <c r="N50" i="19"/>
  <c r="U49" i="19"/>
  <c r="N49" i="19"/>
  <c r="G49" i="19"/>
  <c r="U48" i="19"/>
  <c r="N48" i="19"/>
  <c r="G48" i="19"/>
  <c r="U47" i="19"/>
  <c r="N47" i="19"/>
  <c r="G47" i="19"/>
  <c r="U46" i="19"/>
  <c r="N46" i="19"/>
  <c r="G46" i="19" s="1"/>
  <c r="U45" i="19"/>
  <c r="N45" i="19"/>
  <c r="G45" i="19" s="1"/>
  <c r="U44" i="19"/>
  <c r="N44" i="19"/>
  <c r="U43" i="19"/>
  <c r="N43" i="19"/>
  <c r="G43" i="19"/>
  <c r="U42" i="19"/>
  <c r="N42" i="19"/>
  <c r="G42" i="19"/>
  <c r="U41" i="19"/>
  <c r="G41" i="19" s="1"/>
  <c r="N41" i="19"/>
  <c r="U40" i="19"/>
  <c r="N40" i="19"/>
  <c r="G40" i="19" s="1"/>
  <c r="U39" i="19"/>
  <c r="N39" i="19"/>
  <c r="G39" i="19" s="1"/>
  <c r="U38" i="19"/>
  <c r="N38" i="19"/>
  <c r="G38" i="19"/>
  <c r="U37" i="19"/>
  <c r="N37" i="19"/>
  <c r="U36" i="19"/>
  <c r="N36" i="19"/>
  <c r="G36" i="19" s="1"/>
  <c r="U35" i="19"/>
  <c r="G35" i="19" s="1"/>
  <c r="N35" i="19"/>
  <c r="U34" i="19"/>
  <c r="G34" i="19" s="1"/>
  <c r="N34" i="19"/>
  <c r="U33" i="19"/>
  <c r="N33" i="19"/>
  <c r="G33" i="19"/>
  <c r="U32" i="19"/>
  <c r="N32" i="19"/>
  <c r="G32" i="19"/>
  <c r="U31" i="19"/>
  <c r="N31" i="19"/>
  <c r="G31" i="19"/>
  <c r="U30" i="19"/>
  <c r="N30" i="19"/>
  <c r="G30" i="19" s="1"/>
  <c r="U29" i="19"/>
  <c r="N29" i="19"/>
  <c r="G29" i="19" s="1"/>
  <c r="U28" i="19"/>
  <c r="N28" i="19"/>
  <c r="U27" i="19"/>
  <c r="N27" i="19"/>
  <c r="G27" i="19"/>
  <c r="U26" i="19"/>
  <c r="N26" i="19"/>
  <c r="G26" i="19"/>
  <c r="U25" i="19"/>
  <c r="G25" i="19" s="1"/>
  <c r="N25" i="19"/>
  <c r="U24" i="19"/>
  <c r="N24" i="19"/>
  <c r="U23" i="19"/>
  <c r="N23" i="19"/>
  <c r="G23" i="19"/>
  <c r="U22" i="19"/>
  <c r="N22" i="19"/>
  <c r="G22" i="19"/>
  <c r="U21" i="19"/>
  <c r="N21" i="19"/>
  <c r="U20" i="19"/>
  <c r="N20" i="19"/>
  <c r="G20" i="19" s="1"/>
  <c r="U19" i="19"/>
  <c r="G19" i="19" s="1"/>
  <c r="N19" i="19"/>
  <c r="U18" i="19"/>
  <c r="G18" i="19" s="1"/>
  <c r="N18" i="19"/>
  <c r="U17" i="19"/>
  <c r="N17" i="19"/>
  <c r="G17" i="19"/>
  <c r="U16" i="19"/>
  <c r="N16" i="19"/>
  <c r="G16" i="19"/>
  <c r="U15" i="19"/>
  <c r="G15" i="19" s="1"/>
  <c r="N15" i="19"/>
  <c r="U14" i="19"/>
  <c r="N14" i="19"/>
  <c r="G14" i="19" s="1"/>
  <c r="U13" i="19"/>
  <c r="N13" i="19"/>
  <c r="G13" i="19"/>
  <c r="U12" i="19"/>
  <c r="N12" i="19"/>
  <c r="G12" i="19"/>
  <c r="U11" i="19"/>
  <c r="G11" i="19" s="1"/>
  <c r="N11" i="19"/>
  <c r="U10" i="19"/>
  <c r="N10" i="19"/>
  <c r="G10" i="19" s="1"/>
  <c r="U7" i="19"/>
  <c r="N7" i="19"/>
  <c r="G7" i="19"/>
  <c r="U157" i="16"/>
  <c r="N157" i="16"/>
  <c r="G157" i="16"/>
  <c r="U156" i="16"/>
  <c r="G156" i="16" s="1"/>
  <c r="N156" i="16"/>
  <c r="U155" i="16"/>
  <c r="N155" i="16"/>
  <c r="G155" i="16" s="1"/>
  <c r="U154" i="16"/>
  <c r="N154" i="16"/>
  <c r="G154" i="16"/>
  <c r="U153" i="16"/>
  <c r="N153" i="16"/>
  <c r="G153" i="16"/>
  <c r="U152" i="16"/>
  <c r="G152" i="16" s="1"/>
  <c r="K149" i="5" s="1"/>
  <c r="N152" i="16"/>
  <c r="U151" i="16"/>
  <c r="N151" i="16"/>
  <c r="U150" i="16"/>
  <c r="N150" i="16"/>
  <c r="G150" i="16" s="1"/>
  <c r="U149" i="16"/>
  <c r="N149" i="16"/>
  <c r="G149" i="16"/>
  <c r="U148" i="16"/>
  <c r="G148" i="16" s="1"/>
  <c r="N148" i="16"/>
  <c r="U147" i="16"/>
  <c r="N147" i="16"/>
  <c r="G147" i="16" s="1"/>
  <c r="U146" i="16"/>
  <c r="N146" i="16"/>
  <c r="G146" i="16"/>
  <c r="U145" i="16"/>
  <c r="N145" i="16"/>
  <c r="G145" i="16"/>
  <c r="U144" i="16"/>
  <c r="G144" i="16" s="1"/>
  <c r="N144" i="16"/>
  <c r="U143" i="16"/>
  <c r="N143" i="16"/>
  <c r="G143" i="16" s="1"/>
  <c r="U142" i="16"/>
  <c r="N142" i="16"/>
  <c r="G142" i="16" s="1"/>
  <c r="U141" i="16"/>
  <c r="N141" i="16"/>
  <c r="G141" i="16"/>
  <c r="U140" i="16"/>
  <c r="G140" i="16" s="1"/>
  <c r="N140" i="16"/>
  <c r="U139" i="16"/>
  <c r="N139" i="16"/>
  <c r="G139" i="16" s="1"/>
  <c r="U138" i="16"/>
  <c r="N138" i="16"/>
  <c r="G138" i="16"/>
  <c r="U137" i="16"/>
  <c r="N137" i="16"/>
  <c r="G137" i="16"/>
  <c r="U136" i="16"/>
  <c r="G136" i="16" s="1"/>
  <c r="N136" i="16"/>
  <c r="U135" i="16"/>
  <c r="N135" i="16"/>
  <c r="U134" i="16"/>
  <c r="N134" i="16"/>
  <c r="G134" i="16" s="1"/>
  <c r="U133" i="16"/>
  <c r="N133" i="16"/>
  <c r="G133" i="16"/>
  <c r="U132" i="16"/>
  <c r="G132" i="16" s="1"/>
  <c r="N132" i="16"/>
  <c r="U131" i="16"/>
  <c r="N131" i="16"/>
  <c r="G131" i="16" s="1"/>
  <c r="U130" i="16"/>
  <c r="N130" i="16"/>
  <c r="G130" i="16" s="1"/>
  <c r="U129" i="16"/>
  <c r="N129" i="16"/>
  <c r="G129" i="16"/>
  <c r="U128" i="16"/>
  <c r="G128" i="16" s="1"/>
  <c r="N128" i="16"/>
  <c r="U127" i="16"/>
  <c r="N127" i="16"/>
  <c r="G127" i="16" s="1"/>
  <c r="U126" i="16"/>
  <c r="N126" i="16"/>
  <c r="G126" i="16" s="1"/>
  <c r="U125" i="16"/>
  <c r="N125" i="16"/>
  <c r="G125" i="16"/>
  <c r="U124" i="16"/>
  <c r="G124" i="16" s="1"/>
  <c r="N124" i="16"/>
  <c r="U123" i="16"/>
  <c r="N123" i="16"/>
  <c r="G123" i="16" s="1"/>
  <c r="U122" i="16"/>
  <c r="N122" i="16"/>
  <c r="G122" i="16" s="1"/>
  <c r="U121" i="16"/>
  <c r="N121" i="16"/>
  <c r="G121" i="16"/>
  <c r="U120" i="16"/>
  <c r="G120" i="16" s="1"/>
  <c r="N120" i="16"/>
  <c r="U119" i="16"/>
  <c r="N119" i="16"/>
  <c r="G119" i="16" s="1"/>
  <c r="U118" i="16"/>
  <c r="N118" i="16"/>
  <c r="G118" i="16" s="1"/>
  <c r="U117" i="16"/>
  <c r="N117" i="16"/>
  <c r="G117" i="16"/>
  <c r="U116" i="16"/>
  <c r="G116" i="16" s="1"/>
  <c r="N116" i="16"/>
  <c r="U115" i="16"/>
  <c r="N115" i="16"/>
  <c r="G115" i="16" s="1"/>
  <c r="U114" i="16"/>
  <c r="N114" i="16"/>
  <c r="G114" i="16" s="1"/>
  <c r="U113" i="16"/>
  <c r="N113" i="16"/>
  <c r="G113" i="16"/>
  <c r="U112" i="16"/>
  <c r="G112" i="16" s="1"/>
  <c r="N112" i="16"/>
  <c r="U111" i="16"/>
  <c r="N111" i="16"/>
  <c r="G111" i="16" s="1"/>
  <c r="U110" i="16"/>
  <c r="N110" i="16"/>
  <c r="G110" i="16" s="1"/>
  <c r="U109" i="16"/>
  <c r="N109" i="16"/>
  <c r="G109" i="16"/>
  <c r="U108" i="16"/>
  <c r="G108" i="16" s="1"/>
  <c r="N108" i="16"/>
  <c r="U107" i="16"/>
  <c r="N107" i="16"/>
  <c r="G107" i="16" s="1"/>
  <c r="U106" i="16"/>
  <c r="N106" i="16"/>
  <c r="G106" i="16"/>
  <c r="U105" i="16"/>
  <c r="N105" i="16"/>
  <c r="G105" i="16"/>
  <c r="U104" i="16"/>
  <c r="G104" i="16" s="1"/>
  <c r="N104" i="16"/>
  <c r="U103" i="16"/>
  <c r="N103" i="16"/>
  <c r="U102" i="16"/>
  <c r="N102" i="16"/>
  <c r="G102" i="16" s="1"/>
  <c r="U101" i="16"/>
  <c r="N101" i="16"/>
  <c r="G101" i="16"/>
  <c r="U100" i="16"/>
  <c r="G100" i="16" s="1"/>
  <c r="N100" i="16"/>
  <c r="U99" i="16"/>
  <c r="N99" i="16"/>
  <c r="G99" i="16" s="1"/>
  <c r="U98" i="16"/>
  <c r="N98" i="16"/>
  <c r="G98" i="16" s="1"/>
  <c r="U97" i="16"/>
  <c r="N97" i="16"/>
  <c r="G97" i="16"/>
  <c r="U96" i="16"/>
  <c r="G96" i="16" s="1"/>
  <c r="N96" i="16"/>
  <c r="U95" i="16"/>
  <c r="N95" i="16"/>
  <c r="G95" i="16" s="1"/>
  <c r="U94" i="16"/>
  <c r="N94" i="16"/>
  <c r="G94" i="16" s="1"/>
  <c r="U93" i="16"/>
  <c r="N93" i="16"/>
  <c r="G93" i="16"/>
  <c r="U92" i="16"/>
  <c r="G92" i="16" s="1"/>
  <c r="N92" i="16"/>
  <c r="U91" i="16"/>
  <c r="N91" i="16"/>
  <c r="G91" i="16" s="1"/>
  <c r="U90" i="16"/>
  <c r="N90" i="16"/>
  <c r="G90" i="16"/>
  <c r="U89" i="16"/>
  <c r="N89" i="16"/>
  <c r="G89" i="16"/>
  <c r="U88" i="16"/>
  <c r="G88" i="16" s="1"/>
  <c r="N88" i="16"/>
  <c r="U87" i="16"/>
  <c r="N87" i="16"/>
  <c r="U86" i="16"/>
  <c r="N86" i="16"/>
  <c r="G86" i="16" s="1"/>
  <c r="U85" i="16"/>
  <c r="N85" i="16"/>
  <c r="G85" i="16"/>
  <c r="U84" i="16"/>
  <c r="G84" i="16" s="1"/>
  <c r="N84" i="16"/>
  <c r="U83" i="16"/>
  <c r="N83" i="16"/>
  <c r="G83" i="16" s="1"/>
  <c r="U82" i="16"/>
  <c r="N82" i="16"/>
  <c r="G82" i="16"/>
  <c r="U81" i="16"/>
  <c r="N81" i="16"/>
  <c r="G81" i="16"/>
  <c r="U80" i="16"/>
  <c r="G80" i="16" s="1"/>
  <c r="N80" i="16"/>
  <c r="U79" i="16"/>
  <c r="N79" i="16"/>
  <c r="G79" i="16" s="1"/>
  <c r="U78" i="16"/>
  <c r="N78" i="16"/>
  <c r="G78" i="16" s="1"/>
  <c r="U77" i="16"/>
  <c r="N77" i="16"/>
  <c r="G77" i="16"/>
  <c r="U76" i="16"/>
  <c r="G76" i="16" s="1"/>
  <c r="N76" i="16"/>
  <c r="U75" i="16"/>
  <c r="N75" i="16"/>
  <c r="G75" i="16" s="1"/>
  <c r="U74" i="16"/>
  <c r="N74" i="16"/>
  <c r="G74" i="16"/>
  <c r="U73" i="16"/>
  <c r="N73" i="16"/>
  <c r="G73" i="16"/>
  <c r="U72" i="16"/>
  <c r="G72" i="16" s="1"/>
  <c r="N72" i="16"/>
  <c r="U71" i="16"/>
  <c r="N71" i="16"/>
  <c r="U70" i="16"/>
  <c r="N70" i="16"/>
  <c r="G70" i="16" s="1"/>
  <c r="U69" i="16"/>
  <c r="N69" i="16"/>
  <c r="G69" i="16"/>
  <c r="U68" i="16"/>
  <c r="G68" i="16" s="1"/>
  <c r="N68" i="16"/>
  <c r="U67" i="16"/>
  <c r="N67" i="16"/>
  <c r="G67" i="16" s="1"/>
  <c r="U66" i="16"/>
  <c r="N66" i="16"/>
  <c r="G66" i="16" s="1"/>
  <c r="U65" i="16"/>
  <c r="N65" i="16"/>
  <c r="G65" i="16"/>
  <c r="U64" i="16"/>
  <c r="G64" i="16" s="1"/>
  <c r="N64" i="16"/>
  <c r="U63" i="16"/>
  <c r="N63" i="16"/>
  <c r="U62" i="16"/>
  <c r="N62" i="16"/>
  <c r="G62" i="16" s="1"/>
  <c r="U61" i="16"/>
  <c r="N61" i="16"/>
  <c r="G61" i="16"/>
  <c r="U60" i="16"/>
  <c r="G60" i="16" s="1"/>
  <c r="N60" i="16"/>
  <c r="U59" i="16"/>
  <c r="N59" i="16"/>
  <c r="G59" i="16" s="1"/>
  <c r="U58" i="16"/>
  <c r="N58" i="16"/>
  <c r="G58" i="16"/>
  <c r="U57" i="16"/>
  <c r="N57" i="16"/>
  <c r="G57" i="16"/>
  <c r="U56" i="16"/>
  <c r="G56" i="16" s="1"/>
  <c r="N56" i="16"/>
  <c r="U55" i="16"/>
  <c r="N55" i="16"/>
  <c r="G55" i="16" s="1"/>
  <c r="U54" i="16"/>
  <c r="N54" i="16"/>
  <c r="G54" i="16" s="1"/>
  <c r="U53" i="16"/>
  <c r="N53" i="16"/>
  <c r="G53" i="16"/>
  <c r="U52" i="16"/>
  <c r="G52" i="16" s="1"/>
  <c r="N52" i="16"/>
  <c r="U51" i="16"/>
  <c r="N51" i="16"/>
  <c r="G51" i="16" s="1"/>
  <c r="U50" i="16"/>
  <c r="N50" i="16"/>
  <c r="G50" i="16" s="1"/>
  <c r="U49" i="16"/>
  <c r="N49" i="16"/>
  <c r="G49" i="16"/>
  <c r="U48" i="16"/>
  <c r="G48" i="16" s="1"/>
  <c r="N48" i="16"/>
  <c r="U47" i="16"/>
  <c r="N47" i="16"/>
  <c r="G47" i="16" s="1"/>
  <c r="U46" i="16"/>
  <c r="N46" i="16"/>
  <c r="G46" i="16" s="1"/>
  <c r="U45" i="16"/>
  <c r="N45" i="16"/>
  <c r="G45" i="16"/>
  <c r="U44" i="16"/>
  <c r="G44" i="16" s="1"/>
  <c r="N44" i="16"/>
  <c r="U43" i="16"/>
  <c r="N43" i="16"/>
  <c r="G43" i="16" s="1"/>
  <c r="U42" i="16"/>
  <c r="N42" i="16"/>
  <c r="G42" i="16" s="1"/>
  <c r="U41" i="16"/>
  <c r="N41" i="16"/>
  <c r="G41" i="16"/>
  <c r="U40" i="16"/>
  <c r="G40" i="16" s="1"/>
  <c r="N40" i="16"/>
  <c r="U39" i="16"/>
  <c r="N39" i="16"/>
  <c r="U38" i="16"/>
  <c r="N38" i="16"/>
  <c r="G38" i="16" s="1"/>
  <c r="U37" i="16"/>
  <c r="N37" i="16"/>
  <c r="G37" i="16"/>
  <c r="U36" i="16"/>
  <c r="G36" i="16" s="1"/>
  <c r="N36" i="16"/>
  <c r="U35" i="16"/>
  <c r="N35" i="16"/>
  <c r="G35" i="16" s="1"/>
  <c r="U34" i="16"/>
  <c r="N34" i="16"/>
  <c r="G34" i="16" s="1"/>
  <c r="U33" i="16"/>
  <c r="N33" i="16"/>
  <c r="G33" i="16"/>
  <c r="U32" i="16"/>
  <c r="G32" i="16" s="1"/>
  <c r="N32" i="16"/>
  <c r="U31" i="16"/>
  <c r="N31" i="16"/>
  <c r="U30" i="16"/>
  <c r="N30" i="16"/>
  <c r="G30" i="16" s="1"/>
  <c r="U29" i="16"/>
  <c r="N29" i="16"/>
  <c r="G29" i="16"/>
  <c r="U28" i="16"/>
  <c r="G28" i="16" s="1"/>
  <c r="N28" i="16"/>
  <c r="U27" i="16"/>
  <c r="N27" i="16"/>
  <c r="G27" i="16" s="1"/>
  <c r="U26" i="16"/>
  <c r="N26" i="16"/>
  <c r="G26" i="16" s="1"/>
  <c r="U25" i="16"/>
  <c r="N25" i="16"/>
  <c r="G25" i="16"/>
  <c r="U24" i="16"/>
  <c r="G24" i="16" s="1"/>
  <c r="N24" i="16"/>
  <c r="U23" i="16"/>
  <c r="N23" i="16"/>
  <c r="U22" i="16"/>
  <c r="N22" i="16"/>
  <c r="G22" i="16" s="1"/>
  <c r="U21" i="16"/>
  <c r="N21" i="16"/>
  <c r="G21" i="16"/>
  <c r="U20" i="16"/>
  <c r="G20" i="16" s="1"/>
  <c r="N20" i="16"/>
  <c r="U19" i="16"/>
  <c r="N19" i="16"/>
  <c r="G19" i="16" s="1"/>
  <c r="U18" i="16"/>
  <c r="N18" i="16"/>
  <c r="G18" i="16"/>
  <c r="U17" i="16"/>
  <c r="N17" i="16"/>
  <c r="G17" i="16"/>
  <c r="U16" i="16"/>
  <c r="G16" i="16" s="1"/>
  <c r="N16" i="16"/>
  <c r="U15" i="16"/>
  <c r="N15" i="16"/>
  <c r="G15" i="16" s="1"/>
  <c r="U14" i="16"/>
  <c r="N14" i="16"/>
  <c r="G14" i="16" s="1"/>
  <c r="U13" i="16"/>
  <c r="N13" i="16"/>
  <c r="G13" i="16"/>
  <c r="U12" i="16"/>
  <c r="G12" i="16" s="1"/>
  <c r="N12" i="16"/>
  <c r="U11" i="16"/>
  <c r="N11" i="16"/>
  <c r="G11" i="16" s="1"/>
  <c r="U10" i="16"/>
  <c r="N10" i="16"/>
  <c r="G10" i="16"/>
  <c r="U7" i="16"/>
  <c r="N7" i="16"/>
  <c r="G7" i="16"/>
  <c r="U157" i="1"/>
  <c r="G157" i="1" s="1"/>
  <c r="N157" i="1"/>
  <c r="U156" i="1"/>
  <c r="N156" i="1"/>
  <c r="U155" i="1"/>
  <c r="N155" i="1"/>
  <c r="G155" i="1" s="1"/>
  <c r="U154" i="1"/>
  <c r="N154" i="1"/>
  <c r="G154" i="1"/>
  <c r="U153" i="1"/>
  <c r="G153" i="1" s="1"/>
  <c r="I150" i="5" s="1"/>
  <c r="N153" i="1"/>
  <c r="U152" i="1"/>
  <c r="N152" i="1"/>
  <c r="G152" i="1" s="1"/>
  <c r="U151" i="1"/>
  <c r="N151" i="1"/>
  <c r="G151" i="1" s="1"/>
  <c r="I148" i="5" s="1"/>
  <c r="U150" i="1"/>
  <c r="N150" i="1"/>
  <c r="G150" i="1"/>
  <c r="U149" i="1"/>
  <c r="G149" i="1" s="1"/>
  <c r="N149" i="1"/>
  <c r="U148" i="1"/>
  <c r="N148" i="1"/>
  <c r="U147" i="1"/>
  <c r="N147" i="1"/>
  <c r="G147" i="1" s="1"/>
  <c r="U146" i="1"/>
  <c r="N146" i="1"/>
  <c r="G146" i="1"/>
  <c r="U145" i="1"/>
  <c r="G145" i="1" s="1"/>
  <c r="N145" i="1"/>
  <c r="U144" i="1"/>
  <c r="N144" i="1"/>
  <c r="G144" i="1" s="1"/>
  <c r="U143" i="1"/>
  <c r="N143" i="1"/>
  <c r="G143" i="1" s="1"/>
  <c r="I140" i="5" s="1"/>
  <c r="U142" i="1"/>
  <c r="N142" i="1"/>
  <c r="G142" i="1"/>
  <c r="U141" i="1"/>
  <c r="G141" i="1" s="1"/>
  <c r="N141" i="1"/>
  <c r="U140" i="1"/>
  <c r="N140" i="1"/>
  <c r="G140" i="1" s="1"/>
  <c r="U139" i="1"/>
  <c r="N139" i="1"/>
  <c r="G139" i="1" s="1"/>
  <c r="U138" i="1"/>
  <c r="N138" i="1"/>
  <c r="G138" i="1"/>
  <c r="U137" i="1"/>
  <c r="G137" i="1" s="1"/>
  <c r="N137" i="1"/>
  <c r="U136" i="1"/>
  <c r="N136" i="1"/>
  <c r="G136" i="1" s="1"/>
  <c r="U135" i="1"/>
  <c r="N135" i="1"/>
  <c r="G135" i="1" s="1"/>
  <c r="U134" i="1"/>
  <c r="N134" i="1"/>
  <c r="G134" i="1"/>
  <c r="U133" i="1"/>
  <c r="G133" i="1" s="1"/>
  <c r="N133" i="1"/>
  <c r="U132" i="1"/>
  <c r="N132" i="1"/>
  <c r="G132" i="1" s="1"/>
  <c r="U131" i="1"/>
  <c r="N131" i="1"/>
  <c r="G131" i="1" s="1"/>
  <c r="U130" i="1"/>
  <c r="N130" i="1"/>
  <c r="G130" i="1"/>
  <c r="U129" i="1"/>
  <c r="G129" i="1" s="1"/>
  <c r="N129" i="1"/>
  <c r="U128" i="1"/>
  <c r="N128" i="1"/>
  <c r="G128" i="1" s="1"/>
  <c r="U127" i="1"/>
  <c r="N127" i="1"/>
  <c r="G127" i="1" s="1"/>
  <c r="U126" i="1"/>
  <c r="N126" i="1"/>
  <c r="G126" i="1"/>
  <c r="U125" i="1"/>
  <c r="G125" i="1" s="1"/>
  <c r="N125" i="1"/>
  <c r="U124" i="1"/>
  <c r="N124" i="1"/>
  <c r="U123" i="1"/>
  <c r="N123" i="1"/>
  <c r="G123" i="1" s="1"/>
  <c r="U122" i="1"/>
  <c r="N122" i="1"/>
  <c r="G122" i="1"/>
  <c r="U121" i="1"/>
  <c r="G121" i="1" s="1"/>
  <c r="N121" i="1"/>
  <c r="U120" i="1"/>
  <c r="N120" i="1"/>
  <c r="G120" i="1" s="1"/>
  <c r="U119" i="1"/>
  <c r="N119" i="1"/>
  <c r="G119" i="1" s="1"/>
  <c r="U118" i="1"/>
  <c r="N118" i="1"/>
  <c r="G118" i="1"/>
  <c r="U117" i="1"/>
  <c r="G117" i="1" s="1"/>
  <c r="N117" i="1"/>
  <c r="U116" i="1"/>
  <c r="N116" i="1"/>
  <c r="G116" i="1" s="1"/>
  <c r="U115" i="1"/>
  <c r="N115" i="1"/>
  <c r="G115" i="1" s="1"/>
  <c r="U114" i="1"/>
  <c r="N114" i="1"/>
  <c r="G114" i="1"/>
  <c r="U113" i="1"/>
  <c r="G113" i="1" s="1"/>
  <c r="N113" i="1"/>
  <c r="U112" i="1"/>
  <c r="N112" i="1"/>
  <c r="G112" i="1" s="1"/>
  <c r="U111" i="1"/>
  <c r="N111" i="1"/>
  <c r="G111" i="1" s="1"/>
  <c r="U110" i="1"/>
  <c r="N110" i="1"/>
  <c r="G110" i="1"/>
  <c r="U109" i="1"/>
  <c r="G109" i="1" s="1"/>
  <c r="N109" i="1"/>
  <c r="U108" i="1"/>
  <c r="N108" i="1"/>
  <c r="U107" i="1"/>
  <c r="N107" i="1"/>
  <c r="G107" i="1" s="1"/>
  <c r="U106" i="1"/>
  <c r="N106" i="1"/>
  <c r="G106" i="1"/>
  <c r="U105" i="1"/>
  <c r="G105" i="1" s="1"/>
  <c r="N105" i="1"/>
  <c r="U104" i="1"/>
  <c r="N104" i="1"/>
  <c r="G104" i="1" s="1"/>
  <c r="U103" i="1"/>
  <c r="N103" i="1"/>
  <c r="G103" i="1"/>
  <c r="U102" i="1"/>
  <c r="N102" i="1"/>
  <c r="G102" i="1"/>
  <c r="U101" i="1"/>
  <c r="G101" i="1" s="1"/>
  <c r="N101" i="1"/>
  <c r="U100" i="1"/>
  <c r="N100" i="1"/>
  <c r="G100" i="1" s="1"/>
  <c r="U99" i="1"/>
  <c r="N99" i="1"/>
  <c r="G99" i="1" s="1"/>
  <c r="U98" i="1"/>
  <c r="N98" i="1"/>
  <c r="G98" i="1"/>
  <c r="U97" i="1"/>
  <c r="G97" i="1" s="1"/>
  <c r="N97" i="1"/>
  <c r="U96" i="1"/>
  <c r="N96" i="1"/>
  <c r="G96" i="1" s="1"/>
  <c r="U95" i="1"/>
  <c r="N95" i="1"/>
  <c r="G95" i="1"/>
  <c r="U94" i="1"/>
  <c r="N94" i="1"/>
  <c r="G94" i="1"/>
  <c r="U93" i="1"/>
  <c r="G93" i="1" s="1"/>
  <c r="N93" i="1"/>
  <c r="U92" i="1"/>
  <c r="N92" i="1"/>
  <c r="U91" i="1"/>
  <c r="N91" i="1"/>
  <c r="G91" i="1" s="1"/>
  <c r="U90" i="1"/>
  <c r="N90" i="1"/>
  <c r="G90" i="1"/>
  <c r="U89" i="1"/>
  <c r="G89" i="1" s="1"/>
  <c r="N89" i="1"/>
  <c r="U88" i="1"/>
  <c r="N88" i="1"/>
  <c r="G88" i="1" s="1"/>
  <c r="U87" i="1"/>
  <c r="N87" i="1"/>
  <c r="G87" i="1" s="1"/>
  <c r="U86" i="1"/>
  <c r="N86" i="1"/>
  <c r="G86" i="1"/>
  <c r="U85" i="1"/>
  <c r="G85" i="1" s="1"/>
  <c r="N85" i="1"/>
  <c r="U84" i="1"/>
  <c r="N84" i="1"/>
  <c r="U83" i="1"/>
  <c r="N83" i="1"/>
  <c r="G83" i="1" s="1"/>
  <c r="U82" i="1"/>
  <c r="N82" i="1"/>
  <c r="G82" i="1"/>
  <c r="U81" i="1"/>
  <c r="G81" i="1" s="1"/>
  <c r="N81" i="1"/>
  <c r="U80" i="1"/>
  <c r="N80" i="1"/>
  <c r="G80" i="1" s="1"/>
  <c r="U79" i="1"/>
  <c r="N79" i="1"/>
  <c r="G79" i="1"/>
  <c r="U78" i="1"/>
  <c r="N78" i="1"/>
  <c r="G78" i="1"/>
  <c r="U77" i="1"/>
  <c r="G77" i="1" s="1"/>
  <c r="N77" i="1"/>
  <c r="U76" i="1"/>
  <c r="N76" i="1"/>
  <c r="G76" i="1" s="1"/>
  <c r="U75" i="1"/>
  <c r="N75" i="1"/>
  <c r="G75" i="1" s="1"/>
  <c r="U74" i="1"/>
  <c r="N74" i="1"/>
  <c r="G74" i="1"/>
  <c r="U73" i="1"/>
  <c r="G73" i="1" s="1"/>
  <c r="N73" i="1"/>
  <c r="U72" i="1"/>
  <c r="N72" i="1"/>
  <c r="G72" i="1" s="1"/>
  <c r="U71" i="1"/>
  <c r="N71" i="1"/>
  <c r="G71" i="1" s="1"/>
  <c r="U70" i="1"/>
  <c r="N70" i="1"/>
  <c r="G70" i="1"/>
  <c r="U69" i="1"/>
  <c r="G69" i="1" s="1"/>
  <c r="N69" i="1"/>
  <c r="U68" i="1"/>
  <c r="N68" i="1"/>
  <c r="G68" i="1" s="1"/>
  <c r="U67" i="1"/>
  <c r="N67" i="1"/>
  <c r="G67" i="1" s="1"/>
  <c r="U66" i="1"/>
  <c r="N66" i="1"/>
  <c r="G66" i="1"/>
  <c r="U65" i="1"/>
  <c r="G65" i="1" s="1"/>
  <c r="N65" i="1"/>
  <c r="U64" i="1"/>
  <c r="N64" i="1"/>
  <c r="G64" i="1" s="1"/>
  <c r="U63" i="1"/>
  <c r="N63" i="1"/>
  <c r="G63" i="1" s="1"/>
  <c r="U62" i="1"/>
  <c r="N62" i="1"/>
  <c r="G62" i="1"/>
  <c r="U61" i="1"/>
  <c r="G61" i="1" s="1"/>
  <c r="N61" i="1"/>
  <c r="U60" i="1"/>
  <c r="N60" i="1"/>
  <c r="U59" i="1"/>
  <c r="N59" i="1"/>
  <c r="G59" i="1" s="1"/>
  <c r="U58" i="1"/>
  <c r="N58" i="1"/>
  <c r="G58" i="1"/>
  <c r="U57" i="1"/>
  <c r="G57" i="1" s="1"/>
  <c r="N57" i="1"/>
  <c r="U56" i="1"/>
  <c r="N56" i="1"/>
  <c r="G56" i="1" s="1"/>
  <c r="U55" i="1"/>
  <c r="N55" i="1"/>
  <c r="G55" i="1" s="1"/>
  <c r="U54" i="1"/>
  <c r="N54" i="1"/>
  <c r="G54" i="1"/>
  <c r="U53" i="1"/>
  <c r="G53" i="1" s="1"/>
  <c r="N53" i="1"/>
  <c r="U52" i="1"/>
  <c r="N52" i="1"/>
  <c r="U51" i="1"/>
  <c r="N51" i="1"/>
  <c r="G51" i="1" s="1"/>
  <c r="U50" i="1"/>
  <c r="N50" i="1"/>
  <c r="G50" i="1"/>
  <c r="U49" i="1"/>
  <c r="G49" i="1" s="1"/>
  <c r="N49" i="1"/>
  <c r="U48" i="1"/>
  <c r="N48" i="1"/>
  <c r="G48" i="1" s="1"/>
  <c r="U47" i="1"/>
  <c r="N47" i="1"/>
  <c r="G47" i="1" s="1"/>
  <c r="U46" i="1"/>
  <c r="N46" i="1"/>
  <c r="G46" i="1"/>
  <c r="U45" i="1"/>
  <c r="G45" i="1" s="1"/>
  <c r="N45" i="1"/>
  <c r="U44" i="1"/>
  <c r="N44" i="1"/>
  <c r="U43" i="1"/>
  <c r="N43" i="1"/>
  <c r="G43" i="1" s="1"/>
  <c r="U42" i="1"/>
  <c r="N42" i="1"/>
  <c r="G42" i="1"/>
  <c r="U41" i="1"/>
  <c r="G41" i="1" s="1"/>
  <c r="N41" i="1"/>
  <c r="U40" i="1"/>
  <c r="N40" i="1"/>
  <c r="U39" i="1"/>
  <c r="N39" i="1"/>
  <c r="G39" i="1"/>
  <c r="U38" i="1"/>
  <c r="N38" i="1"/>
  <c r="G38" i="1"/>
  <c r="U37" i="1"/>
  <c r="G37" i="1" s="1"/>
  <c r="N37" i="1"/>
  <c r="U36" i="1"/>
  <c r="N36" i="1"/>
  <c r="U35" i="1"/>
  <c r="N35" i="1"/>
  <c r="G35" i="1" s="1"/>
  <c r="U34" i="1"/>
  <c r="N34" i="1"/>
  <c r="G34" i="1"/>
  <c r="U33" i="1"/>
  <c r="G33" i="1" s="1"/>
  <c r="N33" i="1"/>
  <c r="U32" i="1"/>
  <c r="N32" i="1"/>
  <c r="G32" i="1" s="1"/>
  <c r="U31" i="1"/>
  <c r="N31" i="1"/>
  <c r="G31" i="1"/>
  <c r="U30" i="1"/>
  <c r="N30" i="1"/>
  <c r="G30" i="1"/>
  <c r="U29" i="1"/>
  <c r="G29" i="1" s="1"/>
  <c r="N29" i="1"/>
  <c r="U28" i="1"/>
  <c r="N28" i="1"/>
  <c r="U27" i="1"/>
  <c r="N27" i="1"/>
  <c r="G27" i="1" s="1"/>
  <c r="U26" i="1"/>
  <c r="N26" i="1"/>
  <c r="G26" i="1"/>
  <c r="U25" i="1"/>
  <c r="G25" i="1" s="1"/>
  <c r="N25" i="1"/>
  <c r="U24" i="1"/>
  <c r="N24" i="1"/>
  <c r="G24" i="1" s="1"/>
  <c r="U23" i="1"/>
  <c r="N23" i="1"/>
  <c r="G23" i="1" s="1"/>
  <c r="U22" i="1"/>
  <c r="N22" i="1"/>
  <c r="G22" i="1"/>
  <c r="U21" i="1"/>
  <c r="G21" i="1" s="1"/>
  <c r="N21" i="1"/>
  <c r="U20" i="1"/>
  <c r="N20" i="1"/>
  <c r="U19" i="1"/>
  <c r="N19" i="1"/>
  <c r="G19" i="1" s="1"/>
  <c r="U18" i="1"/>
  <c r="N18" i="1"/>
  <c r="G18" i="1"/>
  <c r="U17" i="1"/>
  <c r="G17" i="1" s="1"/>
  <c r="N17" i="1"/>
  <c r="U16" i="1"/>
  <c r="N16" i="1"/>
  <c r="U15" i="1"/>
  <c r="N15" i="1"/>
  <c r="G15" i="1"/>
  <c r="U14" i="1"/>
  <c r="N14" i="1"/>
  <c r="G14" i="1"/>
  <c r="U13" i="1"/>
  <c r="G13" i="1" s="1"/>
  <c r="N13" i="1"/>
  <c r="U12" i="1"/>
  <c r="N12" i="1"/>
  <c r="G12" i="1" s="1"/>
  <c r="U11" i="1"/>
  <c r="N11" i="1"/>
  <c r="G11" i="1" s="1"/>
  <c r="U10" i="1"/>
  <c r="N10" i="1"/>
  <c r="G10" i="1"/>
  <c r="U7" i="1"/>
  <c r="G7" i="1" s="1"/>
  <c r="N7" i="1"/>
  <c r="U157" i="42"/>
  <c r="N157" i="42"/>
  <c r="G157" i="42" s="1"/>
  <c r="G154" i="5" s="1"/>
  <c r="U156" i="42"/>
  <c r="N156" i="42"/>
  <c r="G156" i="42" s="1"/>
  <c r="U155" i="42"/>
  <c r="N155" i="42"/>
  <c r="G155" i="42"/>
  <c r="U154" i="42"/>
  <c r="G154" i="42" s="1"/>
  <c r="N154" i="42"/>
  <c r="U153" i="42"/>
  <c r="N153" i="42"/>
  <c r="G153" i="42" s="1"/>
  <c r="U152" i="42"/>
  <c r="N152" i="42"/>
  <c r="G152" i="42" s="1"/>
  <c r="U151" i="42"/>
  <c r="N151" i="42"/>
  <c r="G151" i="42"/>
  <c r="U150" i="42"/>
  <c r="G150" i="42" s="1"/>
  <c r="N150" i="42"/>
  <c r="U149" i="42"/>
  <c r="N149" i="42"/>
  <c r="U148" i="42"/>
  <c r="N148" i="42"/>
  <c r="G148" i="42" s="1"/>
  <c r="U147" i="42"/>
  <c r="N147" i="42"/>
  <c r="G147" i="42"/>
  <c r="U146" i="42"/>
  <c r="G146" i="42" s="1"/>
  <c r="N146" i="42"/>
  <c r="U145" i="42"/>
  <c r="N145" i="42"/>
  <c r="U144" i="42"/>
  <c r="N144" i="42"/>
  <c r="G144" i="42" s="1"/>
  <c r="U143" i="42"/>
  <c r="N143" i="42"/>
  <c r="G143" i="42"/>
  <c r="U142" i="42"/>
  <c r="G142" i="42" s="1"/>
  <c r="N142" i="42"/>
  <c r="U141" i="42"/>
  <c r="N141" i="42"/>
  <c r="U140" i="42"/>
  <c r="N140" i="42"/>
  <c r="G140" i="42" s="1"/>
  <c r="U139" i="42"/>
  <c r="N139" i="42"/>
  <c r="G139" i="42"/>
  <c r="U138" i="42"/>
  <c r="G138" i="42" s="1"/>
  <c r="N138" i="42"/>
  <c r="U137" i="42"/>
  <c r="N137" i="42"/>
  <c r="G137" i="42" s="1"/>
  <c r="U136" i="42"/>
  <c r="N136" i="42"/>
  <c r="G136" i="42" s="1"/>
  <c r="U135" i="42"/>
  <c r="N135" i="42"/>
  <c r="G135" i="42"/>
  <c r="U134" i="42"/>
  <c r="G134" i="42" s="1"/>
  <c r="N134" i="42"/>
  <c r="U133" i="42"/>
  <c r="N133" i="42"/>
  <c r="U132" i="42"/>
  <c r="N132" i="42"/>
  <c r="G132" i="42" s="1"/>
  <c r="U131" i="42"/>
  <c r="N131" i="42"/>
  <c r="G131" i="42"/>
  <c r="U130" i="42"/>
  <c r="G130" i="42" s="1"/>
  <c r="N130" i="42"/>
  <c r="U129" i="42"/>
  <c r="N129" i="42"/>
  <c r="U128" i="42"/>
  <c r="N128" i="42"/>
  <c r="G128" i="42" s="1"/>
  <c r="U127" i="42"/>
  <c r="N127" i="42"/>
  <c r="G127" i="42"/>
  <c r="U126" i="42"/>
  <c r="G126" i="42" s="1"/>
  <c r="N126" i="42"/>
  <c r="U125" i="42"/>
  <c r="N125" i="42"/>
  <c r="U124" i="42"/>
  <c r="N124" i="42"/>
  <c r="G124" i="42"/>
  <c r="U123" i="42"/>
  <c r="N123" i="42"/>
  <c r="G123" i="42"/>
  <c r="U122" i="42"/>
  <c r="G122" i="42" s="1"/>
  <c r="N122" i="42"/>
  <c r="U121" i="42"/>
  <c r="N121" i="42"/>
  <c r="U120" i="42"/>
  <c r="N120" i="42"/>
  <c r="G120" i="42" s="1"/>
  <c r="U119" i="42"/>
  <c r="N119" i="42"/>
  <c r="G119" i="42"/>
  <c r="U118" i="42"/>
  <c r="G118" i="42" s="1"/>
  <c r="N118" i="42"/>
  <c r="U117" i="42"/>
  <c r="N117" i="42"/>
  <c r="G117" i="42" s="1"/>
  <c r="U116" i="42"/>
  <c r="N116" i="42"/>
  <c r="G116" i="42"/>
  <c r="U115" i="42"/>
  <c r="N115" i="42"/>
  <c r="G115" i="42"/>
  <c r="U114" i="42"/>
  <c r="G114" i="42" s="1"/>
  <c r="N114" i="42"/>
  <c r="U113" i="42"/>
  <c r="N113" i="42"/>
  <c r="U112" i="42"/>
  <c r="N112" i="42"/>
  <c r="G112" i="42" s="1"/>
  <c r="U111" i="42"/>
  <c r="N111" i="42"/>
  <c r="G111" i="42"/>
  <c r="U110" i="42"/>
  <c r="G110" i="42" s="1"/>
  <c r="N110" i="42"/>
  <c r="U109" i="42"/>
  <c r="N109" i="42"/>
  <c r="G109" i="42" s="1"/>
  <c r="U108" i="42"/>
  <c r="N108" i="42"/>
  <c r="G108" i="42" s="1"/>
  <c r="U107" i="42"/>
  <c r="N107" i="42"/>
  <c r="G107" i="42"/>
  <c r="U106" i="42"/>
  <c r="G106" i="42" s="1"/>
  <c r="N106" i="42"/>
  <c r="U105" i="42"/>
  <c r="N105" i="42"/>
  <c r="U104" i="42"/>
  <c r="N104" i="42"/>
  <c r="G104" i="42" s="1"/>
  <c r="U103" i="42"/>
  <c r="N103" i="42"/>
  <c r="G103" i="42"/>
  <c r="U102" i="42"/>
  <c r="G102" i="42" s="1"/>
  <c r="N102" i="42"/>
  <c r="U101" i="42"/>
  <c r="N101" i="42"/>
  <c r="U100" i="42"/>
  <c r="N100" i="42"/>
  <c r="G100" i="42"/>
  <c r="U99" i="42"/>
  <c r="N99" i="42"/>
  <c r="G99" i="42"/>
  <c r="U98" i="42"/>
  <c r="G98" i="42" s="1"/>
  <c r="N98" i="42"/>
  <c r="U97" i="42"/>
  <c r="N97" i="42"/>
  <c r="G97" i="42" s="1"/>
  <c r="U96" i="42"/>
  <c r="N96" i="42"/>
  <c r="G96" i="42"/>
  <c r="U95" i="42"/>
  <c r="N95" i="42"/>
  <c r="G95" i="42"/>
  <c r="U94" i="42"/>
  <c r="G94" i="42" s="1"/>
  <c r="N94" i="42"/>
  <c r="U93" i="42"/>
  <c r="N93" i="42"/>
  <c r="U92" i="42"/>
  <c r="N92" i="42"/>
  <c r="G92" i="42" s="1"/>
  <c r="U91" i="42"/>
  <c r="N91" i="42"/>
  <c r="G91" i="42"/>
  <c r="U90" i="42"/>
  <c r="G90" i="42" s="1"/>
  <c r="N90" i="42"/>
  <c r="U89" i="42"/>
  <c r="N89" i="42"/>
  <c r="U88" i="42"/>
  <c r="N88" i="42"/>
  <c r="G88" i="42"/>
  <c r="U87" i="42"/>
  <c r="N87" i="42"/>
  <c r="G87" i="42"/>
  <c r="U86" i="42"/>
  <c r="G86" i="42" s="1"/>
  <c r="N86" i="42"/>
  <c r="U85" i="42"/>
  <c r="N85" i="42"/>
  <c r="U84" i="42"/>
  <c r="N84" i="42"/>
  <c r="G84" i="42" s="1"/>
  <c r="U83" i="42"/>
  <c r="N83" i="42"/>
  <c r="G83" i="42"/>
  <c r="U82" i="42"/>
  <c r="G82" i="42" s="1"/>
  <c r="N82" i="42"/>
  <c r="U81" i="42"/>
  <c r="N81" i="42"/>
  <c r="G81" i="42" s="1"/>
  <c r="U80" i="42"/>
  <c r="N80" i="42"/>
  <c r="G80" i="42"/>
  <c r="U79" i="42"/>
  <c r="N79" i="42"/>
  <c r="G79" i="42"/>
  <c r="U78" i="42"/>
  <c r="N78" i="42"/>
  <c r="G78" i="42"/>
  <c r="U77" i="42"/>
  <c r="N77" i="42"/>
  <c r="G77" i="42" s="1"/>
  <c r="U76" i="42"/>
  <c r="N76" i="42"/>
  <c r="G76" i="42" s="1"/>
  <c r="U75" i="42"/>
  <c r="N75" i="42"/>
  <c r="G75" i="42" s="1"/>
  <c r="U74" i="42"/>
  <c r="N74" i="42"/>
  <c r="G74" i="42"/>
  <c r="U73" i="42"/>
  <c r="N73" i="42"/>
  <c r="U72" i="42"/>
  <c r="N72" i="42"/>
  <c r="G72" i="42" s="1"/>
  <c r="U71" i="42"/>
  <c r="N71" i="42"/>
  <c r="G71" i="42" s="1"/>
  <c r="U70" i="42"/>
  <c r="G70" i="42" s="1"/>
  <c r="N70" i="42"/>
  <c r="U69" i="42"/>
  <c r="N69" i="42"/>
  <c r="G69" i="42" s="1"/>
  <c r="U68" i="42"/>
  <c r="N68" i="42"/>
  <c r="G68" i="42" s="1"/>
  <c r="U67" i="42"/>
  <c r="N67" i="42"/>
  <c r="G67" i="42"/>
  <c r="U66" i="42"/>
  <c r="G66" i="42" s="1"/>
  <c r="N66" i="42"/>
  <c r="U65" i="42"/>
  <c r="N65" i="42"/>
  <c r="U64" i="42"/>
  <c r="G64" i="42" s="1"/>
  <c r="N64" i="42"/>
  <c r="U63" i="42"/>
  <c r="N63" i="42"/>
  <c r="G63" i="42" s="1"/>
  <c r="U62" i="42"/>
  <c r="G62" i="42" s="1"/>
  <c r="N62" i="42"/>
  <c r="U61" i="42"/>
  <c r="N61" i="42"/>
  <c r="G61" i="42" s="1"/>
  <c r="U60" i="42"/>
  <c r="N60" i="42"/>
  <c r="U59" i="42"/>
  <c r="N59" i="42"/>
  <c r="G59" i="42" s="1"/>
  <c r="U58" i="42"/>
  <c r="N58" i="42"/>
  <c r="G58" i="42"/>
  <c r="U57" i="42"/>
  <c r="N57" i="42"/>
  <c r="U56" i="42"/>
  <c r="N56" i="42"/>
  <c r="G56" i="42" s="1"/>
  <c r="U55" i="42"/>
  <c r="N55" i="42"/>
  <c r="G55" i="42"/>
  <c r="U54" i="42"/>
  <c r="G54" i="42" s="1"/>
  <c r="N54" i="42"/>
  <c r="U53" i="42"/>
  <c r="N53" i="42"/>
  <c r="G53" i="42" s="1"/>
  <c r="U52" i="42"/>
  <c r="N52" i="42"/>
  <c r="G52" i="42"/>
  <c r="U51" i="42"/>
  <c r="N51" i="42"/>
  <c r="G51" i="42" s="1"/>
  <c r="U50" i="42"/>
  <c r="G50" i="42" s="1"/>
  <c r="N50" i="42"/>
  <c r="U49" i="42"/>
  <c r="N49" i="42"/>
  <c r="G49" i="42" s="1"/>
  <c r="U48" i="42"/>
  <c r="N48" i="42"/>
  <c r="G48" i="42" s="1"/>
  <c r="U47" i="42"/>
  <c r="G47" i="42" s="1"/>
  <c r="N47" i="42"/>
  <c r="U46" i="42"/>
  <c r="G46" i="42" s="1"/>
  <c r="N46" i="42"/>
  <c r="U45" i="42"/>
  <c r="N45" i="42"/>
  <c r="G45" i="42" s="1"/>
  <c r="U44" i="42"/>
  <c r="N44" i="42"/>
  <c r="G44" i="42"/>
  <c r="U43" i="42"/>
  <c r="N43" i="42"/>
  <c r="G43" i="42"/>
  <c r="U42" i="42"/>
  <c r="N42" i="42"/>
  <c r="G42" i="42" s="1"/>
  <c r="U41" i="42"/>
  <c r="N41" i="42"/>
  <c r="G41" i="42" s="1"/>
  <c r="U40" i="42"/>
  <c r="G40" i="42" s="1"/>
  <c r="N40" i="42"/>
  <c r="U39" i="42"/>
  <c r="N39" i="42"/>
  <c r="G39" i="42" s="1"/>
  <c r="U38" i="42"/>
  <c r="N38" i="42"/>
  <c r="G38" i="42"/>
  <c r="U37" i="42"/>
  <c r="N37" i="42"/>
  <c r="G37" i="42" s="1"/>
  <c r="U36" i="42"/>
  <c r="G36" i="42" s="1"/>
  <c r="N36" i="42"/>
  <c r="U35" i="42"/>
  <c r="N35" i="42"/>
  <c r="G35" i="42" s="1"/>
  <c r="U34" i="42"/>
  <c r="N34" i="42"/>
  <c r="G34" i="42" s="1"/>
  <c r="U33" i="42"/>
  <c r="N33" i="42"/>
  <c r="G33" i="42" s="1"/>
  <c r="U32" i="42"/>
  <c r="N32" i="42"/>
  <c r="G32" i="42" s="1"/>
  <c r="U31" i="42"/>
  <c r="N31" i="42"/>
  <c r="G31" i="42" s="1"/>
  <c r="U30" i="42"/>
  <c r="N30" i="42"/>
  <c r="G30" i="42"/>
  <c r="U29" i="42"/>
  <c r="G29" i="42" s="1"/>
  <c r="N29" i="42"/>
  <c r="U28" i="42"/>
  <c r="N28" i="42"/>
  <c r="G28" i="42" s="1"/>
  <c r="U27" i="42"/>
  <c r="N27" i="42"/>
  <c r="G27" i="42" s="1"/>
  <c r="U26" i="42"/>
  <c r="N26" i="42"/>
  <c r="G26" i="42" s="1"/>
  <c r="U25" i="42"/>
  <c r="N25" i="42"/>
  <c r="U24" i="42"/>
  <c r="N24" i="42"/>
  <c r="G24" i="42"/>
  <c r="U23" i="42"/>
  <c r="N23" i="42"/>
  <c r="G23" i="42" s="1"/>
  <c r="U22" i="42"/>
  <c r="G22" i="42" s="1"/>
  <c r="N22" i="42"/>
  <c r="U21" i="42"/>
  <c r="N21" i="42"/>
  <c r="U20" i="42"/>
  <c r="N20" i="42"/>
  <c r="G20" i="42" s="1"/>
  <c r="U19" i="42"/>
  <c r="N19" i="42"/>
  <c r="G19" i="42"/>
  <c r="U18" i="42"/>
  <c r="G18" i="42" s="1"/>
  <c r="N18" i="42"/>
  <c r="U17" i="42"/>
  <c r="N17" i="42"/>
  <c r="U16" i="42"/>
  <c r="N16" i="42"/>
  <c r="G16" i="42"/>
  <c r="U15" i="42"/>
  <c r="G15" i="42" s="1"/>
  <c r="N15" i="42"/>
  <c r="U14" i="42"/>
  <c r="G14" i="42" s="1"/>
  <c r="G11" i="5" s="1"/>
  <c r="H11" i="5" s="1"/>
  <c r="N14" i="42"/>
  <c r="U13" i="42"/>
  <c r="N13" i="42"/>
  <c r="G13" i="42" s="1"/>
  <c r="U12" i="42"/>
  <c r="N12" i="42"/>
  <c r="G12" i="42" s="1"/>
  <c r="U11" i="42"/>
  <c r="N11" i="42"/>
  <c r="G11" i="42"/>
  <c r="U10" i="42"/>
  <c r="N10" i="42"/>
  <c r="G10" i="42" s="1"/>
  <c r="U7" i="42"/>
  <c r="N7" i="42"/>
  <c r="X169" i="29"/>
  <c r="W169" i="29"/>
  <c r="R169" i="29"/>
  <c r="L169" i="29"/>
  <c r="K169" i="29"/>
  <c r="F169" i="29"/>
  <c r="E169" i="29"/>
  <c r="X168" i="29"/>
  <c r="W168" i="29"/>
  <c r="R168" i="29"/>
  <c r="L168" i="29"/>
  <c r="K168" i="29"/>
  <c r="F168" i="29"/>
  <c r="E168" i="29"/>
  <c r="X167" i="29"/>
  <c r="W167" i="29"/>
  <c r="R167" i="29"/>
  <c r="L167" i="29"/>
  <c r="K167" i="29"/>
  <c r="F167" i="29"/>
  <c r="E167" i="29"/>
  <c r="X166" i="29"/>
  <c r="W166" i="29"/>
  <c r="R166" i="29"/>
  <c r="L166" i="29"/>
  <c r="K166" i="29"/>
  <c r="F166" i="29"/>
  <c r="E166" i="29"/>
  <c r="X165" i="29"/>
  <c r="W165" i="29"/>
  <c r="R165" i="29"/>
  <c r="L165" i="29"/>
  <c r="K165" i="29"/>
  <c r="F165" i="29"/>
  <c r="E165" i="29"/>
  <c r="X164" i="29"/>
  <c r="W164" i="29"/>
  <c r="R164" i="29"/>
  <c r="L164" i="29"/>
  <c r="K164" i="29"/>
  <c r="F164" i="29"/>
  <c r="E164" i="29"/>
  <c r="X163" i="29"/>
  <c r="W163" i="29"/>
  <c r="R163" i="29"/>
  <c r="L163" i="29"/>
  <c r="K163" i="29"/>
  <c r="F163" i="29"/>
  <c r="E163" i="29"/>
  <c r="X162" i="29"/>
  <c r="W162" i="29"/>
  <c r="R162" i="29"/>
  <c r="L162" i="29"/>
  <c r="K162" i="29"/>
  <c r="F162" i="29"/>
  <c r="E162" i="29"/>
  <c r="X161" i="29"/>
  <c r="W161" i="29"/>
  <c r="R161" i="29"/>
  <c r="L161" i="29"/>
  <c r="K161" i="29"/>
  <c r="F161" i="29"/>
  <c r="E161" i="29"/>
  <c r="X160" i="29"/>
  <c r="W160" i="29"/>
  <c r="R160" i="29"/>
  <c r="L160" i="29"/>
  <c r="K160" i="29"/>
  <c r="F160" i="29"/>
  <c r="E160" i="29"/>
  <c r="X159" i="29"/>
  <c r="W159" i="29"/>
  <c r="R159" i="29"/>
  <c r="L159" i="29"/>
  <c r="K159" i="29"/>
  <c r="F159" i="29"/>
  <c r="E159" i="29"/>
  <c r="X158" i="29"/>
  <c r="W158" i="29"/>
  <c r="R158" i="29"/>
  <c r="L158" i="29"/>
  <c r="K158" i="29"/>
  <c r="F158" i="29"/>
  <c r="E158" i="29"/>
  <c r="X157" i="29"/>
  <c r="W157" i="29"/>
  <c r="R157" i="29"/>
  <c r="L157" i="29"/>
  <c r="K157" i="29"/>
  <c r="F157" i="29"/>
  <c r="E157" i="29"/>
  <c r="X156" i="29"/>
  <c r="W156" i="29"/>
  <c r="R156" i="29"/>
  <c r="L156" i="29"/>
  <c r="K156" i="29"/>
  <c r="F156" i="29"/>
  <c r="E156" i="29"/>
  <c r="X155" i="29"/>
  <c r="W155" i="29"/>
  <c r="R155" i="29"/>
  <c r="L155" i="29"/>
  <c r="K155" i="29"/>
  <c r="F155" i="29"/>
  <c r="E155" i="29"/>
  <c r="X154" i="29"/>
  <c r="W154" i="29"/>
  <c r="R154" i="29"/>
  <c r="L154" i="29"/>
  <c r="K154" i="29"/>
  <c r="F154" i="29"/>
  <c r="E154" i="29"/>
  <c r="X153" i="29"/>
  <c r="W153" i="29"/>
  <c r="R153" i="29"/>
  <c r="L153" i="29"/>
  <c r="K153" i="29"/>
  <c r="F153" i="29"/>
  <c r="E153" i="29"/>
  <c r="X152" i="29"/>
  <c r="W152" i="29"/>
  <c r="R152" i="29"/>
  <c r="L152" i="29"/>
  <c r="K152" i="29"/>
  <c r="F152" i="29"/>
  <c r="E152" i="29"/>
  <c r="X151" i="29"/>
  <c r="W151" i="29"/>
  <c r="R151" i="29"/>
  <c r="L151" i="29"/>
  <c r="K151" i="29"/>
  <c r="F151" i="29"/>
  <c r="E151" i="29"/>
  <c r="X150" i="29"/>
  <c r="W150" i="29"/>
  <c r="R150" i="29"/>
  <c r="L150" i="29"/>
  <c r="K150" i="29"/>
  <c r="F150" i="29"/>
  <c r="E150" i="29"/>
  <c r="X145" i="29"/>
  <c r="R145" i="29"/>
  <c r="Q145" i="29"/>
  <c r="K145" i="29"/>
  <c r="F145" i="29"/>
  <c r="E145" i="29"/>
  <c r="X144" i="29"/>
  <c r="R144" i="29"/>
  <c r="Q144" i="29"/>
  <c r="K144" i="29"/>
  <c r="F144" i="29"/>
  <c r="E144" i="29"/>
  <c r="X143" i="29"/>
  <c r="R143" i="29"/>
  <c r="Q143" i="29"/>
  <c r="K143" i="29"/>
  <c r="F143" i="29"/>
  <c r="E143" i="29"/>
  <c r="X142" i="29"/>
  <c r="R142" i="29"/>
  <c r="Q142" i="29"/>
  <c r="K142" i="29"/>
  <c r="F142" i="29"/>
  <c r="E142" i="29"/>
  <c r="X141" i="29"/>
  <c r="R141" i="29"/>
  <c r="Q141" i="29"/>
  <c r="K141" i="29"/>
  <c r="F141" i="29"/>
  <c r="E141" i="29"/>
  <c r="X140" i="29"/>
  <c r="R140" i="29"/>
  <c r="Q140" i="29"/>
  <c r="K140" i="29"/>
  <c r="F140" i="29"/>
  <c r="E140" i="29"/>
  <c r="X139" i="29"/>
  <c r="R139" i="29"/>
  <c r="Q139" i="29"/>
  <c r="K139" i="29"/>
  <c r="F139" i="29"/>
  <c r="E139" i="29"/>
  <c r="X138" i="29"/>
  <c r="R138" i="29"/>
  <c r="Q138" i="29"/>
  <c r="K138" i="29"/>
  <c r="F138" i="29"/>
  <c r="E138" i="29"/>
  <c r="X137" i="29"/>
  <c r="R137" i="29"/>
  <c r="Q137" i="29"/>
  <c r="K137" i="29"/>
  <c r="F137" i="29"/>
  <c r="E137" i="29"/>
  <c r="X136" i="29"/>
  <c r="R136" i="29"/>
  <c r="Q136" i="29"/>
  <c r="K136" i="29"/>
  <c r="F136" i="29"/>
  <c r="E136" i="29"/>
  <c r="X135" i="29"/>
  <c r="R135" i="29"/>
  <c r="Q135" i="29"/>
  <c r="K135" i="29"/>
  <c r="F135" i="29"/>
  <c r="E135" i="29"/>
  <c r="X134" i="29"/>
  <c r="R134" i="29"/>
  <c r="Q134" i="29"/>
  <c r="K134" i="29"/>
  <c r="F134" i="29"/>
  <c r="E134" i="29"/>
  <c r="X133" i="29"/>
  <c r="R133" i="29"/>
  <c r="Q133" i="29"/>
  <c r="K133" i="29"/>
  <c r="F133" i="29"/>
  <c r="E133" i="29"/>
  <c r="X132" i="29"/>
  <c r="R132" i="29"/>
  <c r="Q132" i="29"/>
  <c r="K132" i="29"/>
  <c r="F132" i="29"/>
  <c r="E132" i="29"/>
  <c r="X131" i="29"/>
  <c r="R131" i="29"/>
  <c r="Q131" i="29"/>
  <c r="K131" i="29"/>
  <c r="F131" i="29"/>
  <c r="E131" i="29"/>
  <c r="X130" i="29"/>
  <c r="R130" i="29"/>
  <c r="Q130" i="29"/>
  <c r="K130" i="29"/>
  <c r="F130" i="29"/>
  <c r="E130" i="29"/>
  <c r="X129" i="29"/>
  <c r="R129" i="29"/>
  <c r="Q129" i="29"/>
  <c r="K129" i="29"/>
  <c r="F129" i="29"/>
  <c r="E129" i="29"/>
  <c r="X128" i="29"/>
  <c r="R128" i="29"/>
  <c r="Q128" i="29"/>
  <c r="K128" i="29"/>
  <c r="F128" i="29"/>
  <c r="E128" i="29"/>
  <c r="X127" i="29"/>
  <c r="R127" i="29"/>
  <c r="Q127" i="29"/>
  <c r="K127" i="29"/>
  <c r="F127" i="29"/>
  <c r="E127" i="29"/>
  <c r="X126" i="29"/>
  <c r="R126" i="29"/>
  <c r="Q126" i="29"/>
  <c r="K126" i="29"/>
  <c r="F126" i="29"/>
  <c r="E126" i="29"/>
  <c r="X121" i="29"/>
  <c r="W121" i="29"/>
  <c r="R121" i="29"/>
  <c r="Q121" i="29"/>
  <c r="L121" i="29"/>
  <c r="K121" i="29"/>
  <c r="F121" i="29"/>
  <c r="E121" i="29"/>
  <c r="X120" i="29"/>
  <c r="W120" i="29"/>
  <c r="R120" i="29"/>
  <c r="Q120" i="29"/>
  <c r="L120" i="29"/>
  <c r="K120" i="29"/>
  <c r="F120" i="29"/>
  <c r="E120" i="29"/>
  <c r="X119" i="29"/>
  <c r="W119" i="29"/>
  <c r="R119" i="29"/>
  <c r="Q119" i="29"/>
  <c r="L119" i="29"/>
  <c r="K119" i="29"/>
  <c r="F119" i="29"/>
  <c r="E119" i="29"/>
  <c r="X118" i="29"/>
  <c r="W118" i="29"/>
  <c r="R118" i="29"/>
  <c r="Q118" i="29"/>
  <c r="L118" i="29"/>
  <c r="K118" i="29"/>
  <c r="F118" i="29"/>
  <c r="E118" i="29"/>
  <c r="X117" i="29"/>
  <c r="W117" i="29"/>
  <c r="R117" i="29"/>
  <c r="Q117" i="29"/>
  <c r="L117" i="29"/>
  <c r="K117" i="29"/>
  <c r="F117" i="29"/>
  <c r="E117" i="29"/>
  <c r="X116" i="29"/>
  <c r="W116" i="29"/>
  <c r="R116" i="29"/>
  <c r="Q116" i="29"/>
  <c r="L116" i="29"/>
  <c r="K116" i="29"/>
  <c r="F116" i="29"/>
  <c r="E116" i="29"/>
  <c r="X115" i="29"/>
  <c r="W115" i="29"/>
  <c r="R115" i="29"/>
  <c r="Q115" i="29"/>
  <c r="L115" i="29"/>
  <c r="K115" i="29"/>
  <c r="F115" i="29"/>
  <c r="E115" i="29"/>
  <c r="X114" i="29"/>
  <c r="W114" i="29"/>
  <c r="R114" i="29"/>
  <c r="Q114" i="29"/>
  <c r="L114" i="29"/>
  <c r="K114" i="29"/>
  <c r="F114" i="29"/>
  <c r="E114" i="29"/>
  <c r="X113" i="29"/>
  <c r="W113" i="29"/>
  <c r="R113" i="29"/>
  <c r="Q113" i="29"/>
  <c r="L113" i="29"/>
  <c r="K113" i="29"/>
  <c r="F113" i="29"/>
  <c r="E113" i="29"/>
  <c r="X112" i="29"/>
  <c r="W112" i="29"/>
  <c r="R112" i="29"/>
  <c r="Q112" i="29"/>
  <c r="L112" i="29"/>
  <c r="K112" i="29"/>
  <c r="F112" i="29"/>
  <c r="E112" i="29"/>
  <c r="X111" i="29"/>
  <c r="W111" i="29"/>
  <c r="R111" i="29"/>
  <c r="Q111" i="29"/>
  <c r="L111" i="29"/>
  <c r="K111" i="29"/>
  <c r="F111" i="29"/>
  <c r="E111" i="29"/>
  <c r="X110" i="29"/>
  <c r="W110" i="29"/>
  <c r="R110" i="29"/>
  <c r="Q110" i="29"/>
  <c r="L110" i="29"/>
  <c r="K110" i="29"/>
  <c r="F110" i="29"/>
  <c r="E110" i="29"/>
  <c r="X109" i="29"/>
  <c r="W109" i="29"/>
  <c r="R109" i="29"/>
  <c r="Q109" i="29"/>
  <c r="L109" i="29"/>
  <c r="K109" i="29"/>
  <c r="F109" i="29"/>
  <c r="E109" i="29"/>
  <c r="X108" i="29"/>
  <c r="W108" i="29"/>
  <c r="R108" i="29"/>
  <c r="Q108" i="29"/>
  <c r="L108" i="29"/>
  <c r="K108" i="29"/>
  <c r="F108" i="29"/>
  <c r="E108" i="29"/>
  <c r="X107" i="29"/>
  <c r="W107" i="29"/>
  <c r="R107" i="29"/>
  <c r="Q107" i="29"/>
  <c r="L107" i="29"/>
  <c r="K107" i="29"/>
  <c r="F107" i="29"/>
  <c r="E107" i="29"/>
  <c r="X106" i="29"/>
  <c r="W106" i="29"/>
  <c r="R106" i="29"/>
  <c r="Q106" i="29"/>
  <c r="L106" i="29"/>
  <c r="K106" i="29"/>
  <c r="F106" i="29"/>
  <c r="E106" i="29"/>
  <c r="X105" i="29"/>
  <c r="W105" i="29"/>
  <c r="R105" i="29"/>
  <c r="Q105" i="29"/>
  <c r="L105" i="29"/>
  <c r="K105" i="29"/>
  <c r="F105" i="29"/>
  <c r="E105" i="29"/>
  <c r="X104" i="29"/>
  <c r="W104" i="29"/>
  <c r="R104" i="29"/>
  <c r="Q104" i="29"/>
  <c r="L104" i="29"/>
  <c r="K104" i="29"/>
  <c r="F104" i="29"/>
  <c r="E104" i="29"/>
  <c r="X103" i="29"/>
  <c r="W103" i="29"/>
  <c r="R103" i="29"/>
  <c r="Q103" i="29"/>
  <c r="L103" i="29"/>
  <c r="K103" i="29"/>
  <c r="F103" i="29"/>
  <c r="E103" i="29"/>
  <c r="X102" i="29"/>
  <c r="W102" i="29"/>
  <c r="R102" i="29"/>
  <c r="Q102" i="29"/>
  <c r="L102" i="29"/>
  <c r="K102" i="29"/>
  <c r="F102" i="29"/>
  <c r="E102" i="29"/>
  <c r="X97" i="29"/>
  <c r="W97" i="29"/>
  <c r="R97" i="29"/>
  <c r="Q97" i="29"/>
  <c r="L97" i="29"/>
  <c r="K97" i="29"/>
  <c r="F97" i="29"/>
  <c r="X96" i="29"/>
  <c r="W96" i="29"/>
  <c r="R96" i="29"/>
  <c r="Q96" i="29"/>
  <c r="L96" i="29"/>
  <c r="K96" i="29"/>
  <c r="F96" i="29"/>
  <c r="X95" i="29"/>
  <c r="W95" i="29"/>
  <c r="R95" i="29"/>
  <c r="Q95" i="29"/>
  <c r="L95" i="29"/>
  <c r="K95" i="29"/>
  <c r="F95" i="29"/>
  <c r="X94" i="29"/>
  <c r="W94" i="29"/>
  <c r="R94" i="29"/>
  <c r="Q94" i="29"/>
  <c r="L94" i="29"/>
  <c r="K94" i="29"/>
  <c r="F94" i="29"/>
  <c r="X93" i="29"/>
  <c r="W93" i="29"/>
  <c r="R93" i="29"/>
  <c r="Q93" i="29"/>
  <c r="L93" i="29"/>
  <c r="K93" i="29"/>
  <c r="F93" i="29"/>
  <c r="X92" i="29"/>
  <c r="W92" i="29"/>
  <c r="R92" i="29"/>
  <c r="Q92" i="29"/>
  <c r="L92" i="29"/>
  <c r="K92" i="29"/>
  <c r="F92" i="29"/>
  <c r="X91" i="29"/>
  <c r="W91" i="29"/>
  <c r="R91" i="29"/>
  <c r="Q91" i="29"/>
  <c r="L91" i="29"/>
  <c r="K91" i="29"/>
  <c r="F91" i="29"/>
  <c r="X90" i="29"/>
  <c r="W90" i="29"/>
  <c r="R90" i="29"/>
  <c r="Q90" i="29"/>
  <c r="L90" i="29"/>
  <c r="K90" i="29"/>
  <c r="F90" i="29"/>
  <c r="X89" i="29"/>
  <c r="W89" i="29"/>
  <c r="R89" i="29"/>
  <c r="Q89" i="29"/>
  <c r="L89" i="29"/>
  <c r="K89" i="29"/>
  <c r="F89" i="29"/>
  <c r="X88" i="29"/>
  <c r="W88" i="29"/>
  <c r="R88" i="29"/>
  <c r="Q88" i="29"/>
  <c r="L88" i="29"/>
  <c r="K88" i="29"/>
  <c r="F88" i="29"/>
  <c r="X87" i="29"/>
  <c r="W87" i="29"/>
  <c r="R87" i="29"/>
  <c r="Q87" i="29"/>
  <c r="L87" i="29"/>
  <c r="K87" i="29"/>
  <c r="F87" i="29"/>
  <c r="X86" i="29"/>
  <c r="W86" i="29"/>
  <c r="R86" i="29"/>
  <c r="Q86" i="29"/>
  <c r="L86" i="29"/>
  <c r="K86" i="29"/>
  <c r="F86" i="29"/>
  <c r="X85" i="29"/>
  <c r="W85" i="29"/>
  <c r="R85" i="29"/>
  <c r="Q85" i="29"/>
  <c r="L85" i="29"/>
  <c r="K85" i="29"/>
  <c r="F85" i="29"/>
  <c r="X84" i="29"/>
  <c r="W84" i="29"/>
  <c r="R84" i="29"/>
  <c r="Q84" i="29"/>
  <c r="L84" i="29"/>
  <c r="K84" i="29"/>
  <c r="F84" i="29"/>
  <c r="X83" i="29"/>
  <c r="W83" i="29"/>
  <c r="R83" i="29"/>
  <c r="Q83" i="29"/>
  <c r="L83" i="29"/>
  <c r="K83" i="29"/>
  <c r="F83" i="29"/>
  <c r="X82" i="29"/>
  <c r="W82" i="29"/>
  <c r="R82" i="29"/>
  <c r="Q82" i="29"/>
  <c r="L82" i="29"/>
  <c r="K82" i="29"/>
  <c r="F82" i="29"/>
  <c r="X81" i="29"/>
  <c r="W81" i="29"/>
  <c r="R81" i="29"/>
  <c r="Q81" i="29"/>
  <c r="L81" i="29"/>
  <c r="K81" i="29"/>
  <c r="F81" i="29"/>
  <c r="X80" i="29"/>
  <c r="W80" i="29"/>
  <c r="R80" i="29"/>
  <c r="Q80" i="29"/>
  <c r="L80" i="29"/>
  <c r="K80" i="29"/>
  <c r="F80" i="29"/>
  <c r="X79" i="29"/>
  <c r="W79" i="29"/>
  <c r="R79" i="29"/>
  <c r="Q79" i="29"/>
  <c r="L79" i="29"/>
  <c r="K79" i="29"/>
  <c r="F79" i="29"/>
  <c r="X78" i="29"/>
  <c r="W78" i="29"/>
  <c r="R78" i="29"/>
  <c r="Q78" i="29"/>
  <c r="L78" i="29"/>
  <c r="K78" i="29"/>
  <c r="F78" i="29"/>
  <c r="X73" i="29"/>
  <c r="W73" i="29"/>
  <c r="R73" i="29"/>
  <c r="Q73" i="29"/>
  <c r="L73" i="29"/>
  <c r="K73" i="29"/>
  <c r="F73" i="29"/>
  <c r="E73" i="29"/>
  <c r="X72" i="29"/>
  <c r="W72" i="29"/>
  <c r="R72" i="29"/>
  <c r="Q72" i="29"/>
  <c r="L72" i="29"/>
  <c r="K72" i="29"/>
  <c r="F72" i="29"/>
  <c r="E72" i="29"/>
  <c r="X71" i="29"/>
  <c r="W71" i="29"/>
  <c r="R71" i="29"/>
  <c r="Q71" i="29"/>
  <c r="L71" i="29"/>
  <c r="K71" i="29"/>
  <c r="F71" i="29"/>
  <c r="E71" i="29"/>
  <c r="X70" i="29"/>
  <c r="W70" i="29"/>
  <c r="R70" i="29"/>
  <c r="Q70" i="29"/>
  <c r="L70" i="29"/>
  <c r="K70" i="29"/>
  <c r="F70" i="29"/>
  <c r="E70" i="29"/>
  <c r="X69" i="29"/>
  <c r="W69" i="29"/>
  <c r="R69" i="29"/>
  <c r="Q69" i="29"/>
  <c r="L69" i="29"/>
  <c r="K69" i="29"/>
  <c r="F69" i="29"/>
  <c r="E69" i="29"/>
  <c r="X68" i="29"/>
  <c r="W68" i="29"/>
  <c r="R68" i="29"/>
  <c r="Q68" i="29"/>
  <c r="L68" i="29"/>
  <c r="K68" i="29"/>
  <c r="F68" i="29"/>
  <c r="E68" i="29"/>
  <c r="X67" i="29"/>
  <c r="W67" i="29"/>
  <c r="R67" i="29"/>
  <c r="Q67" i="29"/>
  <c r="L67" i="29"/>
  <c r="K67" i="29"/>
  <c r="F67" i="29"/>
  <c r="E67" i="29"/>
  <c r="X66" i="29"/>
  <c r="W66" i="29"/>
  <c r="R66" i="29"/>
  <c r="Q66" i="29"/>
  <c r="L66" i="29"/>
  <c r="K66" i="29"/>
  <c r="F66" i="29"/>
  <c r="E66" i="29"/>
  <c r="X65" i="29"/>
  <c r="W65" i="29"/>
  <c r="R65" i="29"/>
  <c r="Q65" i="29"/>
  <c r="L65" i="29"/>
  <c r="K65" i="29"/>
  <c r="F65" i="29"/>
  <c r="E65" i="29"/>
  <c r="X64" i="29"/>
  <c r="W64" i="29"/>
  <c r="R64" i="29"/>
  <c r="Q64" i="29"/>
  <c r="L64" i="29"/>
  <c r="K64" i="29"/>
  <c r="F64" i="29"/>
  <c r="E64" i="29"/>
  <c r="X63" i="29"/>
  <c r="W63" i="29"/>
  <c r="R63" i="29"/>
  <c r="Q63" i="29"/>
  <c r="L63" i="29"/>
  <c r="K63" i="29"/>
  <c r="F63" i="29"/>
  <c r="E63" i="29"/>
  <c r="X62" i="29"/>
  <c r="W62" i="29"/>
  <c r="R62" i="29"/>
  <c r="Q62" i="29"/>
  <c r="L62" i="29"/>
  <c r="K62" i="29"/>
  <c r="F62" i="29"/>
  <c r="E62" i="29"/>
  <c r="X61" i="29"/>
  <c r="W61" i="29"/>
  <c r="R61" i="29"/>
  <c r="Q61" i="29"/>
  <c r="L61" i="29"/>
  <c r="K61" i="29"/>
  <c r="F61" i="29"/>
  <c r="E61" i="29"/>
  <c r="X60" i="29"/>
  <c r="W60" i="29"/>
  <c r="R60" i="29"/>
  <c r="Q60" i="29"/>
  <c r="L60" i="29"/>
  <c r="K60" i="29"/>
  <c r="F60" i="29"/>
  <c r="E60" i="29"/>
  <c r="X59" i="29"/>
  <c r="W59" i="29"/>
  <c r="R59" i="29"/>
  <c r="Q59" i="29"/>
  <c r="L59" i="29"/>
  <c r="K59" i="29"/>
  <c r="F59" i="29"/>
  <c r="E59" i="29"/>
  <c r="X58" i="29"/>
  <c r="W58" i="29"/>
  <c r="R58" i="29"/>
  <c r="Q58" i="29"/>
  <c r="L58" i="29"/>
  <c r="K58" i="29"/>
  <c r="F58" i="29"/>
  <c r="E58" i="29"/>
  <c r="X57" i="29"/>
  <c r="W57" i="29"/>
  <c r="R57" i="29"/>
  <c r="Q57" i="29"/>
  <c r="L57" i="29"/>
  <c r="K57" i="29"/>
  <c r="F57" i="29"/>
  <c r="E57" i="29"/>
  <c r="X56" i="29"/>
  <c r="W56" i="29"/>
  <c r="R56" i="29"/>
  <c r="Q56" i="29"/>
  <c r="L56" i="29"/>
  <c r="K56" i="29"/>
  <c r="F56" i="29"/>
  <c r="E56" i="29"/>
  <c r="X55" i="29"/>
  <c r="W55" i="29"/>
  <c r="R55" i="29"/>
  <c r="Q55" i="29"/>
  <c r="L55" i="29"/>
  <c r="K55" i="29"/>
  <c r="F55" i="29"/>
  <c r="E55" i="29"/>
  <c r="X54" i="29"/>
  <c r="W54" i="29"/>
  <c r="R54" i="29"/>
  <c r="Q54" i="29"/>
  <c r="L54" i="29"/>
  <c r="K54" i="29"/>
  <c r="F54" i="29"/>
  <c r="E54" i="29"/>
  <c r="X49" i="29"/>
  <c r="W49" i="29"/>
  <c r="R49" i="29"/>
  <c r="Q49" i="29"/>
  <c r="L49" i="29"/>
  <c r="F49" i="29"/>
  <c r="E49" i="29"/>
  <c r="X48" i="29"/>
  <c r="W48" i="29"/>
  <c r="R48" i="29"/>
  <c r="Q48" i="29"/>
  <c r="L48" i="29"/>
  <c r="F48" i="29"/>
  <c r="E48" i="29"/>
  <c r="X47" i="29"/>
  <c r="W47" i="29"/>
  <c r="R47" i="29"/>
  <c r="Q47" i="29"/>
  <c r="L47" i="29"/>
  <c r="F47" i="29"/>
  <c r="E47" i="29"/>
  <c r="X46" i="29"/>
  <c r="W46" i="29"/>
  <c r="R46" i="29"/>
  <c r="Q46" i="29"/>
  <c r="L46" i="29"/>
  <c r="F46" i="29"/>
  <c r="E46" i="29"/>
  <c r="X45" i="29"/>
  <c r="W45" i="29"/>
  <c r="R45" i="29"/>
  <c r="Q45" i="29"/>
  <c r="L45" i="29"/>
  <c r="F45" i="29"/>
  <c r="E45" i="29"/>
  <c r="X44" i="29"/>
  <c r="W44" i="29"/>
  <c r="R44" i="29"/>
  <c r="Q44" i="29"/>
  <c r="L44" i="29"/>
  <c r="F44" i="29"/>
  <c r="E44" i="29"/>
  <c r="X43" i="29"/>
  <c r="W43" i="29"/>
  <c r="R43" i="29"/>
  <c r="Q43" i="29"/>
  <c r="L43" i="29"/>
  <c r="F43" i="29"/>
  <c r="E43" i="29"/>
  <c r="X42" i="29"/>
  <c r="W42" i="29"/>
  <c r="R42" i="29"/>
  <c r="Q42" i="29"/>
  <c r="L42" i="29"/>
  <c r="F42" i="29"/>
  <c r="E42" i="29"/>
  <c r="X41" i="29"/>
  <c r="W41" i="29"/>
  <c r="R41" i="29"/>
  <c r="Q41" i="29"/>
  <c r="L41" i="29"/>
  <c r="F41" i="29"/>
  <c r="E41" i="29"/>
  <c r="X40" i="29"/>
  <c r="W40" i="29"/>
  <c r="R40" i="29"/>
  <c r="Q40" i="29"/>
  <c r="L40" i="29"/>
  <c r="F40" i="29"/>
  <c r="E40" i="29"/>
  <c r="X39" i="29"/>
  <c r="W39" i="29"/>
  <c r="R39" i="29"/>
  <c r="Q39" i="29"/>
  <c r="L39" i="29"/>
  <c r="F39" i="29"/>
  <c r="E39" i="29"/>
  <c r="X38" i="29"/>
  <c r="W38" i="29"/>
  <c r="R38" i="29"/>
  <c r="Q38" i="29"/>
  <c r="L38" i="29"/>
  <c r="F38" i="29"/>
  <c r="E38" i="29"/>
  <c r="X37" i="29"/>
  <c r="W37" i="29"/>
  <c r="R37" i="29"/>
  <c r="Q37" i="29"/>
  <c r="L37" i="29"/>
  <c r="F37" i="29"/>
  <c r="E37" i="29"/>
  <c r="X36" i="29"/>
  <c r="W36" i="29"/>
  <c r="R36" i="29"/>
  <c r="Q36" i="29"/>
  <c r="L36" i="29"/>
  <c r="F36" i="29"/>
  <c r="E36" i="29"/>
  <c r="X35" i="29"/>
  <c r="W35" i="29"/>
  <c r="R35" i="29"/>
  <c r="Q35" i="29"/>
  <c r="L35" i="29"/>
  <c r="F35" i="29"/>
  <c r="E35" i="29"/>
  <c r="X34" i="29"/>
  <c r="W34" i="29"/>
  <c r="R34" i="29"/>
  <c r="Q34" i="29"/>
  <c r="L34" i="29"/>
  <c r="F34" i="29"/>
  <c r="E34" i="29"/>
  <c r="X33" i="29"/>
  <c r="W33" i="29"/>
  <c r="R33" i="29"/>
  <c r="Q33" i="29"/>
  <c r="L33" i="29"/>
  <c r="F33" i="29"/>
  <c r="E33" i="29"/>
  <c r="X32" i="29"/>
  <c r="W32" i="29"/>
  <c r="R32" i="29"/>
  <c r="Q32" i="29"/>
  <c r="L32" i="29"/>
  <c r="F32" i="29"/>
  <c r="E32" i="29"/>
  <c r="X31" i="29"/>
  <c r="W31" i="29"/>
  <c r="R31" i="29"/>
  <c r="Q31" i="29"/>
  <c r="L31" i="29"/>
  <c r="F31" i="29"/>
  <c r="E31" i="29"/>
  <c r="X30" i="29"/>
  <c r="W30" i="29"/>
  <c r="R30" i="29"/>
  <c r="Q30" i="29"/>
  <c r="L30" i="29"/>
  <c r="F30" i="29"/>
  <c r="E30" i="29"/>
  <c r="L25" i="29"/>
  <c r="K25" i="29"/>
  <c r="L24" i="29"/>
  <c r="K24" i="29"/>
  <c r="E24" i="29"/>
  <c r="L23" i="29"/>
  <c r="K23" i="29"/>
  <c r="L22" i="29"/>
  <c r="K22" i="29"/>
  <c r="L21" i="29"/>
  <c r="K21" i="29"/>
  <c r="L20" i="29"/>
  <c r="K20" i="29"/>
  <c r="L19" i="29"/>
  <c r="K19" i="29"/>
  <c r="E19" i="29"/>
  <c r="A19" i="29"/>
  <c r="A20" i="29" s="1"/>
  <c r="A21" i="29" s="1"/>
  <c r="A22" i="29" s="1"/>
  <c r="A23" i="29" s="1"/>
  <c r="A24" i="29" s="1"/>
  <c r="A25" i="29" s="1"/>
  <c r="L18" i="29"/>
  <c r="K18" i="29"/>
  <c r="E18" i="29"/>
  <c r="L17" i="29"/>
  <c r="K17" i="29"/>
  <c r="L16" i="29"/>
  <c r="K16" i="29"/>
  <c r="E16" i="29"/>
  <c r="L15" i="29"/>
  <c r="K15" i="29"/>
  <c r="L14" i="29"/>
  <c r="K14" i="29"/>
  <c r="L13" i="29"/>
  <c r="K13" i="29"/>
  <c r="L12" i="29"/>
  <c r="K12" i="29"/>
  <c r="L11" i="29"/>
  <c r="K11" i="29"/>
  <c r="E11" i="29"/>
  <c r="A11" i="29"/>
  <c r="A12" i="29" s="1"/>
  <c r="A13" i="29" s="1"/>
  <c r="A14" i="29" s="1"/>
  <c r="A15" i="29" s="1"/>
  <c r="A16" i="29" s="1"/>
  <c r="A17" i="29" s="1"/>
  <c r="A18" i="29" s="1"/>
  <c r="L10" i="29"/>
  <c r="K10" i="29"/>
  <c r="G10" i="29"/>
  <c r="G11" i="29" s="1"/>
  <c r="G12" i="29" s="1"/>
  <c r="G13" i="29" s="1"/>
  <c r="G14" i="29" s="1"/>
  <c r="G15" i="29" s="1"/>
  <c r="G16" i="29" s="1"/>
  <c r="G17" i="29" s="1"/>
  <c r="G18" i="29" s="1"/>
  <c r="G19" i="29" s="1"/>
  <c r="G20" i="29" s="1"/>
  <c r="G21" i="29" s="1"/>
  <c r="G22" i="29" s="1"/>
  <c r="G23" i="29" s="1"/>
  <c r="G24" i="29" s="1"/>
  <c r="G25" i="29" s="1"/>
  <c r="E10" i="29"/>
  <c r="L9" i="29"/>
  <c r="K9" i="29"/>
  <c r="L8" i="29"/>
  <c r="K8" i="29"/>
  <c r="E8" i="29"/>
  <c r="L7" i="29"/>
  <c r="K7" i="29"/>
  <c r="L6" i="29"/>
  <c r="K6" i="29"/>
  <c r="G6" i="29"/>
  <c r="G7" i="29" s="1"/>
  <c r="G8" i="29" s="1"/>
  <c r="G9" i="29" s="1"/>
  <c r="A6" i="29"/>
  <c r="A7" i="29" s="1"/>
  <c r="A8" i="29" s="1"/>
  <c r="A9" i="29" s="1"/>
  <c r="A10" i="29" s="1"/>
  <c r="BI154" i="5"/>
  <c r="BG154" i="5"/>
  <c r="BE154" i="5"/>
  <c r="BC154" i="5"/>
  <c r="AY154" i="5"/>
  <c r="AW154" i="5"/>
  <c r="AU154" i="5"/>
  <c r="AS154" i="5"/>
  <c r="AQ154" i="5"/>
  <c r="AO154" i="5"/>
  <c r="AM154" i="5"/>
  <c r="AK154" i="5"/>
  <c r="AI154" i="5"/>
  <c r="AG154" i="5"/>
  <c r="AE154" i="5"/>
  <c r="AC154" i="5"/>
  <c r="W154" i="5"/>
  <c r="U154" i="5"/>
  <c r="O154" i="5"/>
  <c r="K154" i="5"/>
  <c r="I154" i="5"/>
  <c r="BI153" i="5"/>
  <c r="BG153" i="5"/>
  <c r="BE153" i="5"/>
  <c r="BA153" i="5"/>
  <c r="AY153" i="5"/>
  <c r="AW153" i="5"/>
  <c r="AU153" i="5"/>
  <c r="AS153" i="5"/>
  <c r="AQ153" i="5"/>
  <c r="AO153" i="5"/>
  <c r="AM153" i="5"/>
  <c r="AK153" i="5"/>
  <c r="AI153" i="5"/>
  <c r="AG153" i="5"/>
  <c r="AE153" i="5"/>
  <c r="AC153" i="5"/>
  <c r="AA153" i="5"/>
  <c r="Y153" i="5"/>
  <c r="U153" i="5"/>
  <c r="S153" i="5"/>
  <c r="Q153" i="5"/>
  <c r="O153" i="5"/>
  <c r="K153" i="5"/>
  <c r="G153" i="5"/>
  <c r="BI152" i="5"/>
  <c r="BG152" i="5"/>
  <c r="BE152" i="5"/>
  <c r="BC152" i="5"/>
  <c r="BA152" i="5"/>
  <c r="AY152" i="5"/>
  <c r="AW152" i="5"/>
  <c r="AU152" i="5"/>
  <c r="AS152" i="5"/>
  <c r="AQ152" i="5"/>
  <c r="AO152" i="5"/>
  <c r="AM152" i="5"/>
  <c r="AK152" i="5"/>
  <c r="AI152" i="5"/>
  <c r="AG152" i="5"/>
  <c r="AE152" i="5"/>
  <c r="AC152" i="5"/>
  <c r="AA152" i="5"/>
  <c r="Y152" i="5"/>
  <c r="W152" i="5"/>
  <c r="U152" i="5"/>
  <c r="S152" i="5"/>
  <c r="Q152" i="5"/>
  <c r="O152" i="5"/>
  <c r="M152" i="5"/>
  <c r="K152" i="5"/>
  <c r="I152" i="5"/>
  <c r="G152" i="5"/>
  <c r="BI151" i="5"/>
  <c r="BG151" i="5"/>
  <c r="BE151" i="5"/>
  <c r="BC151" i="5"/>
  <c r="AY151" i="5"/>
  <c r="AW151" i="5"/>
  <c r="AU151" i="5"/>
  <c r="AS151" i="5"/>
  <c r="AO151" i="5"/>
  <c r="AM151" i="5"/>
  <c r="AK151" i="5"/>
  <c r="AI151" i="5"/>
  <c r="AG151" i="5"/>
  <c r="AE151" i="5"/>
  <c r="AA151" i="5"/>
  <c r="Y151" i="5"/>
  <c r="W151" i="5"/>
  <c r="Q151" i="5"/>
  <c r="O151" i="5"/>
  <c r="M151" i="5"/>
  <c r="K151" i="5"/>
  <c r="I151" i="5"/>
  <c r="G151" i="5"/>
  <c r="BI150" i="5"/>
  <c r="BG150" i="5"/>
  <c r="BE150" i="5"/>
  <c r="BC150" i="5"/>
  <c r="BA150" i="5"/>
  <c r="AY150" i="5"/>
  <c r="AW150" i="5"/>
  <c r="AS150" i="5"/>
  <c r="AQ150" i="5"/>
  <c r="AO150" i="5"/>
  <c r="AM150" i="5"/>
  <c r="AK150" i="5"/>
  <c r="AI150" i="5"/>
  <c r="AG150" i="5"/>
  <c r="AE150" i="5"/>
  <c r="AC150" i="5"/>
  <c r="AA150" i="5"/>
  <c r="W150" i="5"/>
  <c r="U150" i="5"/>
  <c r="S150" i="5"/>
  <c r="K150" i="5"/>
  <c r="G150" i="5"/>
  <c r="BI149" i="5"/>
  <c r="BG149" i="5"/>
  <c r="BE149" i="5"/>
  <c r="BC149" i="5"/>
  <c r="BA149" i="5"/>
  <c r="AY149" i="5"/>
  <c r="AW149" i="5"/>
  <c r="AU149" i="5"/>
  <c r="AS149" i="5"/>
  <c r="AQ149" i="5"/>
  <c r="AO149" i="5"/>
  <c r="AM149" i="5"/>
  <c r="AK149" i="5"/>
  <c r="AI149" i="5"/>
  <c r="AE149" i="5"/>
  <c r="AC149" i="5"/>
  <c r="AA149" i="5"/>
  <c r="Y149" i="5"/>
  <c r="W149" i="5"/>
  <c r="S149" i="5"/>
  <c r="Q149" i="5"/>
  <c r="O149" i="5"/>
  <c r="I149" i="5"/>
  <c r="G149" i="5"/>
  <c r="BI148" i="5"/>
  <c r="BG148" i="5"/>
  <c r="BC148" i="5"/>
  <c r="BA148" i="5"/>
  <c r="AW148" i="5"/>
  <c r="AU148" i="5"/>
  <c r="AS148" i="5"/>
  <c r="AQ148" i="5"/>
  <c r="AO148" i="5"/>
  <c r="AM148" i="5"/>
  <c r="AK148" i="5"/>
  <c r="AI148" i="5"/>
  <c r="AG148" i="5"/>
  <c r="AC148" i="5"/>
  <c r="AA148" i="5"/>
  <c r="Y148" i="5"/>
  <c r="W148" i="5"/>
  <c r="S148" i="5"/>
  <c r="Q148" i="5"/>
  <c r="O148" i="5"/>
  <c r="M148" i="5"/>
  <c r="G148" i="5"/>
  <c r="BI147" i="5"/>
  <c r="BG147" i="5"/>
  <c r="BE147" i="5"/>
  <c r="BC147" i="5"/>
  <c r="BA147" i="5"/>
  <c r="AY147" i="5"/>
  <c r="AW147" i="5"/>
  <c r="AU147" i="5"/>
  <c r="AS147" i="5"/>
  <c r="AQ147" i="5"/>
  <c r="AO147" i="5"/>
  <c r="AM147" i="5"/>
  <c r="AK147" i="5"/>
  <c r="AI147" i="5"/>
  <c r="AG147" i="5"/>
  <c r="AE147" i="5"/>
  <c r="AA147" i="5"/>
  <c r="W147" i="5"/>
  <c r="U147" i="5"/>
  <c r="O147" i="5"/>
  <c r="M147" i="5"/>
  <c r="K147" i="5"/>
  <c r="I147" i="5"/>
  <c r="G147" i="5"/>
  <c r="BI146" i="5"/>
  <c r="BG146" i="5"/>
  <c r="BE146" i="5"/>
  <c r="BC146" i="5"/>
  <c r="AY146" i="5"/>
  <c r="AW146" i="5"/>
  <c r="AU146" i="5"/>
  <c r="AQ146" i="5"/>
  <c r="AO146" i="5"/>
  <c r="AM146" i="5"/>
  <c r="AK146" i="5"/>
  <c r="AI146" i="5"/>
  <c r="AG146" i="5"/>
  <c r="AE146" i="5"/>
  <c r="AC146" i="5"/>
  <c r="AA146" i="5"/>
  <c r="Y146" i="5"/>
  <c r="U146" i="5"/>
  <c r="S146" i="5"/>
  <c r="Q146" i="5"/>
  <c r="O146" i="5"/>
  <c r="K146" i="5"/>
  <c r="I146" i="5"/>
  <c r="BI145" i="5"/>
  <c r="BG145" i="5"/>
  <c r="BE145" i="5"/>
  <c r="BA145" i="5"/>
  <c r="AY145" i="5"/>
  <c r="AW145" i="5"/>
  <c r="AU145" i="5"/>
  <c r="AS145" i="5"/>
  <c r="AQ145" i="5"/>
  <c r="AO145" i="5"/>
  <c r="AM145" i="5"/>
  <c r="AK145" i="5"/>
  <c r="AI145" i="5"/>
  <c r="AG145" i="5"/>
  <c r="AE145" i="5"/>
  <c r="AC145" i="5"/>
  <c r="AA145" i="5"/>
  <c r="Y145" i="5"/>
  <c r="W145" i="5"/>
  <c r="U145" i="5"/>
  <c r="S145" i="5"/>
  <c r="Q145" i="5"/>
  <c r="O145" i="5"/>
  <c r="K145" i="5"/>
  <c r="G145" i="5"/>
  <c r="BI144" i="5"/>
  <c r="BG144" i="5"/>
  <c r="BE144" i="5"/>
  <c r="BC144" i="5"/>
  <c r="BA144" i="5"/>
  <c r="AY144" i="5"/>
  <c r="AW144" i="5"/>
  <c r="AU144" i="5"/>
  <c r="AS144" i="5"/>
  <c r="AQ144" i="5"/>
  <c r="AO144" i="5"/>
  <c r="AM144" i="5"/>
  <c r="AK144" i="5"/>
  <c r="AI144" i="5"/>
  <c r="AE144" i="5"/>
  <c r="AC144" i="5"/>
  <c r="AA144" i="5"/>
  <c r="Y144" i="5"/>
  <c r="W144" i="5"/>
  <c r="S144" i="5"/>
  <c r="Q144" i="5"/>
  <c r="O144" i="5"/>
  <c r="M144" i="5"/>
  <c r="K144" i="5"/>
  <c r="I144" i="5"/>
  <c r="G144" i="5"/>
  <c r="BI143" i="5"/>
  <c r="BG143" i="5"/>
  <c r="BE143" i="5"/>
  <c r="BC143" i="5"/>
  <c r="AY143" i="5"/>
  <c r="AW143" i="5"/>
  <c r="AU143" i="5"/>
  <c r="AS143" i="5"/>
  <c r="AQ143" i="5"/>
  <c r="AO143" i="5"/>
  <c r="AM143" i="5"/>
  <c r="AK143" i="5"/>
  <c r="AI143" i="5"/>
  <c r="AG143" i="5"/>
  <c r="AE143" i="5"/>
  <c r="AA143" i="5"/>
  <c r="W143" i="5"/>
  <c r="U143" i="5"/>
  <c r="S143" i="5"/>
  <c r="M143" i="5"/>
  <c r="K143" i="5"/>
  <c r="I143" i="5"/>
  <c r="G143" i="5"/>
  <c r="BI142" i="5"/>
  <c r="BG142" i="5"/>
  <c r="BE142" i="5"/>
  <c r="BC142" i="5"/>
  <c r="BA142" i="5"/>
  <c r="AY142" i="5"/>
  <c r="AW142" i="5"/>
  <c r="AS142" i="5"/>
  <c r="AQ142" i="5"/>
  <c r="AO142" i="5"/>
  <c r="AM142" i="5"/>
  <c r="AK142" i="5"/>
  <c r="AI142" i="5"/>
  <c r="AG142" i="5"/>
  <c r="AE142" i="5"/>
  <c r="AC142" i="5"/>
  <c r="AA142" i="5"/>
  <c r="Y142" i="5"/>
  <c r="W142" i="5"/>
  <c r="U142" i="5"/>
  <c r="S142" i="5"/>
  <c r="Q142" i="5"/>
  <c r="O142" i="5"/>
  <c r="M142" i="5"/>
  <c r="K142" i="5"/>
  <c r="I142" i="5"/>
  <c r="BI141" i="5"/>
  <c r="BG141" i="5"/>
  <c r="BC141" i="5"/>
  <c r="BA141" i="5"/>
  <c r="AY141" i="5"/>
  <c r="AW141" i="5"/>
  <c r="AU141" i="5"/>
  <c r="AS141" i="5"/>
  <c r="AQ141" i="5"/>
  <c r="AO141" i="5"/>
  <c r="AM141" i="5"/>
  <c r="AI141" i="5"/>
  <c r="AC141" i="5"/>
  <c r="AA141" i="5"/>
  <c r="Y141" i="5"/>
  <c r="W141" i="5"/>
  <c r="S141" i="5"/>
  <c r="Q141" i="5"/>
  <c r="O141" i="5"/>
  <c r="M141" i="5"/>
  <c r="K141" i="5"/>
  <c r="I141" i="5"/>
  <c r="G141" i="5"/>
  <c r="BI140" i="5"/>
  <c r="BG140" i="5"/>
  <c r="BC140" i="5"/>
  <c r="BA140" i="5"/>
  <c r="AY140" i="5"/>
  <c r="AW140" i="5"/>
  <c r="AU140" i="5"/>
  <c r="AS140" i="5"/>
  <c r="AQ140" i="5"/>
  <c r="AM140" i="5"/>
  <c r="AK140" i="5"/>
  <c r="AE140" i="5"/>
  <c r="AC140" i="5"/>
  <c r="AA140" i="5"/>
  <c r="Y140" i="5"/>
  <c r="W140" i="5"/>
  <c r="O140" i="5"/>
  <c r="M140" i="5"/>
  <c r="K140" i="5"/>
  <c r="G140" i="5"/>
  <c r="BI139" i="5"/>
  <c r="BG139" i="5"/>
  <c r="BE139" i="5"/>
  <c r="BC139" i="5"/>
  <c r="BA139" i="5"/>
  <c r="AY139" i="5"/>
  <c r="AW139" i="5"/>
  <c r="AU139" i="5"/>
  <c r="AS139" i="5"/>
  <c r="AQ139" i="5"/>
  <c r="AO139" i="5"/>
  <c r="AM139" i="5"/>
  <c r="AK139" i="5"/>
  <c r="AI139" i="5"/>
  <c r="AG139" i="5"/>
  <c r="AE139" i="5"/>
  <c r="Y139" i="5"/>
  <c r="W139" i="5"/>
  <c r="U139" i="5"/>
  <c r="S139" i="5"/>
  <c r="Q139" i="5"/>
  <c r="M139" i="5"/>
  <c r="K139" i="5"/>
  <c r="I139" i="5"/>
  <c r="G139" i="5"/>
  <c r="BI138" i="5"/>
  <c r="BG138" i="5"/>
  <c r="BE138" i="5"/>
  <c r="BC138" i="5"/>
  <c r="BA138" i="5"/>
  <c r="AY138" i="5"/>
  <c r="AW138" i="5"/>
  <c r="AU138" i="5"/>
  <c r="AQ138" i="5"/>
  <c r="AO138" i="5"/>
  <c r="AM138" i="5"/>
  <c r="AI138" i="5"/>
  <c r="AG138" i="5"/>
  <c r="AC138" i="5"/>
  <c r="AA138" i="5"/>
  <c r="Y138" i="5"/>
  <c r="W138" i="5"/>
  <c r="U138" i="5"/>
  <c r="S138" i="5"/>
  <c r="Q138" i="5"/>
  <c r="O138" i="5"/>
  <c r="M138" i="5"/>
  <c r="K138" i="5"/>
  <c r="I138" i="5"/>
  <c r="BI137" i="5"/>
  <c r="BG137" i="5"/>
  <c r="BE137" i="5"/>
  <c r="BC137" i="5"/>
  <c r="BA137" i="5"/>
  <c r="AY137" i="5"/>
  <c r="AU137" i="5"/>
  <c r="AS137" i="5"/>
  <c r="AQ137" i="5"/>
  <c r="AO137" i="5"/>
  <c r="AM137" i="5"/>
  <c r="AK137" i="5"/>
  <c r="AI137" i="5"/>
  <c r="AG137" i="5"/>
  <c r="AE137" i="5"/>
  <c r="AC137" i="5"/>
  <c r="AA137" i="5"/>
  <c r="Y137" i="5"/>
  <c r="W137" i="5"/>
  <c r="S137" i="5"/>
  <c r="Q137" i="5"/>
  <c r="O137" i="5"/>
  <c r="K137" i="5"/>
  <c r="I137" i="5"/>
  <c r="G137" i="5"/>
  <c r="BI136" i="5"/>
  <c r="BG136" i="5"/>
  <c r="BE136" i="5"/>
  <c r="BC136" i="5"/>
  <c r="BA136" i="5"/>
  <c r="AY136" i="5"/>
  <c r="AW136" i="5"/>
  <c r="AU136" i="5"/>
  <c r="AS136" i="5"/>
  <c r="AQ136" i="5"/>
  <c r="AO136" i="5"/>
  <c r="AM136" i="5"/>
  <c r="AK136" i="5"/>
  <c r="AI136" i="5"/>
  <c r="AG136" i="5"/>
  <c r="AE136" i="5"/>
  <c r="AC136" i="5"/>
  <c r="AA136" i="5"/>
  <c r="U136" i="5"/>
  <c r="S136" i="5"/>
  <c r="M136" i="5"/>
  <c r="K136" i="5"/>
  <c r="I136" i="5"/>
  <c r="G136" i="5"/>
  <c r="BI135" i="5"/>
  <c r="BG135" i="5"/>
  <c r="BE135" i="5"/>
  <c r="BC135" i="5"/>
  <c r="AY135" i="5"/>
  <c r="AW135" i="5"/>
  <c r="AU135" i="5"/>
  <c r="AS135" i="5"/>
  <c r="AO135" i="5"/>
  <c r="AM135" i="5"/>
  <c r="AK135" i="5"/>
  <c r="AI135" i="5"/>
  <c r="AG135" i="5"/>
  <c r="AC135" i="5"/>
  <c r="AA135" i="5"/>
  <c r="Y135" i="5"/>
  <c r="W135" i="5"/>
  <c r="U135" i="5"/>
  <c r="S135" i="5"/>
  <c r="Q135" i="5"/>
  <c r="O135" i="5"/>
  <c r="M135" i="5"/>
  <c r="K135" i="5"/>
  <c r="I135" i="5"/>
  <c r="G135" i="5"/>
  <c r="BI134" i="5"/>
  <c r="BG134" i="5"/>
  <c r="BE134" i="5"/>
  <c r="BC134" i="5"/>
  <c r="AY134" i="5"/>
  <c r="AW134" i="5"/>
  <c r="AU134" i="5"/>
  <c r="AS134" i="5"/>
  <c r="AQ134" i="5"/>
  <c r="AO134" i="5"/>
  <c r="AM134" i="5"/>
  <c r="AK134" i="5"/>
  <c r="AI134" i="5"/>
  <c r="AG134" i="5"/>
  <c r="AE134" i="5"/>
  <c r="AC134" i="5"/>
  <c r="AA134" i="5"/>
  <c r="Y134" i="5"/>
  <c r="W134" i="5"/>
  <c r="U134" i="5"/>
  <c r="S134" i="5"/>
  <c r="Q134" i="5"/>
  <c r="O134" i="5"/>
  <c r="M134" i="5"/>
  <c r="K134" i="5"/>
  <c r="I134" i="5"/>
  <c r="G134" i="5"/>
  <c r="BI133" i="5"/>
  <c r="BG133" i="5"/>
  <c r="BE133" i="5"/>
  <c r="BC133" i="5"/>
  <c r="BA133" i="5"/>
  <c r="AY133" i="5"/>
  <c r="AW133" i="5"/>
  <c r="AU133" i="5"/>
  <c r="AS133" i="5"/>
  <c r="AQ133" i="5"/>
  <c r="AO133" i="5"/>
  <c r="AM133" i="5"/>
  <c r="AK133" i="5"/>
  <c r="AI133" i="5"/>
  <c r="AG133" i="5"/>
  <c r="AC133" i="5"/>
  <c r="AA133" i="5"/>
  <c r="Y133" i="5"/>
  <c r="W133" i="5"/>
  <c r="Q133" i="5"/>
  <c r="O133" i="5"/>
  <c r="M133" i="5"/>
  <c r="K133" i="5"/>
  <c r="I133" i="5"/>
  <c r="G133" i="5"/>
  <c r="BI132" i="5"/>
  <c r="BG132" i="5"/>
  <c r="BC132" i="5"/>
  <c r="BA132" i="5"/>
  <c r="AY132" i="5"/>
  <c r="AW132" i="5"/>
  <c r="AU132" i="5"/>
  <c r="AS132" i="5"/>
  <c r="AQ132" i="5"/>
  <c r="AM132" i="5"/>
  <c r="AI132" i="5"/>
  <c r="AG132" i="5"/>
  <c r="AE132" i="5"/>
  <c r="AC132" i="5"/>
  <c r="AA132" i="5"/>
  <c r="Y132" i="5"/>
  <c r="W132" i="5"/>
  <c r="U132" i="5"/>
  <c r="S132" i="5"/>
  <c r="Q132" i="5"/>
  <c r="M132" i="5"/>
  <c r="I132" i="5"/>
  <c r="G132" i="5"/>
  <c r="BI131" i="5"/>
  <c r="BG131" i="5"/>
  <c r="BE131" i="5"/>
  <c r="BC131" i="5"/>
  <c r="BA131" i="5"/>
  <c r="AY131" i="5"/>
  <c r="AW131" i="5"/>
  <c r="AU131" i="5"/>
  <c r="AS131" i="5"/>
  <c r="AQ131" i="5"/>
  <c r="AO131" i="5"/>
  <c r="AM131" i="5"/>
  <c r="AK131" i="5"/>
  <c r="AI131" i="5"/>
  <c r="AG131" i="5"/>
  <c r="AE131" i="5"/>
  <c r="AC131" i="5"/>
  <c r="AA131" i="5"/>
  <c r="Y131" i="5"/>
  <c r="W131" i="5"/>
  <c r="U131" i="5"/>
  <c r="S131" i="5"/>
  <c r="Q131" i="5"/>
  <c r="O131" i="5"/>
  <c r="M131" i="5"/>
  <c r="K131" i="5"/>
  <c r="I131" i="5"/>
  <c r="G131" i="5"/>
  <c r="BI130" i="5"/>
  <c r="BG130" i="5"/>
  <c r="BE130" i="5"/>
  <c r="BA130" i="5"/>
  <c r="AY130" i="5"/>
  <c r="AW130" i="5"/>
  <c r="AU130" i="5"/>
  <c r="AQ130" i="5"/>
  <c r="AO130" i="5"/>
  <c r="AM130" i="5"/>
  <c r="AK130" i="5"/>
  <c r="AI130" i="5"/>
  <c r="AG130" i="5"/>
  <c r="AC130" i="5"/>
  <c r="AA130" i="5"/>
  <c r="Y130" i="5"/>
  <c r="W130" i="5"/>
  <c r="S130" i="5"/>
  <c r="Q130" i="5"/>
  <c r="O130" i="5"/>
  <c r="K130" i="5"/>
  <c r="I130" i="5"/>
  <c r="BI129" i="5"/>
  <c r="BG129" i="5"/>
  <c r="BE129" i="5"/>
  <c r="BC129" i="5"/>
  <c r="BA129" i="5"/>
  <c r="AY129" i="5"/>
  <c r="AU129" i="5"/>
  <c r="AS129" i="5"/>
  <c r="AQ129" i="5"/>
  <c r="AO129" i="5"/>
  <c r="AM129" i="5"/>
  <c r="AK129" i="5"/>
  <c r="AI129" i="5"/>
  <c r="AG129" i="5"/>
  <c r="AE129" i="5"/>
  <c r="AC129" i="5"/>
  <c r="AA129" i="5"/>
  <c r="U129" i="5"/>
  <c r="M129" i="5"/>
  <c r="K129" i="5"/>
  <c r="I129" i="5"/>
  <c r="G129" i="5"/>
  <c r="BI128" i="5"/>
  <c r="BG128" i="5"/>
  <c r="BE128" i="5"/>
  <c r="BC128" i="5"/>
  <c r="BA128" i="5"/>
  <c r="AY128" i="5"/>
  <c r="AW128" i="5"/>
  <c r="AU128" i="5"/>
  <c r="AS128" i="5"/>
  <c r="AQ128" i="5"/>
  <c r="AO128" i="5"/>
  <c r="AM128" i="5"/>
  <c r="AK128" i="5"/>
  <c r="AI128" i="5"/>
  <c r="AG128" i="5"/>
  <c r="AC128" i="5"/>
  <c r="AA128" i="5"/>
  <c r="Y128" i="5"/>
  <c r="W128" i="5"/>
  <c r="U128" i="5"/>
  <c r="S128" i="5"/>
  <c r="Q128" i="5"/>
  <c r="O128" i="5"/>
  <c r="M128" i="5"/>
  <c r="K128" i="5"/>
  <c r="I128" i="5"/>
  <c r="G128" i="5"/>
  <c r="BI127" i="5"/>
  <c r="BG127" i="5"/>
  <c r="BE127" i="5"/>
  <c r="BC127" i="5"/>
  <c r="AY127" i="5"/>
  <c r="AW127" i="5"/>
  <c r="AU127" i="5"/>
  <c r="AS127" i="5"/>
  <c r="AO127" i="5"/>
  <c r="AM127" i="5"/>
  <c r="AK127" i="5"/>
  <c r="AI127" i="5"/>
  <c r="AE127" i="5"/>
  <c r="Y127" i="5"/>
  <c r="W127" i="5"/>
  <c r="U127" i="5"/>
  <c r="S127" i="5"/>
  <c r="Q127" i="5"/>
  <c r="O127" i="5"/>
  <c r="M127" i="5"/>
  <c r="K127" i="5"/>
  <c r="I127" i="5"/>
  <c r="G127" i="5"/>
  <c r="BI126" i="5"/>
  <c r="BG126" i="5"/>
  <c r="BE126" i="5"/>
  <c r="BC126" i="5"/>
  <c r="AY126" i="5"/>
  <c r="AW126" i="5"/>
  <c r="AS126" i="5"/>
  <c r="AQ126" i="5"/>
  <c r="AO126" i="5"/>
  <c r="AM126" i="5"/>
  <c r="AK126" i="5"/>
  <c r="AI126" i="5"/>
  <c r="AG126" i="5"/>
  <c r="AE126" i="5"/>
  <c r="AC126" i="5"/>
  <c r="AA126" i="5"/>
  <c r="Y126" i="5"/>
  <c r="S126" i="5"/>
  <c r="Q126" i="5"/>
  <c r="O126" i="5"/>
  <c r="M126" i="5"/>
  <c r="K126" i="5"/>
  <c r="I126" i="5"/>
  <c r="BI125" i="5"/>
  <c r="BG125" i="5"/>
  <c r="BE125" i="5"/>
  <c r="BC125" i="5"/>
  <c r="BA125" i="5"/>
  <c r="AY125" i="5"/>
  <c r="AW125" i="5"/>
  <c r="AU125" i="5"/>
  <c r="AS125" i="5"/>
  <c r="AQ125" i="5"/>
  <c r="AO125" i="5"/>
  <c r="AM125" i="5"/>
  <c r="AK125" i="5"/>
  <c r="AI125" i="5"/>
  <c r="AG125" i="5"/>
  <c r="AC125" i="5"/>
  <c r="AA125" i="5"/>
  <c r="Y125" i="5"/>
  <c r="W125" i="5"/>
  <c r="U125" i="5"/>
  <c r="S125" i="5"/>
  <c r="Q125" i="5"/>
  <c r="M125" i="5"/>
  <c r="K125" i="5"/>
  <c r="I125" i="5"/>
  <c r="G125" i="5"/>
  <c r="BI124" i="5"/>
  <c r="BG124" i="5"/>
  <c r="BC124" i="5"/>
  <c r="BA124" i="5"/>
  <c r="AY124" i="5"/>
  <c r="AW124" i="5"/>
  <c r="AU124" i="5"/>
  <c r="AS124" i="5"/>
  <c r="AQ124" i="5"/>
  <c r="AO124" i="5"/>
  <c r="AM124" i="5"/>
  <c r="AK124" i="5"/>
  <c r="AI124" i="5"/>
  <c r="AG124" i="5"/>
  <c r="AE124" i="5"/>
  <c r="AC124" i="5"/>
  <c r="Y124" i="5"/>
  <c r="W124" i="5"/>
  <c r="S124" i="5"/>
  <c r="Q124" i="5"/>
  <c r="O124" i="5"/>
  <c r="M124" i="5"/>
  <c r="K124" i="5"/>
  <c r="I124" i="5"/>
  <c r="G124" i="5"/>
  <c r="BI123" i="5"/>
  <c r="BG123" i="5"/>
  <c r="BE123" i="5"/>
  <c r="BC123" i="5"/>
  <c r="BA123" i="5"/>
  <c r="AY123" i="5"/>
  <c r="AW123" i="5"/>
  <c r="AU123" i="5"/>
  <c r="AS123" i="5"/>
  <c r="AQ123" i="5"/>
  <c r="AO123" i="5"/>
  <c r="AM123" i="5"/>
  <c r="AK123" i="5"/>
  <c r="AG123" i="5"/>
  <c r="AE123" i="5"/>
  <c r="AA123" i="5"/>
  <c r="Y123" i="5"/>
  <c r="U123" i="5"/>
  <c r="S123" i="5"/>
  <c r="Q123" i="5"/>
  <c r="O123" i="5"/>
  <c r="M123" i="5"/>
  <c r="K123" i="5"/>
  <c r="I123" i="5"/>
  <c r="G123" i="5"/>
  <c r="BI122" i="5"/>
  <c r="BG122" i="5"/>
  <c r="BE122" i="5"/>
  <c r="BA122" i="5"/>
  <c r="AY122" i="5"/>
  <c r="AW122" i="5"/>
  <c r="AU122" i="5"/>
  <c r="AQ122" i="5"/>
  <c r="AO122" i="5"/>
  <c r="AM122" i="5"/>
  <c r="AK122" i="5"/>
  <c r="AI122" i="5"/>
  <c r="AG122" i="5"/>
  <c r="AE122" i="5"/>
  <c r="AC122" i="5"/>
  <c r="AA122" i="5"/>
  <c r="W122" i="5"/>
  <c r="U122" i="5"/>
  <c r="O122" i="5"/>
  <c r="K122" i="5"/>
  <c r="I122" i="5"/>
  <c r="BI121" i="5"/>
  <c r="BG121" i="5"/>
  <c r="BE121" i="5"/>
  <c r="BC121" i="5"/>
  <c r="BA121" i="5"/>
  <c r="AY121" i="5"/>
  <c r="AU121" i="5"/>
  <c r="AS121" i="5"/>
  <c r="AQ121" i="5"/>
  <c r="AO121" i="5"/>
  <c r="AM121" i="5"/>
  <c r="AK121" i="5"/>
  <c r="AI121" i="5"/>
  <c r="AG121" i="5"/>
  <c r="AE121" i="5"/>
  <c r="AC121" i="5"/>
  <c r="AA121" i="5"/>
  <c r="Y121" i="5"/>
  <c r="W121" i="5"/>
  <c r="U121" i="5"/>
  <c r="S121" i="5"/>
  <c r="Q121" i="5"/>
  <c r="K121" i="5"/>
  <c r="G121" i="5"/>
  <c r="BI120" i="5"/>
  <c r="BG120" i="5"/>
  <c r="BE120" i="5"/>
  <c r="BC120" i="5"/>
  <c r="BA120" i="5"/>
  <c r="AY120" i="5"/>
  <c r="AW120" i="5"/>
  <c r="AU120" i="5"/>
  <c r="AS120" i="5"/>
  <c r="AQ120" i="5"/>
  <c r="AO120" i="5"/>
  <c r="AM120" i="5"/>
  <c r="AK120" i="5"/>
  <c r="AI120" i="5"/>
  <c r="AG120" i="5"/>
  <c r="AE120" i="5"/>
  <c r="AC120" i="5"/>
  <c r="AA120" i="5"/>
  <c r="Y120" i="5"/>
  <c r="W120" i="5"/>
  <c r="U120" i="5"/>
  <c r="S120" i="5"/>
  <c r="Q120" i="5"/>
  <c r="O120" i="5"/>
  <c r="M120" i="5"/>
  <c r="K120" i="5"/>
  <c r="I120" i="5"/>
  <c r="G120" i="5"/>
  <c r="BI119" i="5"/>
  <c r="BG119" i="5"/>
  <c r="BE119" i="5"/>
  <c r="BC119" i="5"/>
  <c r="AY119" i="5"/>
  <c r="AW119" i="5"/>
  <c r="AU119" i="5"/>
  <c r="AS119" i="5"/>
  <c r="AO119" i="5"/>
  <c r="AM119" i="5"/>
  <c r="AG119" i="5"/>
  <c r="AE119" i="5"/>
  <c r="AA119" i="5"/>
  <c r="Y119" i="5"/>
  <c r="W119" i="5"/>
  <c r="Q119" i="5"/>
  <c r="O119" i="5"/>
  <c r="M119" i="5"/>
  <c r="K119" i="5"/>
  <c r="I119" i="5"/>
  <c r="G119" i="5"/>
  <c r="BI118" i="5"/>
  <c r="BG118" i="5"/>
  <c r="BE118" i="5"/>
  <c r="BC118" i="5"/>
  <c r="AY118" i="5"/>
  <c r="AW118" i="5"/>
  <c r="AS118" i="5"/>
  <c r="AQ118" i="5"/>
  <c r="AO118" i="5"/>
  <c r="AM118" i="5"/>
  <c r="AK118" i="5"/>
  <c r="AI118" i="5"/>
  <c r="AG118" i="5"/>
  <c r="AE118" i="5"/>
  <c r="AC118" i="5"/>
  <c r="AA118" i="5"/>
  <c r="W118" i="5"/>
  <c r="U118" i="5"/>
  <c r="S118" i="5"/>
  <c r="O118" i="5"/>
  <c r="M118" i="5"/>
  <c r="K118" i="5"/>
  <c r="I118" i="5"/>
  <c r="BI117" i="5"/>
  <c r="BG117" i="5"/>
  <c r="BE117" i="5"/>
  <c r="BC117" i="5"/>
  <c r="BA117" i="5"/>
  <c r="AY117" i="5"/>
  <c r="AW117" i="5"/>
  <c r="AU117" i="5"/>
  <c r="AS117" i="5"/>
  <c r="AQ117" i="5"/>
  <c r="AO117" i="5"/>
  <c r="AM117" i="5"/>
  <c r="AK117" i="5"/>
  <c r="AI117" i="5"/>
  <c r="AE117" i="5"/>
  <c r="AC117" i="5"/>
  <c r="AA117" i="5"/>
  <c r="Y117" i="5"/>
  <c r="W117" i="5"/>
  <c r="S117" i="5"/>
  <c r="Q117" i="5"/>
  <c r="O117" i="5"/>
  <c r="M117" i="5"/>
  <c r="K117" i="5"/>
  <c r="I117" i="5"/>
  <c r="G117" i="5"/>
  <c r="BI116" i="5"/>
  <c r="BG116" i="5"/>
  <c r="BE116" i="5"/>
  <c r="BC116" i="5"/>
  <c r="BA116" i="5"/>
  <c r="AW116" i="5"/>
  <c r="AU116" i="5"/>
  <c r="AS116" i="5"/>
  <c r="AQ116" i="5"/>
  <c r="AM116" i="5"/>
  <c r="AK116" i="5"/>
  <c r="AI116" i="5"/>
  <c r="AG116" i="5"/>
  <c r="AE116" i="5"/>
  <c r="AC116" i="5"/>
  <c r="AA116" i="5"/>
  <c r="Y116" i="5"/>
  <c r="W116" i="5"/>
  <c r="S116" i="5"/>
  <c r="Q116" i="5"/>
  <c r="M116" i="5"/>
  <c r="K116" i="5"/>
  <c r="I116" i="5"/>
  <c r="G116" i="5"/>
  <c r="BI115" i="5"/>
  <c r="BG115" i="5"/>
  <c r="BE115" i="5"/>
  <c r="BC115" i="5"/>
  <c r="BA115" i="5"/>
  <c r="AY115" i="5"/>
  <c r="AW115" i="5"/>
  <c r="AU115" i="5"/>
  <c r="AS115" i="5"/>
  <c r="AQ115" i="5"/>
  <c r="AO115" i="5"/>
  <c r="AM115" i="5"/>
  <c r="AK115" i="5"/>
  <c r="AI115" i="5"/>
  <c r="AG115" i="5"/>
  <c r="AE115" i="5"/>
  <c r="AA115" i="5"/>
  <c r="U115" i="5"/>
  <c r="O115" i="5"/>
  <c r="M115" i="5"/>
  <c r="K115" i="5"/>
  <c r="I115" i="5"/>
  <c r="G115" i="5"/>
  <c r="BI114" i="5"/>
  <c r="BG114" i="5"/>
  <c r="BE114" i="5"/>
  <c r="AY114" i="5"/>
  <c r="AW114" i="5"/>
  <c r="AU114" i="5"/>
  <c r="AS114" i="5"/>
  <c r="AQ114" i="5"/>
  <c r="AO114" i="5"/>
  <c r="AM114" i="5"/>
  <c r="AK114" i="5"/>
  <c r="AI114" i="5"/>
  <c r="AG114" i="5"/>
  <c r="AC114" i="5"/>
  <c r="AA114" i="5"/>
  <c r="Y114" i="5"/>
  <c r="W114" i="5"/>
  <c r="U114" i="5"/>
  <c r="S114" i="5"/>
  <c r="Q114" i="5"/>
  <c r="O114" i="5"/>
  <c r="K114" i="5"/>
  <c r="I114" i="5"/>
  <c r="G114" i="5"/>
  <c r="BI113" i="5"/>
  <c r="BG113" i="5"/>
  <c r="BE113" i="5"/>
  <c r="BA113" i="5"/>
  <c r="AY113" i="5"/>
  <c r="AW113" i="5"/>
  <c r="AU113" i="5"/>
  <c r="AS113" i="5"/>
  <c r="AQ113" i="5"/>
  <c r="AO113" i="5"/>
  <c r="AM113" i="5"/>
  <c r="AK113" i="5"/>
  <c r="AI113" i="5"/>
  <c r="AG113" i="5"/>
  <c r="AE113" i="5"/>
  <c r="AC113" i="5"/>
  <c r="AA113" i="5"/>
  <c r="Y113" i="5"/>
  <c r="W113" i="5"/>
  <c r="U113" i="5"/>
  <c r="S113" i="5"/>
  <c r="Q113" i="5"/>
  <c r="O113" i="5"/>
  <c r="K113" i="5"/>
  <c r="I113" i="5"/>
  <c r="G113" i="5"/>
  <c r="BI112" i="5"/>
  <c r="BG112" i="5"/>
  <c r="BE112" i="5"/>
  <c r="BC112" i="5"/>
  <c r="BA112" i="5"/>
  <c r="AY112" i="5"/>
  <c r="AW112" i="5"/>
  <c r="AU112" i="5"/>
  <c r="AS112" i="5"/>
  <c r="AQ112" i="5"/>
  <c r="AO112" i="5"/>
  <c r="AM112" i="5"/>
  <c r="AK112" i="5"/>
  <c r="AI112" i="5"/>
  <c r="AG112" i="5"/>
  <c r="AE112" i="5"/>
  <c r="AC112" i="5"/>
  <c r="Y112" i="5"/>
  <c r="W112" i="5"/>
  <c r="S112" i="5"/>
  <c r="Q112" i="5"/>
  <c r="O112" i="5"/>
  <c r="M112" i="5"/>
  <c r="K112" i="5"/>
  <c r="I112" i="5"/>
  <c r="G112" i="5"/>
  <c r="BI111" i="5"/>
  <c r="BE111" i="5"/>
  <c r="BC111" i="5"/>
  <c r="BA111" i="5"/>
  <c r="AY111" i="5"/>
  <c r="AW111" i="5"/>
  <c r="AU111" i="5"/>
  <c r="AS111" i="5"/>
  <c r="AQ111" i="5"/>
  <c r="AO111" i="5"/>
  <c r="AM111" i="5"/>
  <c r="AK111" i="5"/>
  <c r="AI111" i="5"/>
  <c r="AG111" i="5"/>
  <c r="AE111" i="5"/>
  <c r="AC111" i="5"/>
  <c r="AA111" i="5"/>
  <c r="W111" i="5"/>
  <c r="U111" i="5"/>
  <c r="S111" i="5"/>
  <c r="O111" i="5"/>
  <c r="M111" i="5"/>
  <c r="K111" i="5"/>
  <c r="I111" i="5"/>
  <c r="G111" i="5"/>
  <c r="BI110" i="5"/>
  <c r="BG110" i="5"/>
  <c r="BE110" i="5"/>
  <c r="BC110" i="5"/>
  <c r="AY110" i="5"/>
  <c r="AW110" i="5"/>
  <c r="AU110" i="5"/>
  <c r="AS110" i="5"/>
  <c r="AQ110" i="5"/>
  <c r="AO110" i="5"/>
  <c r="AM110" i="5"/>
  <c r="AK110" i="5"/>
  <c r="AI110" i="5"/>
  <c r="AG110" i="5"/>
  <c r="AE110" i="5"/>
  <c r="AC110" i="5"/>
  <c r="AA110" i="5"/>
  <c r="Y110" i="5"/>
  <c r="W110" i="5"/>
  <c r="U110" i="5"/>
  <c r="S110" i="5"/>
  <c r="Q110" i="5"/>
  <c r="O110" i="5"/>
  <c r="M110" i="5"/>
  <c r="K110" i="5"/>
  <c r="I110" i="5"/>
  <c r="BI109" i="5"/>
  <c r="BG109" i="5"/>
  <c r="BC109" i="5"/>
  <c r="BA109" i="5"/>
  <c r="AY109" i="5"/>
  <c r="AW109" i="5"/>
  <c r="AU109" i="5"/>
  <c r="AS109" i="5"/>
  <c r="AQ109" i="5"/>
  <c r="AO109" i="5"/>
  <c r="AM109" i="5"/>
  <c r="AK109" i="5"/>
  <c r="AI109" i="5"/>
  <c r="AE109" i="5"/>
  <c r="AC109" i="5"/>
  <c r="Y109" i="5"/>
  <c r="W109" i="5"/>
  <c r="S109" i="5"/>
  <c r="Q109" i="5"/>
  <c r="O109" i="5"/>
  <c r="M109" i="5"/>
  <c r="K109" i="5"/>
  <c r="I109" i="5"/>
  <c r="G109" i="5"/>
  <c r="BI108" i="5"/>
  <c r="BG108" i="5"/>
  <c r="BE108" i="5"/>
  <c r="BC108" i="5"/>
  <c r="BA108" i="5"/>
  <c r="AY108" i="5"/>
  <c r="AW108" i="5"/>
  <c r="AU108" i="5"/>
  <c r="AS108" i="5"/>
  <c r="AQ108" i="5"/>
  <c r="AO108" i="5"/>
  <c r="AM108" i="5"/>
  <c r="AK108" i="5"/>
  <c r="AI108" i="5"/>
  <c r="AG108" i="5"/>
  <c r="AE108" i="5"/>
  <c r="AC108" i="5"/>
  <c r="AA108" i="5"/>
  <c r="Y108" i="5"/>
  <c r="W108" i="5"/>
  <c r="O108" i="5"/>
  <c r="M108" i="5"/>
  <c r="K108" i="5"/>
  <c r="I108" i="5"/>
  <c r="G108" i="5"/>
  <c r="BI107" i="5"/>
  <c r="BG107" i="5"/>
  <c r="BE107" i="5"/>
  <c r="BC107" i="5"/>
  <c r="BA107" i="5"/>
  <c r="AY107" i="5"/>
  <c r="AW107" i="5"/>
  <c r="AU107" i="5"/>
  <c r="AS107" i="5"/>
  <c r="AQ107" i="5"/>
  <c r="AO107" i="5"/>
  <c r="AM107" i="5"/>
  <c r="AK107" i="5"/>
  <c r="AI107" i="5"/>
  <c r="AE107" i="5"/>
  <c r="AC107" i="5"/>
  <c r="AA107" i="5"/>
  <c r="Y107" i="5"/>
  <c r="U107" i="5"/>
  <c r="S107" i="5"/>
  <c r="Q107" i="5"/>
  <c r="O107" i="5"/>
  <c r="M107" i="5"/>
  <c r="K107" i="5"/>
  <c r="I107" i="5"/>
  <c r="G107" i="5"/>
  <c r="BI106" i="5"/>
  <c r="BG106" i="5"/>
  <c r="BE106" i="5"/>
  <c r="AY106" i="5"/>
  <c r="AW106" i="5"/>
  <c r="AU106" i="5"/>
  <c r="AQ106" i="5"/>
  <c r="AO106" i="5"/>
  <c r="AM106" i="5"/>
  <c r="AK106" i="5"/>
  <c r="AG106" i="5"/>
  <c r="AC106" i="5"/>
  <c r="AA106" i="5"/>
  <c r="Y106" i="5"/>
  <c r="W106" i="5"/>
  <c r="U106" i="5"/>
  <c r="S106" i="5"/>
  <c r="Q106" i="5"/>
  <c r="O106" i="5"/>
  <c r="M106" i="5"/>
  <c r="K106" i="5"/>
  <c r="I106" i="5"/>
  <c r="G106" i="5"/>
  <c r="BI105" i="5"/>
  <c r="BG105" i="5"/>
  <c r="BE105" i="5"/>
  <c r="BA105" i="5"/>
  <c r="AY105" i="5"/>
  <c r="AU105" i="5"/>
  <c r="AS105" i="5"/>
  <c r="AQ105" i="5"/>
  <c r="AO105" i="5"/>
  <c r="AM105" i="5"/>
  <c r="AK105" i="5"/>
  <c r="AI105" i="5"/>
  <c r="AG105" i="5"/>
  <c r="AE105" i="5"/>
  <c r="AC105" i="5"/>
  <c r="Y105" i="5"/>
  <c r="W105" i="5"/>
  <c r="S105" i="5"/>
  <c r="Q105" i="5"/>
  <c r="O105" i="5"/>
  <c r="K105" i="5"/>
  <c r="G105" i="5"/>
  <c r="BI104" i="5"/>
  <c r="BG104" i="5"/>
  <c r="BE104" i="5"/>
  <c r="BC104" i="5"/>
  <c r="BA104" i="5"/>
  <c r="AY104" i="5"/>
  <c r="AW104" i="5"/>
  <c r="AU104" i="5"/>
  <c r="AS104" i="5"/>
  <c r="AQ104" i="5"/>
  <c r="AO104" i="5"/>
  <c r="AM104" i="5"/>
  <c r="AK104" i="5"/>
  <c r="AI104" i="5"/>
  <c r="AG104" i="5"/>
  <c r="AE104" i="5"/>
  <c r="AC104" i="5"/>
  <c r="AA104" i="5"/>
  <c r="W104" i="5"/>
  <c r="U104" i="5"/>
  <c r="S104" i="5"/>
  <c r="O104" i="5"/>
  <c r="M104" i="5"/>
  <c r="K104" i="5"/>
  <c r="I104" i="5"/>
  <c r="G104" i="5"/>
  <c r="BI103" i="5"/>
  <c r="BE103" i="5"/>
  <c r="BC103" i="5"/>
  <c r="BA103" i="5"/>
  <c r="AY103" i="5"/>
  <c r="AW103" i="5"/>
  <c r="AU103" i="5"/>
  <c r="AS103" i="5"/>
  <c r="AO103" i="5"/>
  <c r="AM103" i="5"/>
  <c r="AK103" i="5"/>
  <c r="AI103" i="5"/>
  <c r="AG103" i="5"/>
  <c r="AE103" i="5"/>
  <c r="AC103" i="5"/>
  <c r="AA103" i="5"/>
  <c r="Y103" i="5"/>
  <c r="W103" i="5"/>
  <c r="U103" i="5"/>
  <c r="S103" i="5"/>
  <c r="Q103" i="5"/>
  <c r="O103" i="5"/>
  <c r="M103" i="5"/>
  <c r="K103" i="5"/>
  <c r="I103" i="5"/>
  <c r="G103" i="5"/>
  <c r="BI102" i="5"/>
  <c r="BG102" i="5"/>
  <c r="BE102" i="5"/>
  <c r="BC102" i="5"/>
  <c r="AY102" i="5"/>
  <c r="AW102" i="5"/>
  <c r="AU102" i="5"/>
  <c r="AS102" i="5"/>
  <c r="AQ102" i="5"/>
  <c r="AO102" i="5"/>
  <c r="AM102" i="5"/>
  <c r="AI102" i="5"/>
  <c r="AG102" i="5"/>
  <c r="AE102" i="5"/>
  <c r="AC102" i="5"/>
  <c r="AA102" i="5"/>
  <c r="Y102" i="5"/>
  <c r="W102" i="5"/>
  <c r="U102" i="5"/>
  <c r="S102" i="5"/>
  <c r="Q102" i="5"/>
  <c r="O102" i="5"/>
  <c r="M102" i="5"/>
  <c r="K102" i="5"/>
  <c r="I102" i="5"/>
  <c r="BI101" i="5"/>
  <c r="BG101" i="5"/>
  <c r="BC101" i="5"/>
  <c r="BA101" i="5"/>
  <c r="AY101" i="5"/>
  <c r="AW101" i="5"/>
  <c r="AU101" i="5"/>
  <c r="AS101" i="5"/>
  <c r="AQ101" i="5"/>
  <c r="AO101" i="5"/>
  <c r="AM101" i="5"/>
  <c r="AK101" i="5"/>
  <c r="AI101" i="5"/>
  <c r="AE101" i="5"/>
  <c r="AC101" i="5"/>
  <c r="AA101" i="5"/>
  <c r="Y101" i="5"/>
  <c r="W101" i="5"/>
  <c r="Q101" i="5"/>
  <c r="O101" i="5"/>
  <c r="M101" i="5"/>
  <c r="K101" i="5"/>
  <c r="I101" i="5"/>
  <c r="G101" i="5"/>
  <c r="BI100" i="5"/>
  <c r="BG100" i="5"/>
  <c r="BE100" i="5"/>
  <c r="BC100" i="5"/>
  <c r="BA100" i="5"/>
  <c r="AY100" i="5"/>
  <c r="AW100" i="5"/>
  <c r="AU100" i="5"/>
  <c r="AS100" i="5"/>
  <c r="AQ100" i="5"/>
  <c r="AM100" i="5"/>
  <c r="AK100" i="5"/>
  <c r="AI100" i="5"/>
  <c r="AG100" i="5"/>
  <c r="AE100" i="5"/>
  <c r="AC100" i="5"/>
  <c r="AA100" i="5"/>
  <c r="Y100" i="5"/>
  <c r="W100" i="5"/>
  <c r="U100" i="5"/>
  <c r="S100" i="5"/>
  <c r="Q100" i="5"/>
  <c r="M100" i="5"/>
  <c r="I100" i="5"/>
  <c r="G100" i="5"/>
  <c r="BI99" i="5"/>
  <c r="BG99" i="5"/>
  <c r="BE99" i="5"/>
  <c r="BC99" i="5"/>
  <c r="BA99" i="5"/>
  <c r="AY99" i="5"/>
  <c r="AW99" i="5"/>
  <c r="AU99" i="5"/>
  <c r="AS99" i="5"/>
  <c r="AQ99" i="5"/>
  <c r="AO99" i="5"/>
  <c r="AM99" i="5"/>
  <c r="AK99" i="5"/>
  <c r="AI99" i="5"/>
  <c r="AG99" i="5"/>
  <c r="AE99" i="5"/>
  <c r="AC99" i="5"/>
  <c r="AA99" i="5"/>
  <c r="Y99" i="5"/>
  <c r="U99" i="5"/>
  <c r="S99" i="5"/>
  <c r="Q99" i="5"/>
  <c r="M99" i="5"/>
  <c r="K99" i="5"/>
  <c r="I99" i="5"/>
  <c r="G99" i="5"/>
  <c r="BI98" i="5"/>
  <c r="BG98" i="5"/>
  <c r="BE98" i="5"/>
  <c r="AY98" i="5"/>
  <c r="AW98" i="5"/>
  <c r="AU98" i="5"/>
  <c r="AS98" i="5"/>
  <c r="AQ98" i="5"/>
  <c r="AO98" i="5"/>
  <c r="AM98" i="5"/>
  <c r="AI98" i="5"/>
  <c r="AG98" i="5"/>
  <c r="AC98" i="5"/>
  <c r="AA98" i="5"/>
  <c r="Y98" i="5"/>
  <c r="W98" i="5"/>
  <c r="S98" i="5"/>
  <c r="Q98" i="5"/>
  <c r="O98" i="5"/>
  <c r="K98" i="5"/>
  <c r="I98" i="5"/>
  <c r="BI97" i="5"/>
  <c r="BG97" i="5"/>
  <c r="BE97" i="5"/>
  <c r="BA97" i="5"/>
  <c r="AY97" i="5"/>
  <c r="AU97" i="5"/>
  <c r="AS97" i="5"/>
  <c r="AQ97" i="5"/>
  <c r="AO97" i="5"/>
  <c r="AM97" i="5"/>
  <c r="AK97" i="5"/>
  <c r="AI97" i="5"/>
  <c r="AE97" i="5"/>
  <c r="AC97" i="5"/>
  <c r="AA97" i="5"/>
  <c r="W97" i="5"/>
  <c r="U97" i="5"/>
  <c r="O97" i="5"/>
  <c r="M97" i="5"/>
  <c r="K97" i="5"/>
  <c r="I97" i="5"/>
  <c r="G97" i="5"/>
  <c r="BI96" i="5"/>
  <c r="BG96" i="5"/>
  <c r="BE96" i="5"/>
  <c r="BC96" i="5"/>
  <c r="BA96" i="5"/>
  <c r="AY96" i="5"/>
  <c r="AW96" i="5"/>
  <c r="AU96" i="5"/>
  <c r="AS96" i="5"/>
  <c r="AQ96" i="5"/>
  <c r="AO96" i="5"/>
  <c r="AM96" i="5"/>
  <c r="AK96" i="5"/>
  <c r="AG96" i="5"/>
  <c r="AE96" i="5"/>
  <c r="AC96" i="5"/>
  <c r="AA96" i="5"/>
  <c r="Y96" i="5"/>
  <c r="W96" i="5"/>
  <c r="U96" i="5"/>
  <c r="S96" i="5"/>
  <c r="Q96" i="5"/>
  <c r="O96" i="5"/>
  <c r="M96" i="5"/>
  <c r="K96" i="5"/>
  <c r="I96" i="5"/>
  <c r="G96" i="5"/>
  <c r="BI95" i="5"/>
  <c r="BG95" i="5"/>
  <c r="BE95" i="5"/>
  <c r="BC95" i="5"/>
  <c r="BA95" i="5"/>
  <c r="AY95" i="5"/>
  <c r="AW95" i="5"/>
  <c r="AU95" i="5"/>
  <c r="AS95" i="5"/>
  <c r="AO95" i="5"/>
  <c r="AM95" i="5"/>
  <c r="AK95" i="5"/>
  <c r="AI95" i="5"/>
  <c r="AG95" i="5"/>
  <c r="AE95" i="5"/>
  <c r="AC95" i="5"/>
  <c r="AA95" i="5"/>
  <c r="Y95" i="5"/>
  <c r="W95" i="5"/>
  <c r="U95" i="5"/>
  <c r="S95" i="5"/>
  <c r="Q95" i="5"/>
  <c r="O95" i="5"/>
  <c r="M95" i="5"/>
  <c r="K95" i="5"/>
  <c r="I95" i="5"/>
  <c r="G95" i="5"/>
  <c r="BI94" i="5"/>
  <c r="BG94" i="5"/>
  <c r="BE94" i="5"/>
  <c r="BC94" i="5"/>
  <c r="BA94" i="5"/>
  <c r="AY94" i="5"/>
  <c r="AW94" i="5"/>
  <c r="AS94" i="5"/>
  <c r="AQ94" i="5"/>
  <c r="AO94" i="5"/>
  <c r="AM94" i="5"/>
  <c r="AK94" i="5"/>
  <c r="AI94" i="5"/>
  <c r="AG94" i="5"/>
  <c r="AE94" i="5"/>
  <c r="AC94" i="5"/>
  <c r="Y94" i="5"/>
  <c r="W94" i="5"/>
  <c r="Q94" i="5"/>
  <c r="O94" i="5"/>
  <c r="M94" i="5"/>
  <c r="K94" i="5"/>
  <c r="I94" i="5"/>
  <c r="G94" i="5"/>
  <c r="BI93" i="5"/>
  <c r="BG93" i="5"/>
  <c r="BC93" i="5"/>
  <c r="BA93" i="5"/>
  <c r="AY93" i="5"/>
  <c r="AW93" i="5"/>
  <c r="AU93" i="5"/>
  <c r="AS93" i="5"/>
  <c r="AQ93" i="5"/>
  <c r="AO93" i="5"/>
  <c r="AM93" i="5"/>
  <c r="AK93" i="5"/>
  <c r="AI93" i="5"/>
  <c r="AC93" i="5"/>
  <c r="AA93" i="5"/>
  <c r="Y93" i="5"/>
  <c r="W93" i="5"/>
  <c r="U93" i="5"/>
  <c r="S93" i="5"/>
  <c r="Q93" i="5"/>
  <c r="O93" i="5"/>
  <c r="M93" i="5"/>
  <c r="K93" i="5"/>
  <c r="I93" i="5"/>
  <c r="G93" i="5"/>
  <c r="BI92" i="5"/>
  <c r="BG92" i="5"/>
  <c r="BC92" i="5"/>
  <c r="BA92" i="5"/>
  <c r="AY92" i="5"/>
  <c r="AW92" i="5"/>
  <c r="AU92" i="5"/>
  <c r="AS92" i="5"/>
  <c r="AQ92" i="5"/>
  <c r="AM92" i="5"/>
  <c r="AK92" i="5"/>
  <c r="AI92" i="5"/>
  <c r="AG92" i="5"/>
  <c r="AE92" i="5"/>
  <c r="AC92" i="5"/>
  <c r="AA92" i="5"/>
  <c r="Y92" i="5"/>
  <c r="W92" i="5"/>
  <c r="U92" i="5"/>
  <c r="S92" i="5"/>
  <c r="Q92" i="5"/>
  <c r="O92" i="5"/>
  <c r="M92" i="5"/>
  <c r="K92" i="5"/>
  <c r="I92" i="5"/>
  <c r="G92" i="5"/>
  <c r="BI91" i="5"/>
  <c r="BG91" i="5"/>
  <c r="BE91" i="5"/>
  <c r="BC91" i="5"/>
  <c r="BA91" i="5"/>
  <c r="AY91" i="5"/>
  <c r="AW91" i="5"/>
  <c r="AU91" i="5"/>
  <c r="AS91" i="5"/>
  <c r="AQ91" i="5"/>
  <c r="AO91" i="5"/>
  <c r="AM91" i="5"/>
  <c r="AK91" i="5"/>
  <c r="AI91" i="5"/>
  <c r="AG91" i="5"/>
  <c r="AE91" i="5"/>
  <c r="AC91" i="5"/>
  <c r="AA91" i="5"/>
  <c r="Y91" i="5"/>
  <c r="W91" i="5"/>
  <c r="U91" i="5"/>
  <c r="S91" i="5"/>
  <c r="Q91" i="5"/>
  <c r="M91" i="5"/>
  <c r="K91" i="5"/>
  <c r="I91" i="5"/>
  <c r="G91" i="5"/>
  <c r="BI90" i="5"/>
  <c r="BG90" i="5"/>
  <c r="BE90" i="5"/>
  <c r="BC90" i="5"/>
  <c r="AY90" i="5"/>
  <c r="AW90" i="5"/>
  <c r="AU90" i="5"/>
  <c r="AS90" i="5"/>
  <c r="AQ90" i="5"/>
  <c r="AO90" i="5"/>
  <c r="AM90" i="5"/>
  <c r="AK90" i="5"/>
  <c r="AI90" i="5"/>
  <c r="AG90" i="5"/>
  <c r="AE90" i="5"/>
  <c r="AC90" i="5"/>
  <c r="W90" i="5"/>
  <c r="U90" i="5"/>
  <c r="O90" i="5"/>
  <c r="K90" i="5"/>
  <c r="I90" i="5"/>
  <c r="BI89" i="5"/>
  <c r="BG89" i="5"/>
  <c r="BE89" i="5"/>
  <c r="BA89" i="5"/>
  <c r="AY89" i="5"/>
  <c r="AW89" i="5"/>
  <c r="AU89" i="5"/>
  <c r="AS89" i="5"/>
  <c r="AQ89" i="5"/>
  <c r="AO89" i="5"/>
  <c r="AM89" i="5"/>
  <c r="AK89" i="5"/>
  <c r="AI89" i="5"/>
  <c r="AG89" i="5"/>
  <c r="AE89" i="5"/>
  <c r="AC89" i="5"/>
  <c r="AA89" i="5"/>
  <c r="Y89" i="5"/>
  <c r="W89" i="5"/>
  <c r="U89" i="5"/>
  <c r="S89" i="5"/>
  <c r="Q89" i="5"/>
  <c r="O89" i="5"/>
  <c r="K89" i="5"/>
  <c r="G89" i="5"/>
  <c r="BI88" i="5"/>
  <c r="BG88" i="5"/>
  <c r="BE88" i="5"/>
  <c r="BC88" i="5"/>
  <c r="BA88" i="5"/>
  <c r="AY88" i="5"/>
  <c r="AW88" i="5"/>
  <c r="AU88" i="5"/>
  <c r="AS88" i="5"/>
  <c r="AQ88" i="5"/>
  <c r="AO88" i="5"/>
  <c r="AM88" i="5"/>
  <c r="AK88" i="5"/>
  <c r="AG88" i="5"/>
  <c r="AE88" i="5"/>
  <c r="AC88" i="5"/>
  <c r="AA88" i="5"/>
  <c r="Y88" i="5"/>
  <c r="W88" i="5"/>
  <c r="U88" i="5"/>
  <c r="S88" i="5"/>
  <c r="Q88" i="5"/>
  <c r="O88" i="5"/>
  <c r="M88" i="5"/>
  <c r="K88" i="5"/>
  <c r="I88" i="5"/>
  <c r="G88" i="5"/>
  <c r="BI87" i="5"/>
  <c r="BG87" i="5"/>
  <c r="BE87" i="5"/>
  <c r="BC87" i="5"/>
  <c r="AY87" i="5"/>
  <c r="AW87" i="5"/>
  <c r="AU87" i="5"/>
  <c r="AS87" i="5"/>
  <c r="AO87" i="5"/>
  <c r="AM87" i="5"/>
  <c r="AK87" i="5"/>
  <c r="AI87" i="5"/>
  <c r="AG87" i="5"/>
  <c r="AE87" i="5"/>
  <c r="AC87" i="5"/>
  <c r="AA87" i="5"/>
  <c r="Y87" i="5"/>
  <c r="W87" i="5"/>
  <c r="Q87" i="5"/>
  <c r="O87" i="5"/>
  <c r="M87" i="5"/>
  <c r="K87" i="5"/>
  <c r="I87" i="5"/>
  <c r="G87" i="5"/>
  <c r="BI86" i="5"/>
  <c r="BG86" i="5"/>
  <c r="BE86" i="5"/>
  <c r="BC86" i="5"/>
  <c r="AY86" i="5"/>
  <c r="AW86" i="5"/>
  <c r="AS86" i="5"/>
  <c r="AQ86" i="5"/>
  <c r="AO86" i="5"/>
  <c r="AM86" i="5"/>
  <c r="AK86" i="5"/>
  <c r="AG86" i="5"/>
  <c r="AE86" i="5"/>
  <c r="AC86" i="5"/>
  <c r="AA86" i="5"/>
  <c r="W86" i="5"/>
  <c r="U86" i="5"/>
  <c r="S86" i="5"/>
  <c r="O86" i="5"/>
  <c r="M86" i="5"/>
  <c r="K86" i="5"/>
  <c r="I86" i="5"/>
  <c r="BI85" i="5"/>
  <c r="BG85" i="5"/>
  <c r="BC85" i="5"/>
  <c r="BA85" i="5"/>
  <c r="AY85" i="5"/>
  <c r="AW85" i="5"/>
  <c r="AU85" i="5"/>
  <c r="AS85" i="5"/>
  <c r="AQ85" i="5"/>
  <c r="AO85" i="5"/>
  <c r="AM85" i="5"/>
  <c r="AI85" i="5"/>
  <c r="AE85" i="5"/>
  <c r="AC85" i="5"/>
  <c r="AA85" i="5"/>
  <c r="Y85" i="5"/>
  <c r="W85" i="5"/>
  <c r="U85" i="5"/>
  <c r="S85" i="5"/>
  <c r="Q85" i="5"/>
  <c r="O85" i="5"/>
  <c r="K85" i="5"/>
  <c r="I85" i="5"/>
  <c r="G85" i="5"/>
  <c r="BI84" i="5"/>
  <c r="BG84" i="5"/>
  <c r="BC84" i="5"/>
  <c r="BA84" i="5"/>
  <c r="AW84" i="5"/>
  <c r="AU84" i="5"/>
  <c r="AS84" i="5"/>
  <c r="AQ84" i="5"/>
  <c r="AO84" i="5"/>
  <c r="AM84" i="5"/>
  <c r="AK84" i="5"/>
  <c r="AI84" i="5"/>
  <c r="AG84" i="5"/>
  <c r="AE84" i="5"/>
  <c r="AC84" i="5"/>
  <c r="AA84" i="5"/>
  <c r="Y84" i="5"/>
  <c r="S84" i="5"/>
  <c r="Q84" i="5"/>
  <c r="M84" i="5"/>
  <c r="I84" i="5"/>
  <c r="G84" i="5"/>
  <c r="BI83" i="5"/>
  <c r="BG83" i="5"/>
  <c r="BE83" i="5"/>
  <c r="BC83" i="5"/>
  <c r="AY83" i="5"/>
  <c r="AW83" i="5"/>
  <c r="AU83" i="5"/>
  <c r="AS83" i="5"/>
  <c r="AQ83" i="5"/>
  <c r="AO83" i="5"/>
  <c r="AM83" i="5"/>
  <c r="AK83" i="5"/>
  <c r="AI83" i="5"/>
  <c r="AG83" i="5"/>
  <c r="AE83" i="5"/>
  <c r="W83" i="5"/>
  <c r="U83" i="5"/>
  <c r="M83" i="5"/>
  <c r="K83" i="5"/>
  <c r="I83" i="5"/>
  <c r="G83" i="5"/>
  <c r="BI82" i="5"/>
  <c r="BG82" i="5"/>
  <c r="BE82" i="5"/>
  <c r="BC82" i="5"/>
  <c r="BA82" i="5"/>
  <c r="AY82" i="5"/>
  <c r="AW82" i="5"/>
  <c r="AU82" i="5"/>
  <c r="AS82" i="5"/>
  <c r="AQ82" i="5"/>
  <c r="AO82" i="5"/>
  <c r="AM82" i="5"/>
  <c r="AK82" i="5"/>
  <c r="AI82" i="5"/>
  <c r="AG82" i="5"/>
  <c r="AE82" i="5"/>
  <c r="AC82" i="5"/>
  <c r="AA82" i="5"/>
  <c r="Y82" i="5"/>
  <c r="W82" i="5"/>
  <c r="U82" i="5"/>
  <c r="S82" i="5"/>
  <c r="Q82" i="5"/>
  <c r="O82" i="5"/>
  <c r="K82" i="5"/>
  <c r="I82" i="5"/>
  <c r="BI81" i="5"/>
  <c r="BG81" i="5"/>
  <c r="BE81" i="5"/>
  <c r="BA81" i="5"/>
  <c r="AY81" i="5"/>
  <c r="AW81" i="5"/>
  <c r="AU81" i="5"/>
  <c r="AS81" i="5"/>
  <c r="AQ81" i="5"/>
  <c r="AO81" i="5"/>
  <c r="AM81" i="5"/>
  <c r="AK81" i="5"/>
  <c r="AI81" i="5"/>
  <c r="AG81" i="5"/>
  <c r="AE81" i="5"/>
  <c r="AC81" i="5"/>
  <c r="AA81" i="5"/>
  <c r="Y81" i="5"/>
  <c r="W81" i="5"/>
  <c r="U81" i="5"/>
  <c r="S81" i="5"/>
  <c r="Q81" i="5"/>
  <c r="O81" i="5"/>
  <c r="K81" i="5"/>
  <c r="G81" i="5"/>
  <c r="BI80" i="5"/>
  <c r="BG80" i="5"/>
  <c r="BE80" i="5"/>
  <c r="BC80" i="5"/>
  <c r="BA80" i="5"/>
  <c r="AY80" i="5"/>
  <c r="AW80" i="5"/>
  <c r="AU80" i="5"/>
  <c r="AS80" i="5"/>
  <c r="AQ80" i="5"/>
  <c r="AO80" i="5"/>
  <c r="AM80" i="5"/>
  <c r="AK80" i="5"/>
  <c r="AI80" i="5"/>
  <c r="AE80" i="5"/>
  <c r="AC80" i="5"/>
  <c r="AA80" i="5"/>
  <c r="Y80" i="5"/>
  <c r="W80" i="5"/>
  <c r="S80" i="5"/>
  <c r="Q80" i="5"/>
  <c r="O80" i="5"/>
  <c r="M80" i="5"/>
  <c r="K80" i="5"/>
  <c r="I80" i="5"/>
  <c r="G80" i="5"/>
  <c r="BI79" i="5"/>
  <c r="BG79" i="5"/>
  <c r="BE79" i="5"/>
  <c r="BC79" i="5"/>
  <c r="BA79" i="5"/>
  <c r="AY79" i="5"/>
  <c r="AW79" i="5"/>
  <c r="AU79" i="5"/>
  <c r="AS79" i="5"/>
  <c r="AQ79" i="5"/>
  <c r="AO79" i="5"/>
  <c r="AM79" i="5"/>
  <c r="AK79" i="5"/>
  <c r="AI79" i="5"/>
  <c r="AG79" i="5"/>
  <c r="AE79" i="5"/>
  <c r="AC79" i="5"/>
  <c r="AA79" i="5"/>
  <c r="Y79" i="5"/>
  <c r="W79" i="5"/>
  <c r="U79" i="5"/>
  <c r="S79" i="5"/>
  <c r="O79" i="5"/>
  <c r="M79" i="5"/>
  <c r="K79" i="5"/>
  <c r="I79" i="5"/>
  <c r="G79" i="5"/>
  <c r="BI78" i="5"/>
  <c r="BG78" i="5"/>
  <c r="BE78" i="5"/>
  <c r="BC78" i="5"/>
  <c r="BA78" i="5"/>
  <c r="AY78" i="5"/>
  <c r="AW78" i="5"/>
  <c r="AS78" i="5"/>
  <c r="AQ78" i="5"/>
  <c r="AO78" i="5"/>
  <c r="AM78" i="5"/>
  <c r="AK78" i="5"/>
  <c r="AI78" i="5"/>
  <c r="AG78" i="5"/>
  <c r="AE78" i="5"/>
  <c r="AC78" i="5"/>
  <c r="AA78" i="5"/>
  <c r="Y78" i="5"/>
  <c r="W78" i="5"/>
  <c r="U78" i="5"/>
  <c r="S78" i="5"/>
  <c r="Q78" i="5"/>
  <c r="O78" i="5"/>
  <c r="M78" i="5"/>
  <c r="K78" i="5"/>
  <c r="I78" i="5"/>
  <c r="G78" i="5"/>
  <c r="BI77" i="5"/>
  <c r="BG77" i="5"/>
  <c r="BC77" i="5"/>
  <c r="BA77" i="5"/>
  <c r="AY77" i="5"/>
  <c r="AW77" i="5"/>
  <c r="AU77" i="5"/>
  <c r="AS77" i="5"/>
  <c r="AQ77" i="5"/>
  <c r="AO77" i="5"/>
  <c r="AM77" i="5"/>
  <c r="AK77" i="5"/>
  <c r="AI77" i="5"/>
  <c r="AC77" i="5"/>
  <c r="AA77" i="5"/>
  <c r="Y77" i="5"/>
  <c r="S77" i="5"/>
  <c r="Q77" i="5"/>
  <c r="O77" i="5"/>
  <c r="M77" i="5"/>
  <c r="K77" i="5"/>
  <c r="I77" i="5"/>
  <c r="G77" i="5"/>
  <c r="BI76" i="5"/>
  <c r="BG76" i="5"/>
  <c r="BC76" i="5"/>
  <c r="BA76" i="5"/>
  <c r="AY76" i="5"/>
  <c r="AW76" i="5"/>
  <c r="AU76" i="5"/>
  <c r="AS76" i="5"/>
  <c r="AQ76" i="5"/>
  <c r="AO76" i="5"/>
  <c r="AM76" i="5"/>
  <c r="AK76" i="5"/>
  <c r="AE76" i="5"/>
  <c r="AC76" i="5"/>
  <c r="Y76" i="5"/>
  <c r="O76" i="5"/>
  <c r="M76" i="5"/>
  <c r="K76" i="5"/>
  <c r="I76" i="5"/>
  <c r="G76" i="5"/>
  <c r="BI75" i="5"/>
  <c r="BG75" i="5"/>
  <c r="BE75" i="5"/>
  <c r="BC75" i="5"/>
  <c r="AY75" i="5"/>
  <c r="AW75" i="5"/>
  <c r="AU75" i="5"/>
  <c r="AS75" i="5"/>
  <c r="AQ75" i="5"/>
  <c r="AO75" i="5"/>
  <c r="AM75" i="5"/>
  <c r="AI75" i="5"/>
  <c r="AG75" i="5"/>
  <c r="AE75" i="5"/>
  <c r="AC75" i="5"/>
  <c r="AA75" i="5"/>
  <c r="Y75" i="5"/>
  <c r="U75" i="5"/>
  <c r="S75" i="5"/>
  <c r="Q75" i="5"/>
  <c r="O75" i="5"/>
  <c r="M75" i="5"/>
  <c r="K75" i="5"/>
  <c r="J75" i="5"/>
  <c r="I75" i="5"/>
  <c r="G75" i="5"/>
  <c r="BI74" i="5"/>
  <c r="BG74" i="5"/>
  <c r="BE74" i="5"/>
  <c r="BC74" i="5"/>
  <c r="BA74" i="5"/>
  <c r="AY74" i="5"/>
  <c r="AW74" i="5"/>
  <c r="AU74" i="5"/>
  <c r="AQ74" i="5"/>
  <c r="AO74" i="5"/>
  <c r="AM74" i="5"/>
  <c r="AK74" i="5"/>
  <c r="AI74" i="5"/>
  <c r="AG74" i="5"/>
  <c r="AE74" i="5"/>
  <c r="AC74" i="5"/>
  <c r="AA74" i="5"/>
  <c r="Y74" i="5"/>
  <c r="W74" i="5"/>
  <c r="U74" i="5"/>
  <c r="S74" i="5"/>
  <c r="Q74" i="5"/>
  <c r="O74" i="5"/>
  <c r="M74" i="5"/>
  <c r="K74" i="5"/>
  <c r="I74" i="5"/>
  <c r="G74" i="5"/>
  <c r="BI73" i="5"/>
  <c r="BG73" i="5"/>
  <c r="BE73" i="5"/>
  <c r="BC73" i="5"/>
  <c r="BA73" i="5"/>
  <c r="AY73" i="5"/>
  <c r="AU73" i="5"/>
  <c r="AS73" i="5"/>
  <c r="AQ73" i="5"/>
  <c r="AO73" i="5"/>
  <c r="AM73" i="5"/>
  <c r="AK73" i="5"/>
  <c r="AI73" i="5"/>
  <c r="AG73" i="5"/>
  <c r="AE73" i="5"/>
  <c r="AA73" i="5"/>
  <c r="W73" i="5"/>
  <c r="S73" i="5"/>
  <c r="Q73" i="5"/>
  <c r="O73" i="5"/>
  <c r="K73" i="5"/>
  <c r="I73" i="5"/>
  <c r="G73" i="5"/>
  <c r="BI72" i="5"/>
  <c r="BG72" i="5"/>
  <c r="BE72" i="5"/>
  <c r="BC72" i="5"/>
  <c r="BA72" i="5"/>
  <c r="AY72" i="5"/>
  <c r="AW72" i="5"/>
  <c r="AU72" i="5"/>
  <c r="AS72" i="5"/>
  <c r="AQ72" i="5"/>
  <c r="AO72" i="5"/>
  <c r="AP72" i="5" s="1"/>
  <c r="AM72" i="5"/>
  <c r="AK72" i="5"/>
  <c r="AG72" i="5"/>
  <c r="AE72" i="5"/>
  <c r="AC72" i="5"/>
  <c r="AA72" i="5"/>
  <c r="Y72" i="5"/>
  <c r="W72" i="5"/>
  <c r="U72" i="5"/>
  <c r="S72" i="5"/>
  <c r="O72" i="5"/>
  <c r="M72" i="5"/>
  <c r="K72" i="5"/>
  <c r="I72" i="5"/>
  <c r="G72" i="5"/>
  <c r="BI71" i="5"/>
  <c r="BE71" i="5"/>
  <c r="BC71" i="5"/>
  <c r="AY71" i="5"/>
  <c r="AW71" i="5"/>
  <c r="AU71" i="5"/>
  <c r="AS71" i="5"/>
  <c r="AO71" i="5"/>
  <c r="AM71" i="5"/>
  <c r="AK71" i="5"/>
  <c r="AI71" i="5"/>
  <c r="AG71" i="5"/>
  <c r="AE71" i="5"/>
  <c r="AC71" i="5"/>
  <c r="AA71" i="5"/>
  <c r="Y71" i="5"/>
  <c r="U71" i="5"/>
  <c r="S71" i="5"/>
  <c r="Q71" i="5"/>
  <c r="O71" i="5"/>
  <c r="M71" i="5"/>
  <c r="K71" i="5"/>
  <c r="I71" i="5"/>
  <c r="G71" i="5"/>
  <c r="BI70" i="5"/>
  <c r="BG70" i="5"/>
  <c r="BE70" i="5"/>
  <c r="BC70" i="5"/>
  <c r="BA70" i="5"/>
  <c r="AY70" i="5"/>
  <c r="AW70" i="5"/>
  <c r="AU70" i="5"/>
  <c r="AS70" i="5"/>
  <c r="AQ70" i="5"/>
  <c r="AO70" i="5"/>
  <c r="AM70" i="5"/>
  <c r="AK70" i="5"/>
  <c r="AI70" i="5"/>
  <c r="AG70" i="5"/>
  <c r="AE70" i="5"/>
  <c r="AC70" i="5"/>
  <c r="AA70" i="5"/>
  <c r="Y70" i="5"/>
  <c r="W70" i="5"/>
  <c r="U70" i="5"/>
  <c r="S70" i="5"/>
  <c r="Q70" i="5"/>
  <c r="O70" i="5"/>
  <c r="M70" i="5"/>
  <c r="K70" i="5"/>
  <c r="I70" i="5"/>
  <c r="BI69" i="5"/>
  <c r="BG69" i="5"/>
  <c r="BE69" i="5"/>
  <c r="BC69" i="5"/>
  <c r="BA69" i="5"/>
  <c r="AY69" i="5"/>
  <c r="AW69" i="5"/>
  <c r="AU69" i="5"/>
  <c r="AS69" i="5"/>
  <c r="AQ69" i="5"/>
  <c r="AO69" i="5"/>
  <c r="AM69" i="5"/>
  <c r="AK69" i="5"/>
  <c r="AI69" i="5"/>
  <c r="AG69" i="5"/>
  <c r="AE69" i="5"/>
  <c r="Y69" i="5"/>
  <c r="W69" i="5"/>
  <c r="Q69" i="5"/>
  <c r="O69" i="5"/>
  <c r="M69" i="5"/>
  <c r="K69" i="5"/>
  <c r="I69" i="5"/>
  <c r="G69" i="5"/>
  <c r="BI68" i="5"/>
  <c r="BG68" i="5"/>
  <c r="BC68" i="5"/>
  <c r="BA68" i="5"/>
  <c r="AY68" i="5"/>
  <c r="AW68" i="5"/>
  <c r="AU68" i="5"/>
  <c r="AS68" i="5"/>
  <c r="AQ68" i="5"/>
  <c r="AO68" i="5"/>
  <c r="AM68" i="5"/>
  <c r="AK68" i="5"/>
  <c r="AI68" i="5"/>
  <c r="AG68" i="5"/>
  <c r="AE68" i="5"/>
  <c r="AC68" i="5"/>
  <c r="AA68" i="5"/>
  <c r="Y68" i="5"/>
  <c r="U68" i="5"/>
  <c r="S68" i="5"/>
  <c r="Q68" i="5"/>
  <c r="O68" i="5"/>
  <c r="M68" i="5"/>
  <c r="I68" i="5"/>
  <c r="G68" i="5"/>
  <c r="BI67" i="5"/>
  <c r="BG67" i="5"/>
  <c r="BE67" i="5"/>
  <c r="BC67" i="5"/>
  <c r="BA67" i="5"/>
  <c r="AY67" i="5"/>
  <c r="AW67" i="5"/>
  <c r="AU67" i="5"/>
  <c r="AS67" i="5"/>
  <c r="AQ67" i="5"/>
  <c r="AO67" i="5"/>
  <c r="AM67" i="5"/>
  <c r="AK67" i="5"/>
  <c r="AI67" i="5"/>
  <c r="AG67" i="5"/>
  <c r="AE67" i="5"/>
  <c r="AC67" i="5"/>
  <c r="AA67" i="5"/>
  <c r="Y67" i="5"/>
  <c r="U67" i="5"/>
  <c r="S67" i="5"/>
  <c r="Q67" i="5"/>
  <c r="M67" i="5"/>
  <c r="K67" i="5"/>
  <c r="I67" i="5"/>
  <c r="G67" i="5"/>
  <c r="BI66" i="5"/>
  <c r="BG66" i="5"/>
  <c r="BE66" i="5"/>
  <c r="BA66" i="5"/>
  <c r="AY66" i="5"/>
  <c r="AW66" i="5"/>
  <c r="AU66" i="5"/>
  <c r="AQ66" i="5"/>
  <c r="AO66" i="5"/>
  <c r="AM66" i="5"/>
  <c r="AK66" i="5"/>
  <c r="AI66" i="5"/>
  <c r="AG66" i="5"/>
  <c r="AE66" i="5"/>
  <c r="AC66" i="5"/>
  <c r="AA66" i="5"/>
  <c r="Y66" i="5"/>
  <c r="S66" i="5"/>
  <c r="Q66" i="5"/>
  <c r="O66" i="5"/>
  <c r="K66" i="5"/>
  <c r="I66" i="5"/>
  <c r="G66" i="5"/>
  <c r="BI65" i="5"/>
  <c r="BG65" i="5"/>
  <c r="BE65" i="5"/>
  <c r="BC65" i="5"/>
  <c r="BA65" i="5"/>
  <c r="AY65" i="5"/>
  <c r="AU65" i="5"/>
  <c r="AS65" i="5"/>
  <c r="AQ65" i="5"/>
  <c r="AO65" i="5"/>
  <c r="AM65" i="5"/>
  <c r="AK65" i="5"/>
  <c r="AI65" i="5"/>
  <c r="AG65" i="5"/>
  <c r="AE65" i="5"/>
  <c r="AC65" i="5"/>
  <c r="Y65" i="5"/>
  <c r="W65" i="5"/>
  <c r="U65" i="5"/>
  <c r="O65" i="5"/>
  <c r="M65" i="5"/>
  <c r="K65" i="5"/>
  <c r="I65" i="5"/>
  <c r="G65" i="5"/>
  <c r="BI64" i="5"/>
  <c r="BJ64" i="5" s="1"/>
  <c r="BE64" i="5"/>
  <c r="BC64" i="5"/>
  <c r="BA64" i="5"/>
  <c r="AY64" i="5"/>
  <c r="AW64" i="5"/>
  <c r="AU64" i="5"/>
  <c r="AS64" i="5"/>
  <c r="AQ64" i="5"/>
  <c r="AO64" i="5"/>
  <c r="AM64" i="5"/>
  <c r="AK64" i="5"/>
  <c r="AG64" i="5"/>
  <c r="AE64" i="5"/>
  <c r="AC64" i="5"/>
  <c r="AA64" i="5"/>
  <c r="Y64" i="5"/>
  <c r="W64" i="5"/>
  <c r="U64" i="5"/>
  <c r="S64" i="5"/>
  <c r="Q64" i="5"/>
  <c r="O64" i="5"/>
  <c r="M64" i="5"/>
  <c r="K64" i="5"/>
  <c r="I64" i="5"/>
  <c r="G64" i="5"/>
  <c r="BI63" i="5"/>
  <c r="BE63" i="5"/>
  <c r="BC63" i="5"/>
  <c r="AY63" i="5"/>
  <c r="AW63" i="5"/>
  <c r="AU63" i="5"/>
  <c r="AS63" i="5"/>
  <c r="AT63" i="5" s="1"/>
  <c r="AO63" i="5"/>
  <c r="AM63" i="5"/>
  <c r="AK63" i="5"/>
  <c r="AI63" i="5"/>
  <c r="AE63" i="5"/>
  <c r="AC63" i="5"/>
  <c r="AA63" i="5"/>
  <c r="Y63" i="5"/>
  <c r="U63" i="5"/>
  <c r="S63" i="5"/>
  <c r="Q63" i="5"/>
  <c r="O63" i="5"/>
  <c r="M63" i="5"/>
  <c r="K63" i="5"/>
  <c r="I63" i="5"/>
  <c r="G63" i="5"/>
  <c r="BI62" i="5"/>
  <c r="BG62" i="5"/>
  <c r="BE62" i="5"/>
  <c r="BC62" i="5"/>
  <c r="BA62" i="5"/>
  <c r="AY62" i="5"/>
  <c r="AW62" i="5"/>
  <c r="AS62" i="5"/>
  <c r="AQ62" i="5"/>
  <c r="AO62" i="5"/>
  <c r="AM62" i="5"/>
  <c r="AK62" i="5"/>
  <c r="AI62" i="5"/>
  <c r="AG62" i="5"/>
  <c r="AC62" i="5"/>
  <c r="Y62" i="5"/>
  <c r="W62" i="5"/>
  <c r="Q62" i="5"/>
  <c r="O62" i="5"/>
  <c r="M62" i="5"/>
  <c r="K62" i="5"/>
  <c r="I62" i="5"/>
  <c r="BI61" i="5"/>
  <c r="BG61" i="5"/>
  <c r="BE61" i="5"/>
  <c r="BC61" i="5"/>
  <c r="BA61" i="5"/>
  <c r="AY61" i="5"/>
  <c r="AW61" i="5"/>
  <c r="AU61" i="5"/>
  <c r="AS61" i="5"/>
  <c r="AQ61" i="5"/>
  <c r="AO61" i="5"/>
  <c r="AM61" i="5"/>
  <c r="AK61" i="5"/>
  <c r="AI61" i="5"/>
  <c r="AG61" i="5"/>
  <c r="AE61" i="5"/>
  <c r="AC61" i="5"/>
  <c r="AA61" i="5"/>
  <c r="Y61" i="5"/>
  <c r="W61" i="5"/>
  <c r="U61" i="5"/>
  <c r="S61" i="5"/>
  <c r="Q61" i="5"/>
  <c r="O61" i="5"/>
  <c r="M61" i="5"/>
  <c r="K61" i="5"/>
  <c r="I61" i="5"/>
  <c r="G61" i="5"/>
  <c r="BI60" i="5"/>
  <c r="BG60" i="5"/>
  <c r="BC60" i="5"/>
  <c r="BA60" i="5"/>
  <c r="AY60" i="5"/>
  <c r="AW60" i="5"/>
  <c r="AU60" i="5"/>
  <c r="AS60" i="5"/>
  <c r="AQ60" i="5"/>
  <c r="AO60" i="5"/>
  <c r="AM60" i="5"/>
  <c r="AK60" i="5"/>
  <c r="AI60" i="5"/>
  <c r="AG60" i="5"/>
  <c r="AE60" i="5"/>
  <c r="AC60" i="5"/>
  <c r="AA60" i="5"/>
  <c r="Y60" i="5"/>
  <c r="W60" i="5"/>
  <c r="U60" i="5"/>
  <c r="S60" i="5"/>
  <c r="Q60" i="5"/>
  <c r="O60" i="5"/>
  <c r="M60" i="5"/>
  <c r="I60" i="5"/>
  <c r="G60" i="5"/>
  <c r="BI59" i="5"/>
  <c r="BG59" i="5"/>
  <c r="BE59" i="5"/>
  <c r="BC59" i="5"/>
  <c r="BA59" i="5"/>
  <c r="AY59" i="5"/>
  <c r="AW59" i="5"/>
  <c r="AU59" i="5"/>
  <c r="AS59" i="5"/>
  <c r="AQ59" i="5"/>
  <c r="AO59" i="5"/>
  <c r="AM59" i="5"/>
  <c r="AK59" i="5"/>
  <c r="AG59" i="5"/>
  <c r="AE59" i="5"/>
  <c r="AC59" i="5"/>
  <c r="AA59" i="5"/>
  <c r="Y59" i="5"/>
  <c r="U59" i="5"/>
  <c r="S59" i="5"/>
  <c r="Q59" i="5"/>
  <c r="O59" i="5"/>
  <c r="M59" i="5"/>
  <c r="K59" i="5"/>
  <c r="I59" i="5"/>
  <c r="G59" i="5"/>
  <c r="BI58" i="5"/>
  <c r="BG58" i="5"/>
  <c r="BE58" i="5"/>
  <c r="BA58" i="5"/>
  <c r="AY58" i="5"/>
  <c r="AW58" i="5"/>
  <c r="AU58" i="5"/>
  <c r="AQ58" i="5"/>
  <c r="AO58" i="5"/>
  <c r="AM58" i="5"/>
  <c r="AK58" i="5"/>
  <c r="AI58" i="5"/>
  <c r="AG58" i="5"/>
  <c r="AC58" i="5"/>
  <c r="Y58" i="5"/>
  <c r="W58" i="5"/>
  <c r="U58" i="5"/>
  <c r="O58" i="5"/>
  <c r="K58" i="5"/>
  <c r="I58" i="5"/>
  <c r="G58" i="5"/>
  <c r="BI57" i="5"/>
  <c r="BG57" i="5"/>
  <c r="BE57" i="5"/>
  <c r="BC57" i="5"/>
  <c r="BA57" i="5"/>
  <c r="AY57" i="5"/>
  <c r="AU57" i="5"/>
  <c r="AS57" i="5"/>
  <c r="AQ57" i="5"/>
  <c r="AO57" i="5"/>
  <c r="AM57" i="5"/>
  <c r="AK57" i="5"/>
  <c r="AI57" i="5"/>
  <c r="AG57" i="5"/>
  <c r="AE57" i="5"/>
  <c r="AC57" i="5"/>
  <c r="AA57" i="5"/>
  <c r="Y57" i="5"/>
  <c r="W57" i="5"/>
  <c r="U57" i="5"/>
  <c r="S57" i="5"/>
  <c r="Q57" i="5"/>
  <c r="O57" i="5"/>
  <c r="K57" i="5"/>
  <c r="BI56" i="5"/>
  <c r="BJ56" i="5" s="1"/>
  <c r="BE56" i="5"/>
  <c r="BC56" i="5"/>
  <c r="BA56" i="5"/>
  <c r="AY56" i="5"/>
  <c r="AW56" i="5"/>
  <c r="AU56" i="5"/>
  <c r="AS56" i="5"/>
  <c r="AQ56" i="5"/>
  <c r="AO56" i="5"/>
  <c r="AP56" i="5" s="1"/>
  <c r="AM56" i="5"/>
  <c r="AK56" i="5"/>
  <c r="AG56" i="5"/>
  <c r="AE56" i="5"/>
  <c r="AC56" i="5"/>
  <c r="AA56" i="5"/>
  <c r="W56" i="5"/>
  <c r="U56" i="5"/>
  <c r="S56" i="5"/>
  <c r="Q56" i="5"/>
  <c r="O56" i="5"/>
  <c r="M56" i="5"/>
  <c r="K56" i="5"/>
  <c r="I56" i="5"/>
  <c r="G56" i="5"/>
  <c r="BI55" i="5"/>
  <c r="BE55" i="5"/>
  <c r="BC55" i="5"/>
  <c r="BA55" i="5"/>
  <c r="AY55" i="5"/>
  <c r="AW55" i="5"/>
  <c r="AU55" i="5"/>
  <c r="AS55" i="5"/>
  <c r="AQ55" i="5"/>
  <c r="AO55" i="5"/>
  <c r="AM55" i="5"/>
  <c r="AK55" i="5"/>
  <c r="AG55" i="5"/>
  <c r="AE55" i="5"/>
  <c r="AC55" i="5"/>
  <c r="AB55" i="5"/>
  <c r="AA55" i="5"/>
  <c r="Y55" i="5"/>
  <c r="W55" i="5"/>
  <c r="Q55" i="5"/>
  <c r="O55" i="5"/>
  <c r="M55" i="5"/>
  <c r="K55" i="5"/>
  <c r="I55" i="5"/>
  <c r="G55" i="5"/>
  <c r="BI54" i="5"/>
  <c r="BG54" i="5"/>
  <c r="BE54" i="5"/>
  <c r="BC54" i="5"/>
  <c r="BA54" i="5"/>
  <c r="AY54" i="5"/>
  <c r="AW54" i="5"/>
  <c r="AS54" i="5"/>
  <c r="AQ54" i="5"/>
  <c r="AO54" i="5"/>
  <c r="AM54" i="5"/>
  <c r="AK54" i="5"/>
  <c r="AI54" i="5"/>
  <c r="AG54" i="5"/>
  <c r="AB54" i="5"/>
  <c r="AA54" i="5"/>
  <c r="Y54" i="5"/>
  <c r="W54" i="5"/>
  <c r="U54" i="5"/>
  <c r="S54" i="5"/>
  <c r="O54" i="5"/>
  <c r="M54" i="5"/>
  <c r="N54" i="5" s="1"/>
  <c r="K54" i="5"/>
  <c r="I54" i="5"/>
  <c r="BI53" i="5"/>
  <c r="BG53" i="5"/>
  <c r="BE53" i="5"/>
  <c r="BC53" i="5"/>
  <c r="BA53" i="5"/>
  <c r="AZ53" i="5"/>
  <c r="AY53" i="5"/>
  <c r="AW53" i="5"/>
  <c r="AU53" i="5"/>
  <c r="AS53" i="5"/>
  <c r="AQ53" i="5"/>
  <c r="AO53" i="5"/>
  <c r="AM53" i="5"/>
  <c r="AK53" i="5"/>
  <c r="AI53" i="5"/>
  <c r="AE53" i="5"/>
  <c r="AC53" i="5"/>
  <c r="AA53" i="5"/>
  <c r="Y53" i="5"/>
  <c r="W53" i="5"/>
  <c r="U53" i="5"/>
  <c r="S53" i="5"/>
  <c r="Q53" i="5"/>
  <c r="O53" i="5"/>
  <c r="M53" i="5"/>
  <c r="K53" i="5"/>
  <c r="I53" i="5"/>
  <c r="G53" i="5"/>
  <c r="BI52" i="5"/>
  <c r="BG52" i="5"/>
  <c r="BE52" i="5"/>
  <c r="BC52" i="5"/>
  <c r="BA52" i="5"/>
  <c r="AW52" i="5"/>
  <c r="AU52" i="5"/>
  <c r="AS52" i="5"/>
  <c r="AR52" i="5"/>
  <c r="AQ52" i="5"/>
  <c r="AO52" i="5"/>
  <c r="AM52" i="5"/>
  <c r="AK52" i="5"/>
  <c r="AI52" i="5"/>
  <c r="AG52" i="5"/>
  <c r="AE52" i="5"/>
  <c r="AC52" i="5"/>
  <c r="AA52" i="5"/>
  <c r="Y52" i="5"/>
  <c r="S52" i="5"/>
  <c r="Q52" i="5"/>
  <c r="M52" i="5"/>
  <c r="L52" i="5"/>
  <c r="K52" i="5"/>
  <c r="I52" i="5"/>
  <c r="G52" i="5"/>
  <c r="BI51" i="5"/>
  <c r="BG51" i="5"/>
  <c r="BE51" i="5"/>
  <c r="BC51" i="5"/>
  <c r="BA51" i="5"/>
  <c r="AY51" i="5"/>
  <c r="AW51" i="5"/>
  <c r="AU51" i="5"/>
  <c r="AS51" i="5"/>
  <c r="AQ51" i="5"/>
  <c r="AO51" i="5"/>
  <c r="AM51" i="5"/>
  <c r="AK51" i="5"/>
  <c r="AI51" i="5"/>
  <c r="AG51" i="5"/>
  <c r="AC51" i="5"/>
  <c r="Y51" i="5"/>
  <c r="W51" i="5"/>
  <c r="U51" i="5"/>
  <c r="O51" i="5"/>
  <c r="M51" i="5"/>
  <c r="N51" i="5" s="1"/>
  <c r="K51" i="5"/>
  <c r="I51" i="5"/>
  <c r="G51" i="5"/>
  <c r="BI50" i="5"/>
  <c r="BG50" i="5"/>
  <c r="BE50" i="5"/>
  <c r="BA50" i="5"/>
  <c r="AZ50" i="5"/>
  <c r="AY50" i="5"/>
  <c r="AW50" i="5"/>
  <c r="AU50" i="5"/>
  <c r="AS50" i="5"/>
  <c r="AQ50" i="5"/>
  <c r="AO50" i="5"/>
  <c r="AM50" i="5"/>
  <c r="AK50" i="5"/>
  <c r="AI50" i="5"/>
  <c r="AG50" i="5"/>
  <c r="AE50" i="5"/>
  <c r="AC50" i="5"/>
  <c r="AA50" i="5"/>
  <c r="Y50" i="5"/>
  <c r="W50" i="5"/>
  <c r="U50" i="5"/>
  <c r="S50" i="5"/>
  <c r="Q50" i="5"/>
  <c r="O50" i="5"/>
  <c r="K50" i="5"/>
  <c r="I50" i="5"/>
  <c r="G50" i="5"/>
  <c r="BI49" i="5"/>
  <c r="BG49" i="5"/>
  <c r="BE49" i="5"/>
  <c r="BA49" i="5"/>
  <c r="AY49" i="5"/>
  <c r="AW49" i="5"/>
  <c r="AU49" i="5"/>
  <c r="AS49" i="5"/>
  <c r="AT49" i="5" s="1"/>
  <c r="AQ49" i="5"/>
  <c r="AO49" i="5"/>
  <c r="AM49" i="5"/>
  <c r="AK49" i="5"/>
  <c r="AI49" i="5"/>
  <c r="AG49" i="5"/>
  <c r="AE49" i="5"/>
  <c r="AC49" i="5"/>
  <c r="AD49" i="5" s="1"/>
  <c r="AA49" i="5"/>
  <c r="Y49" i="5"/>
  <c r="W49" i="5"/>
  <c r="U49" i="5"/>
  <c r="S49" i="5"/>
  <c r="Q49" i="5"/>
  <c r="O49" i="5"/>
  <c r="M49" i="5"/>
  <c r="K49" i="5"/>
  <c r="G49" i="5"/>
  <c r="BI48" i="5"/>
  <c r="BG48" i="5"/>
  <c r="BE48" i="5"/>
  <c r="BC48" i="5"/>
  <c r="BA48" i="5"/>
  <c r="AY48" i="5"/>
  <c r="AW48" i="5"/>
  <c r="AU48" i="5"/>
  <c r="AS48" i="5"/>
  <c r="AQ48" i="5"/>
  <c r="AO48" i="5"/>
  <c r="AM48" i="5"/>
  <c r="AK48" i="5"/>
  <c r="AI48" i="5"/>
  <c r="AG48" i="5"/>
  <c r="AE48" i="5"/>
  <c r="AC48" i="5"/>
  <c r="AA48" i="5"/>
  <c r="Y48" i="5"/>
  <c r="W48" i="5"/>
  <c r="S48" i="5"/>
  <c r="Q48" i="5"/>
  <c r="O48" i="5"/>
  <c r="M48" i="5"/>
  <c r="K48" i="5"/>
  <c r="I48" i="5"/>
  <c r="G48" i="5"/>
  <c r="H48" i="5" s="1"/>
  <c r="BI47" i="5"/>
  <c r="BE47" i="5"/>
  <c r="BC47" i="5"/>
  <c r="BA47" i="5"/>
  <c r="AY47" i="5"/>
  <c r="AW47" i="5"/>
  <c r="AU47" i="5"/>
  <c r="AS47" i="5"/>
  <c r="AQ47" i="5"/>
  <c r="AO47" i="5"/>
  <c r="AM47" i="5"/>
  <c r="AK47" i="5"/>
  <c r="AI47" i="5"/>
  <c r="AG47" i="5"/>
  <c r="AC47" i="5"/>
  <c r="AA47" i="5"/>
  <c r="Y47" i="5"/>
  <c r="W47" i="5"/>
  <c r="U47" i="5"/>
  <c r="S47" i="5"/>
  <c r="O47" i="5"/>
  <c r="M47" i="5"/>
  <c r="K47" i="5"/>
  <c r="I47" i="5"/>
  <c r="G47" i="5"/>
  <c r="BI46" i="5"/>
  <c r="BG46" i="5"/>
  <c r="BE46" i="5"/>
  <c r="BC46" i="5"/>
  <c r="BD46" i="5" s="1"/>
  <c r="BA46" i="5"/>
  <c r="AY46" i="5"/>
  <c r="AW46" i="5"/>
  <c r="AU46" i="5"/>
  <c r="AS46" i="5"/>
  <c r="AQ46" i="5"/>
  <c r="AO46" i="5"/>
  <c r="AM46" i="5"/>
  <c r="AK46" i="5"/>
  <c r="AI46" i="5"/>
  <c r="AG46" i="5"/>
  <c r="AE46" i="5"/>
  <c r="AC46" i="5"/>
  <c r="AA46" i="5"/>
  <c r="Y46" i="5"/>
  <c r="W46" i="5"/>
  <c r="U46" i="5"/>
  <c r="S46" i="5"/>
  <c r="Q46" i="5"/>
  <c r="O46" i="5"/>
  <c r="M46" i="5"/>
  <c r="K46" i="5"/>
  <c r="I46" i="5"/>
  <c r="G46" i="5"/>
  <c r="BI45" i="5"/>
  <c r="BG45" i="5"/>
  <c r="BC45" i="5"/>
  <c r="BA45" i="5"/>
  <c r="AY45" i="5"/>
  <c r="AW45" i="5"/>
  <c r="AU45" i="5"/>
  <c r="AS45" i="5"/>
  <c r="AQ45" i="5"/>
  <c r="AO45" i="5"/>
  <c r="AM45" i="5"/>
  <c r="AK45" i="5"/>
  <c r="AI45" i="5"/>
  <c r="AE45" i="5"/>
  <c r="AF45" i="5" s="1"/>
  <c r="AC45" i="5"/>
  <c r="AA45" i="5"/>
  <c r="S45" i="5"/>
  <c r="Q45" i="5"/>
  <c r="O45" i="5"/>
  <c r="M45" i="5"/>
  <c r="N45" i="5" s="1"/>
  <c r="K45" i="5"/>
  <c r="I45" i="5"/>
  <c r="G45" i="5"/>
  <c r="BI44" i="5"/>
  <c r="BG44" i="5"/>
  <c r="BE44" i="5"/>
  <c r="BC44" i="5"/>
  <c r="BA44" i="5"/>
  <c r="AW44" i="5"/>
  <c r="AU44" i="5"/>
  <c r="AS44" i="5"/>
  <c r="AQ44" i="5"/>
  <c r="AO44" i="5"/>
  <c r="AM44" i="5"/>
  <c r="AK44" i="5"/>
  <c r="AI44" i="5"/>
  <c r="AG44" i="5"/>
  <c r="AC44" i="5"/>
  <c r="Y44" i="5"/>
  <c r="M44" i="5"/>
  <c r="K44" i="5"/>
  <c r="I44" i="5"/>
  <c r="G44" i="5"/>
  <c r="BI43" i="5"/>
  <c r="BG43" i="5"/>
  <c r="BE43" i="5"/>
  <c r="BC43" i="5"/>
  <c r="BA43" i="5"/>
  <c r="AY43" i="5"/>
  <c r="AW43" i="5"/>
  <c r="AU43" i="5"/>
  <c r="AS43" i="5"/>
  <c r="AQ43" i="5"/>
  <c r="AO43" i="5"/>
  <c r="AM43" i="5"/>
  <c r="AK43" i="5"/>
  <c r="AI43" i="5"/>
  <c r="AE43" i="5"/>
  <c r="AF43" i="5" s="1"/>
  <c r="AC43" i="5"/>
  <c r="AA43" i="5"/>
  <c r="Y43" i="5"/>
  <c r="U43" i="5"/>
  <c r="S43" i="5"/>
  <c r="Q43" i="5"/>
  <c r="M43" i="5"/>
  <c r="K43" i="5"/>
  <c r="I43" i="5"/>
  <c r="G43" i="5"/>
  <c r="BI42" i="5"/>
  <c r="BG42" i="5"/>
  <c r="BE42" i="5"/>
  <c r="BA42" i="5"/>
  <c r="AY42" i="5"/>
  <c r="AW42" i="5"/>
  <c r="AU42" i="5"/>
  <c r="AQ42" i="5"/>
  <c r="AO42" i="5"/>
  <c r="AM42" i="5"/>
  <c r="AK42" i="5"/>
  <c r="AG42" i="5"/>
  <c r="AE42" i="5"/>
  <c r="AA42" i="5"/>
  <c r="Y42" i="5"/>
  <c r="W42" i="5"/>
  <c r="U42" i="5"/>
  <c r="V42" i="5" s="1"/>
  <c r="S42" i="5"/>
  <c r="Q42" i="5"/>
  <c r="O42" i="5"/>
  <c r="M42" i="5"/>
  <c r="K42" i="5"/>
  <c r="I42" i="5"/>
  <c r="G42" i="5"/>
  <c r="BI41" i="5"/>
  <c r="BJ41" i="5" s="1"/>
  <c r="BG41" i="5"/>
  <c r="BE41" i="5"/>
  <c r="BA41" i="5"/>
  <c r="AY41" i="5"/>
  <c r="AU41" i="5"/>
  <c r="AS41" i="5"/>
  <c r="AQ41" i="5"/>
  <c r="AO41" i="5"/>
  <c r="AM41" i="5"/>
  <c r="AK41" i="5"/>
  <c r="AI41" i="5"/>
  <c r="AG41" i="5"/>
  <c r="AE41" i="5"/>
  <c r="AC41" i="5"/>
  <c r="AA41" i="5"/>
  <c r="Y41" i="5"/>
  <c r="Z41" i="5" s="1"/>
  <c r="W41" i="5"/>
  <c r="S41" i="5"/>
  <c r="Q41" i="5"/>
  <c r="O41" i="5"/>
  <c r="K41" i="5"/>
  <c r="G41" i="5"/>
  <c r="H41" i="5" s="1"/>
  <c r="BI40" i="5"/>
  <c r="BG40" i="5"/>
  <c r="BE40" i="5"/>
  <c r="BC40" i="5"/>
  <c r="BA40" i="5"/>
  <c r="AY40" i="5"/>
  <c r="AW40" i="5"/>
  <c r="AU40" i="5"/>
  <c r="AS40" i="5"/>
  <c r="AQ40" i="5"/>
  <c r="AO40" i="5"/>
  <c r="AM40" i="5"/>
  <c r="AK40" i="5"/>
  <c r="AI40" i="5"/>
  <c r="AG40" i="5"/>
  <c r="AE40" i="5"/>
  <c r="AC40" i="5"/>
  <c r="AA40" i="5"/>
  <c r="Y40" i="5"/>
  <c r="W40" i="5"/>
  <c r="U40" i="5"/>
  <c r="S40" i="5"/>
  <c r="M40" i="5"/>
  <c r="N40" i="5" s="1"/>
  <c r="K40" i="5"/>
  <c r="I40" i="5"/>
  <c r="G40" i="5"/>
  <c r="BI39" i="5"/>
  <c r="BE39" i="5"/>
  <c r="BC39" i="5"/>
  <c r="AY39" i="5"/>
  <c r="AW39" i="5"/>
  <c r="AU39" i="5"/>
  <c r="AS39" i="5"/>
  <c r="AO39" i="5"/>
  <c r="AM39" i="5"/>
  <c r="AK39" i="5"/>
  <c r="AI39" i="5"/>
  <c r="AG39" i="5"/>
  <c r="AE39" i="5"/>
  <c r="AA39" i="5"/>
  <c r="U39" i="5"/>
  <c r="S39" i="5"/>
  <c r="Q39" i="5"/>
  <c r="R39" i="5" s="1"/>
  <c r="O39" i="5"/>
  <c r="M39" i="5"/>
  <c r="K39" i="5"/>
  <c r="I39" i="5"/>
  <c r="G39" i="5"/>
  <c r="BI38" i="5"/>
  <c r="BG38" i="5"/>
  <c r="BE38" i="5"/>
  <c r="BF38" i="5" s="1"/>
  <c r="BC38" i="5"/>
  <c r="BA38" i="5"/>
  <c r="AY38" i="5"/>
  <c r="AW38" i="5"/>
  <c r="AU38" i="5"/>
  <c r="AS38" i="5"/>
  <c r="AR38" i="5"/>
  <c r="AQ38" i="5"/>
  <c r="AO38" i="5"/>
  <c r="AM38" i="5"/>
  <c r="AK38" i="5"/>
  <c r="AI38" i="5"/>
  <c r="AG38" i="5"/>
  <c r="AC38" i="5"/>
  <c r="AA38" i="5"/>
  <c r="AB38" i="5" s="1"/>
  <c r="Y38" i="5"/>
  <c r="W38" i="5"/>
  <c r="U38" i="5"/>
  <c r="S38" i="5"/>
  <c r="Q38" i="5"/>
  <c r="O38" i="5"/>
  <c r="M38" i="5"/>
  <c r="K38" i="5"/>
  <c r="L38" i="5" s="1"/>
  <c r="I38" i="5"/>
  <c r="G38" i="5"/>
  <c r="BI37" i="5"/>
  <c r="BG37" i="5"/>
  <c r="BC37" i="5"/>
  <c r="BA37" i="5"/>
  <c r="AZ37" i="5"/>
  <c r="AY37" i="5"/>
  <c r="AW37" i="5"/>
  <c r="AU37" i="5"/>
  <c r="AS37" i="5"/>
  <c r="AQ37" i="5"/>
  <c r="AO37" i="5"/>
  <c r="AM37" i="5"/>
  <c r="AK37" i="5"/>
  <c r="AJ37" i="5"/>
  <c r="AI37" i="5"/>
  <c r="AG37" i="5"/>
  <c r="AE37" i="5"/>
  <c r="AC37" i="5"/>
  <c r="Y37" i="5"/>
  <c r="W37" i="5"/>
  <c r="Q37" i="5"/>
  <c r="O37" i="5"/>
  <c r="M37" i="5"/>
  <c r="K37" i="5"/>
  <c r="G37" i="5"/>
  <c r="BI36" i="5"/>
  <c r="BG36" i="5"/>
  <c r="BE36" i="5"/>
  <c r="BF36" i="5" s="1"/>
  <c r="BC36" i="5"/>
  <c r="BA36" i="5"/>
  <c r="AW36" i="5"/>
  <c r="AU36" i="5"/>
  <c r="AS36" i="5"/>
  <c r="AQ36" i="5"/>
  <c r="AO36" i="5"/>
  <c r="AM36" i="5"/>
  <c r="AK36" i="5"/>
  <c r="AI36" i="5"/>
  <c r="AG36" i="5"/>
  <c r="AE36" i="5"/>
  <c r="AC36" i="5"/>
  <c r="AA36" i="5"/>
  <c r="Y36" i="5"/>
  <c r="W36" i="5"/>
  <c r="U36" i="5"/>
  <c r="V36" i="5" s="1"/>
  <c r="S36" i="5"/>
  <c r="Q36" i="5"/>
  <c r="M36" i="5"/>
  <c r="I36" i="5"/>
  <c r="G36" i="5"/>
  <c r="BI35" i="5"/>
  <c r="BG35" i="5"/>
  <c r="BE35" i="5"/>
  <c r="BC35" i="5"/>
  <c r="BA35" i="5"/>
  <c r="AY35" i="5"/>
  <c r="AW35" i="5"/>
  <c r="AU35" i="5"/>
  <c r="AS35" i="5"/>
  <c r="AT35" i="5" s="1"/>
  <c r="AQ35" i="5"/>
  <c r="AO35" i="5"/>
  <c r="AM35" i="5"/>
  <c r="AK35" i="5"/>
  <c r="AI35" i="5"/>
  <c r="AG35" i="5"/>
  <c r="AE35" i="5"/>
  <c r="AC35" i="5"/>
  <c r="AA35" i="5"/>
  <c r="AB35" i="5" s="1"/>
  <c r="Y35" i="5"/>
  <c r="W35" i="5"/>
  <c r="U35" i="5"/>
  <c r="S35" i="5"/>
  <c r="Q35" i="5"/>
  <c r="O35" i="5"/>
  <c r="M35" i="5"/>
  <c r="N35" i="5" s="1"/>
  <c r="K35" i="5"/>
  <c r="I35" i="5"/>
  <c r="G35" i="5"/>
  <c r="BI34" i="5"/>
  <c r="BG34" i="5"/>
  <c r="BE34" i="5"/>
  <c r="BA34" i="5"/>
  <c r="AY34" i="5"/>
  <c r="AZ34" i="5" s="1"/>
  <c r="AW34" i="5"/>
  <c r="AX34" i="5" s="1"/>
  <c r="AU34" i="5"/>
  <c r="AQ34" i="5"/>
  <c r="AO34" i="5"/>
  <c r="AM34" i="5"/>
  <c r="AK34" i="5"/>
  <c r="AI34" i="5"/>
  <c r="AG34" i="5"/>
  <c r="AE34" i="5"/>
  <c r="AC34" i="5"/>
  <c r="AA34" i="5"/>
  <c r="Y34" i="5"/>
  <c r="S34" i="5"/>
  <c r="Q34" i="5"/>
  <c r="O34" i="5"/>
  <c r="K34" i="5"/>
  <c r="I34" i="5"/>
  <c r="J34" i="5" s="1"/>
  <c r="G34" i="5"/>
  <c r="BI33" i="5"/>
  <c r="BG33" i="5"/>
  <c r="BE33" i="5"/>
  <c r="BA33" i="5"/>
  <c r="AY33" i="5"/>
  <c r="AU33" i="5"/>
  <c r="AS33" i="5"/>
  <c r="AQ33" i="5"/>
  <c r="AO33" i="5"/>
  <c r="AM33" i="5"/>
  <c r="AK33" i="5"/>
  <c r="AI33" i="5"/>
  <c r="AG33" i="5"/>
  <c r="AE33" i="5"/>
  <c r="AC33" i="5"/>
  <c r="AD33" i="5" s="1"/>
  <c r="Y33" i="5"/>
  <c r="W33" i="5"/>
  <c r="U33" i="5"/>
  <c r="O33" i="5"/>
  <c r="M33" i="5"/>
  <c r="K33" i="5"/>
  <c r="L33" i="5" s="1"/>
  <c r="G33" i="5"/>
  <c r="BI32" i="5"/>
  <c r="BG32" i="5"/>
  <c r="BE32" i="5"/>
  <c r="BF32" i="5" s="1"/>
  <c r="BC32" i="5"/>
  <c r="BA32" i="5"/>
  <c r="BB32" i="5" s="1"/>
  <c r="AY32" i="5"/>
  <c r="AW32" i="5"/>
  <c r="AU32" i="5"/>
  <c r="AS32" i="5"/>
  <c r="AQ32" i="5"/>
  <c r="AO32" i="5"/>
  <c r="AM32" i="5"/>
  <c r="AK32" i="5"/>
  <c r="AI32" i="5"/>
  <c r="AJ32" i="5" s="1"/>
  <c r="AG32" i="5"/>
  <c r="AE32" i="5"/>
  <c r="AC32" i="5"/>
  <c r="AA32" i="5"/>
  <c r="Y32" i="5"/>
  <c r="Z32" i="5" s="1"/>
  <c r="U32" i="5"/>
  <c r="S32" i="5"/>
  <c r="Q32" i="5"/>
  <c r="O32" i="5"/>
  <c r="M32" i="5"/>
  <c r="K32" i="5"/>
  <c r="I32" i="5"/>
  <c r="J32" i="5" s="1"/>
  <c r="G32" i="5"/>
  <c r="BI31" i="5"/>
  <c r="BG31" i="5"/>
  <c r="BE31" i="5"/>
  <c r="BC31" i="5"/>
  <c r="AY31" i="5"/>
  <c r="AW31" i="5"/>
  <c r="AX31" i="5" s="1"/>
  <c r="AU31" i="5"/>
  <c r="AS31" i="5"/>
  <c r="AO31" i="5"/>
  <c r="AM31" i="5"/>
  <c r="AK31" i="5"/>
  <c r="AI31" i="5"/>
  <c r="AG31" i="5"/>
  <c r="AH31" i="5" s="1"/>
  <c r="AE31" i="5"/>
  <c r="AC31" i="5"/>
  <c r="AA31" i="5"/>
  <c r="AB31" i="5" s="1"/>
  <c r="Y31" i="5"/>
  <c r="U31" i="5"/>
  <c r="S31" i="5"/>
  <c r="Q31" i="5"/>
  <c r="R31" i="5" s="1"/>
  <c r="O31" i="5"/>
  <c r="M31" i="5"/>
  <c r="K31" i="5"/>
  <c r="I31" i="5"/>
  <c r="G31" i="5"/>
  <c r="BI30" i="5"/>
  <c r="BG30" i="5"/>
  <c r="BE30" i="5"/>
  <c r="BF30" i="5" s="1"/>
  <c r="BC30" i="5"/>
  <c r="BA30" i="5"/>
  <c r="AY30" i="5"/>
  <c r="AW30" i="5"/>
  <c r="AS30" i="5"/>
  <c r="AQ30" i="5"/>
  <c r="AP30" i="5"/>
  <c r="AO30" i="5"/>
  <c r="AM30" i="5"/>
  <c r="AK30" i="5"/>
  <c r="AI30" i="5"/>
  <c r="AG30" i="5"/>
  <c r="AC30" i="5"/>
  <c r="AD30" i="5" s="1"/>
  <c r="AA30" i="5"/>
  <c r="AB30" i="5" s="1"/>
  <c r="Y30" i="5"/>
  <c r="W30" i="5"/>
  <c r="Q30" i="5"/>
  <c r="O30" i="5"/>
  <c r="M30" i="5"/>
  <c r="K30" i="5"/>
  <c r="I30" i="5"/>
  <c r="J30" i="5" s="1"/>
  <c r="G30" i="5"/>
  <c r="BI29" i="5"/>
  <c r="BG29" i="5"/>
  <c r="BA29" i="5"/>
  <c r="BB29" i="5" s="1"/>
  <c r="AY29" i="5"/>
  <c r="AZ29" i="5" s="1"/>
  <c r="AW29" i="5"/>
  <c r="AU29" i="5"/>
  <c r="AS29" i="5"/>
  <c r="AQ29" i="5"/>
  <c r="AO29" i="5"/>
  <c r="AM29" i="5"/>
  <c r="AK29" i="5"/>
  <c r="AI29" i="5"/>
  <c r="AE29" i="5"/>
  <c r="AC29" i="5"/>
  <c r="AA29" i="5"/>
  <c r="Y29" i="5"/>
  <c r="W29" i="5"/>
  <c r="U29" i="5"/>
  <c r="S29" i="5"/>
  <c r="Q29" i="5"/>
  <c r="O29" i="5"/>
  <c r="M29" i="5"/>
  <c r="K29" i="5"/>
  <c r="L29" i="5" s="1"/>
  <c r="I29" i="5"/>
  <c r="J29" i="5" s="1"/>
  <c r="G29" i="5"/>
  <c r="BI28" i="5"/>
  <c r="BG28" i="5"/>
  <c r="BC28" i="5"/>
  <c r="BA28" i="5"/>
  <c r="BB28" i="5" s="1"/>
  <c r="AY28" i="5"/>
  <c r="AZ28" i="5" s="1"/>
  <c r="AW28" i="5"/>
  <c r="AU28" i="5"/>
  <c r="AS28" i="5"/>
  <c r="AQ28" i="5"/>
  <c r="AO28" i="5"/>
  <c r="AM28" i="5"/>
  <c r="AK28" i="5"/>
  <c r="AJ28" i="5"/>
  <c r="AI28" i="5"/>
  <c r="AG28" i="5"/>
  <c r="AE28" i="5"/>
  <c r="AC28" i="5"/>
  <c r="AA28" i="5"/>
  <c r="Y28" i="5"/>
  <c r="Z28" i="5" s="1"/>
  <c r="W28" i="5"/>
  <c r="U28" i="5"/>
  <c r="S28" i="5"/>
  <c r="Q28" i="5"/>
  <c r="M28" i="5"/>
  <c r="I28" i="5"/>
  <c r="J28" i="5" s="1"/>
  <c r="G28" i="5"/>
  <c r="BI27" i="5"/>
  <c r="BG27" i="5"/>
  <c r="BE27" i="5"/>
  <c r="BC27" i="5"/>
  <c r="BA27" i="5"/>
  <c r="AY27" i="5"/>
  <c r="AX27" i="5"/>
  <c r="AW27" i="5"/>
  <c r="AU27" i="5"/>
  <c r="AS27" i="5"/>
  <c r="AQ27" i="5"/>
  <c r="AO27" i="5"/>
  <c r="AM27" i="5"/>
  <c r="AK27" i="5"/>
  <c r="AL27" i="5" s="1"/>
  <c r="AI27" i="5"/>
  <c r="AJ27" i="5" s="1"/>
  <c r="AG27" i="5"/>
  <c r="AE27" i="5"/>
  <c r="AA27" i="5"/>
  <c r="Y27" i="5"/>
  <c r="U27" i="5"/>
  <c r="S27" i="5"/>
  <c r="R27" i="5"/>
  <c r="Q27" i="5"/>
  <c r="M27" i="5"/>
  <c r="K27" i="5"/>
  <c r="I27" i="5"/>
  <c r="G27" i="5"/>
  <c r="BI26" i="5"/>
  <c r="BG26" i="5"/>
  <c r="BE26" i="5"/>
  <c r="BF26" i="5" s="1"/>
  <c r="BC26" i="5"/>
  <c r="BA26" i="5"/>
  <c r="AY26" i="5"/>
  <c r="AW26" i="5"/>
  <c r="AU26" i="5"/>
  <c r="AS26" i="5"/>
  <c r="AT26" i="5" s="1"/>
  <c r="AQ26" i="5"/>
  <c r="AO26" i="5"/>
  <c r="AP26" i="5" s="1"/>
  <c r="AM26" i="5"/>
  <c r="AK26" i="5"/>
  <c r="AI26" i="5"/>
  <c r="AG26" i="5"/>
  <c r="AC26" i="5"/>
  <c r="AD26" i="5" s="1"/>
  <c r="Y26" i="5"/>
  <c r="W26" i="5"/>
  <c r="U26" i="5"/>
  <c r="O26" i="5"/>
  <c r="M26" i="5"/>
  <c r="K26" i="5"/>
  <c r="I26" i="5"/>
  <c r="G26" i="5"/>
  <c r="BI25" i="5"/>
  <c r="BG25" i="5"/>
  <c r="BE25" i="5"/>
  <c r="BA25" i="5"/>
  <c r="AY25" i="5"/>
  <c r="AW25" i="5"/>
  <c r="AU25" i="5"/>
  <c r="AS25" i="5"/>
  <c r="AQ25" i="5"/>
  <c r="AR25" i="5" s="1"/>
  <c r="AO25" i="5"/>
  <c r="AM25" i="5"/>
  <c r="AK25" i="5"/>
  <c r="AI25" i="5"/>
  <c r="AG25" i="5"/>
  <c r="AH25" i="5" s="1"/>
  <c r="AE25" i="5"/>
  <c r="AC25" i="5"/>
  <c r="AA25" i="5"/>
  <c r="Y25" i="5"/>
  <c r="W25" i="5"/>
  <c r="U25" i="5"/>
  <c r="S25" i="5"/>
  <c r="T25" i="5" s="1"/>
  <c r="Q25" i="5"/>
  <c r="R25" i="5" s="1"/>
  <c r="O25" i="5"/>
  <c r="K25" i="5"/>
  <c r="L25" i="5" s="1"/>
  <c r="G25" i="5"/>
  <c r="BI24" i="5"/>
  <c r="BF24" i="5"/>
  <c r="BE24" i="5"/>
  <c r="BC24" i="5"/>
  <c r="BA24" i="5"/>
  <c r="AY24" i="5"/>
  <c r="AW24" i="5"/>
  <c r="AU24" i="5"/>
  <c r="AS24" i="5"/>
  <c r="AQ24" i="5"/>
  <c r="AO24" i="5"/>
  <c r="AM24" i="5"/>
  <c r="AK24" i="5"/>
  <c r="AG24" i="5"/>
  <c r="AE24" i="5"/>
  <c r="AA24" i="5"/>
  <c r="Y24" i="5"/>
  <c r="Z24" i="5" s="1"/>
  <c r="U24" i="5"/>
  <c r="V24" i="5" s="1"/>
  <c r="S24" i="5"/>
  <c r="T24" i="5" s="1"/>
  <c r="Q24" i="5"/>
  <c r="M24" i="5"/>
  <c r="K24" i="5"/>
  <c r="L24" i="5" s="1"/>
  <c r="J24" i="5"/>
  <c r="I24" i="5"/>
  <c r="G24" i="5"/>
  <c r="BI23" i="5"/>
  <c r="BG23" i="5"/>
  <c r="BE23" i="5"/>
  <c r="BC23" i="5"/>
  <c r="BA23" i="5"/>
  <c r="BB23" i="5" s="1"/>
  <c r="AY23" i="5"/>
  <c r="AW23" i="5"/>
  <c r="AU23" i="5"/>
  <c r="AS23" i="5"/>
  <c r="AO23" i="5"/>
  <c r="AM23" i="5"/>
  <c r="AK23" i="5"/>
  <c r="AI23" i="5"/>
  <c r="AG23" i="5"/>
  <c r="AH23" i="5" s="1"/>
  <c r="AE23" i="5"/>
  <c r="AF23" i="5" s="1"/>
  <c r="AC23" i="5"/>
  <c r="AA23" i="5"/>
  <c r="AB23" i="5" s="1"/>
  <c r="Y23" i="5"/>
  <c r="R23" i="5"/>
  <c r="Q23" i="5"/>
  <c r="O23" i="5"/>
  <c r="M23" i="5"/>
  <c r="K23" i="5"/>
  <c r="I23" i="5"/>
  <c r="G23" i="5"/>
  <c r="H23" i="5" s="1"/>
  <c r="BI22" i="5"/>
  <c r="BG22" i="5"/>
  <c r="BE22" i="5"/>
  <c r="BC22" i="5"/>
  <c r="BA22" i="5"/>
  <c r="AY22" i="5"/>
  <c r="AZ22" i="5" s="1"/>
  <c r="AW22" i="5"/>
  <c r="AS22" i="5"/>
  <c r="AQ22" i="5"/>
  <c r="AO22" i="5"/>
  <c r="AP22" i="5" s="1"/>
  <c r="AM22" i="5"/>
  <c r="AK22" i="5"/>
  <c r="AI22" i="5"/>
  <c r="AJ22" i="5" s="1"/>
  <c r="AG22" i="5"/>
  <c r="AC22" i="5"/>
  <c r="AD22" i="5" s="1"/>
  <c r="AA22" i="5"/>
  <c r="AB22" i="5" s="1"/>
  <c r="W22" i="5"/>
  <c r="U22" i="5"/>
  <c r="S22" i="5"/>
  <c r="T22" i="5" s="1"/>
  <c r="O22" i="5"/>
  <c r="P22" i="5" s="1"/>
  <c r="M22" i="5"/>
  <c r="K22" i="5"/>
  <c r="L22" i="5" s="1"/>
  <c r="I22" i="5"/>
  <c r="BI21" i="5"/>
  <c r="BJ21" i="5" s="1"/>
  <c r="BG21" i="5"/>
  <c r="BA21" i="5"/>
  <c r="AY21" i="5"/>
  <c r="AZ21" i="5" s="1"/>
  <c r="AX21" i="5"/>
  <c r="AW21" i="5"/>
  <c r="AU21" i="5"/>
  <c r="AS21" i="5"/>
  <c r="AQ21" i="5"/>
  <c r="AR21" i="5" s="1"/>
  <c r="AO21" i="5"/>
  <c r="AP21" i="5" s="1"/>
  <c r="AM21" i="5"/>
  <c r="AK21" i="5"/>
  <c r="AL21" i="5" s="1"/>
  <c r="AI21" i="5"/>
  <c r="AE21" i="5"/>
  <c r="AD21" i="5"/>
  <c r="AC21" i="5"/>
  <c r="AA21" i="5"/>
  <c r="Y21" i="5"/>
  <c r="W21" i="5"/>
  <c r="U21" i="5"/>
  <c r="V21" i="5" s="1"/>
  <c r="S21" i="5"/>
  <c r="T21" i="5" s="1"/>
  <c r="Q21" i="5"/>
  <c r="O21" i="5"/>
  <c r="K21" i="5"/>
  <c r="L21" i="5" s="1"/>
  <c r="I21" i="5"/>
  <c r="G21" i="5"/>
  <c r="BI20" i="5"/>
  <c r="BG20" i="5"/>
  <c r="BC20" i="5"/>
  <c r="BA20" i="5"/>
  <c r="AW20" i="5"/>
  <c r="AX20" i="5" s="1"/>
  <c r="AU20" i="5"/>
  <c r="AS20" i="5"/>
  <c r="AQ20" i="5"/>
  <c r="AO20" i="5"/>
  <c r="AP20" i="5" s="1"/>
  <c r="AM20" i="5"/>
  <c r="AL20" i="5"/>
  <c r="AK20" i="5"/>
  <c r="AI20" i="5"/>
  <c r="AJ20" i="5" s="1"/>
  <c r="AG20" i="5"/>
  <c r="AE20" i="5"/>
  <c r="AC20" i="5"/>
  <c r="AD20" i="5" s="1"/>
  <c r="AA20" i="5"/>
  <c r="Y20" i="5"/>
  <c r="Z20" i="5" s="1"/>
  <c r="T20" i="5"/>
  <c r="S20" i="5"/>
  <c r="Q20" i="5"/>
  <c r="M20" i="5"/>
  <c r="I20" i="5"/>
  <c r="J20" i="5" s="1"/>
  <c r="G20" i="5"/>
  <c r="BI19" i="5"/>
  <c r="BJ19" i="5" s="1"/>
  <c r="BG19" i="5"/>
  <c r="BF19" i="5"/>
  <c r="BE19" i="5"/>
  <c r="BC19" i="5"/>
  <c r="BD19" i="5" s="1"/>
  <c r="BA19" i="5"/>
  <c r="AY19" i="5"/>
  <c r="AW19" i="5"/>
  <c r="AX19" i="5" s="1"/>
  <c r="AU19" i="5"/>
  <c r="AT19" i="5"/>
  <c r="AS19" i="5"/>
  <c r="AQ19" i="5"/>
  <c r="AR19" i="5" s="1"/>
  <c r="AO19" i="5"/>
  <c r="AK19" i="5"/>
  <c r="AL19" i="5" s="1"/>
  <c r="AJ19" i="5"/>
  <c r="AI19" i="5"/>
  <c r="AG19" i="5"/>
  <c r="AH19" i="5" s="1"/>
  <c r="AE19" i="5"/>
  <c r="AC19" i="5"/>
  <c r="AA19" i="5"/>
  <c r="AB19" i="5" s="1"/>
  <c r="W19" i="5"/>
  <c r="U19" i="5"/>
  <c r="Q19" i="5"/>
  <c r="R19" i="5" s="1"/>
  <c r="O19" i="5"/>
  <c r="M19" i="5"/>
  <c r="N19" i="5" s="1"/>
  <c r="K19" i="5"/>
  <c r="I19" i="5"/>
  <c r="J19" i="5" s="1"/>
  <c r="G19" i="5"/>
  <c r="H19" i="5" s="1"/>
  <c r="BI18" i="5"/>
  <c r="BG18" i="5"/>
  <c r="BE18" i="5"/>
  <c r="BC18" i="5"/>
  <c r="BA18" i="5"/>
  <c r="BB18" i="5" s="1"/>
  <c r="AY18" i="5"/>
  <c r="AW18" i="5"/>
  <c r="AU18" i="5"/>
  <c r="AR18" i="5"/>
  <c r="AQ18" i="5"/>
  <c r="AO18" i="5"/>
  <c r="AP18" i="5" s="1"/>
  <c r="AM18" i="5"/>
  <c r="AK18" i="5"/>
  <c r="AL18" i="5" s="1"/>
  <c r="AI18" i="5"/>
  <c r="AJ18" i="5" s="1"/>
  <c r="AG18" i="5"/>
  <c r="AE18" i="5"/>
  <c r="AC18" i="5"/>
  <c r="AA18" i="5"/>
  <c r="AB18" i="5" s="1"/>
  <c r="Y18" i="5"/>
  <c r="Z18" i="5" s="1"/>
  <c r="W18" i="5"/>
  <c r="U18" i="5"/>
  <c r="S18" i="5"/>
  <c r="Q18" i="5"/>
  <c r="R18" i="5" s="1"/>
  <c r="O18" i="5"/>
  <c r="P18" i="5" s="1"/>
  <c r="K18" i="5"/>
  <c r="I18" i="5"/>
  <c r="BI17" i="5"/>
  <c r="BJ17" i="5" s="1"/>
  <c r="BG17" i="5"/>
  <c r="BE17" i="5"/>
  <c r="BA17" i="5"/>
  <c r="BB17" i="5" s="1"/>
  <c r="AZ17" i="5"/>
  <c r="AY17" i="5"/>
  <c r="AW17" i="5"/>
  <c r="AU17" i="5"/>
  <c r="AS17" i="5"/>
  <c r="AQ17" i="5"/>
  <c r="AR17" i="5" s="1"/>
  <c r="AP17" i="5"/>
  <c r="AO17" i="5"/>
  <c r="AM17" i="5"/>
  <c r="AK17" i="5"/>
  <c r="AI17" i="5"/>
  <c r="AJ17" i="5" s="1"/>
  <c r="AG17" i="5"/>
  <c r="AH17" i="5" s="1"/>
  <c r="AE17" i="5"/>
  <c r="AC17" i="5"/>
  <c r="AD17" i="5" s="1"/>
  <c r="AA17" i="5"/>
  <c r="Y17" i="5"/>
  <c r="Z17" i="5" s="1"/>
  <c r="W17" i="5"/>
  <c r="U17" i="5"/>
  <c r="V17" i="5" s="1"/>
  <c r="S17" i="5"/>
  <c r="Q17" i="5"/>
  <c r="R17" i="5" s="1"/>
  <c r="P17" i="5"/>
  <c r="O17" i="5"/>
  <c r="M17" i="5"/>
  <c r="N17" i="5" s="1"/>
  <c r="K17" i="5"/>
  <c r="H17" i="5"/>
  <c r="G17" i="5"/>
  <c r="BI16" i="5"/>
  <c r="BJ16" i="5" s="1"/>
  <c r="BE16" i="5"/>
  <c r="BF16" i="5" s="1"/>
  <c r="BD16" i="5"/>
  <c r="BC16" i="5"/>
  <c r="BA16" i="5"/>
  <c r="BB16" i="5" s="1"/>
  <c r="AY16" i="5"/>
  <c r="AW16" i="5"/>
  <c r="AX16" i="5" s="1"/>
  <c r="AU16" i="5"/>
  <c r="AS16" i="5"/>
  <c r="AT16" i="5" s="1"/>
  <c r="AQ16" i="5"/>
  <c r="AO16" i="5"/>
  <c r="AP16" i="5" s="1"/>
  <c r="AN16" i="5"/>
  <c r="AM16" i="5"/>
  <c r="AK16" i="5"/>
  <c r="AL16" i="5" s="1"/>
  <c r="AI16" i="5"/>
  <c r="AG16" i="5"/>
  <c r="AH16" i="5" s="1"/>
  <c r="AF16" i="5"/>
  <c r="AE16" i="5"/>
  <c r="AC16" i="5"/>
  <c r="AD16" i="5" s="1"/>
  <c r="AA16" i="5"/>
  <c r="Y16" i="5"/>
  <c r="Z16" i="5" s="1"/>
  <c r="S16" i="5"/>
  <c r="Q16" i="5"/>
  <c r="R16" i="5" s="1"/>
  <c r="O16" i="5"/>
  <c r="M16" i="5"/>
  <c r="N16" i="5" s="1"/>
  <c r="K16" i="5"/>
  <c r="I16" i="5"/>
  <c r="J16" i="5" s="1"/>
  <c r="G16" i="5"/>
  <c r="BI15" i="5"/>
  <c r="BJ15" i="5" s="1"/>
  <c r="BG15" i="5"/>
  <c r="BE15" i="5"/>
  <c r="BF15" i="5" s="1"/>
  <c r="BC15" i="5"/>
  <c r="BA15" i="5"/>
  <c r="BB15" i="5" s="1"/>
  <c r="AY15" i="5"/>
  <c r="AW15" i="5"/>
  <c r="AX15" i="5" s="1"/>
  <c r="AU15" i="5"/>
  <c r="AS15" i="5"/>
  <c r="AT15" i="5" s="1"/>
  <c r="AO15" i="5"/>
  <c r="AP15" i="5" s="1"/>
  <c r="AM15" i="5"/>
  <c r="AK15" i="5"/>
  <c r="AL15" i="5" s="1"/>
  <c r="AI15" i="5"/>
  <c r="AG15" i="5"/>
  <c r="AH15" i="5" s="1"/>
  <c r="AE15" i="5"/>
  <c r="AC15" i="5"/>
  <c r="AD15" i="5" s="1"/>
  <c r="AA15" i="5"/>
  <c r="Y15" i="5"/>
  <c r="Z15" i="5" s="1"/>
  <c r="W15" i="5"/>
  <c r="U15" i="5"/>
  <c r="V15" i="5" s="1"/>
  <c r="S15" i="5"/>
  <c r="O15" i="5"/>
  <c r="M15" i="5"/>
  <c r="N15" i="5" s="1"/>
  <c r="K15" i="5"/>
  <c r="I15" i="5"/>
  <c r="J15" i="5" s="1"/>
  <c r="G15" i="5"/>
  <c r="BI14" i="5"/>
  <c r="BJ14" i="5" s="1"/>
  <c r="BG14" i="5"/>
  <c r="BE14" i="5"/>
  <c r="BF14" i="5" s="1"/>
  <c r="BC14" i="5"/>
  <c r="BA14" i="5"/>
  <c r="BB14" i="5" s="1"/>
  <c r="AY14" i="5"/>
  <c r="AW14" i="5"/>
  <c r="AX14" i="5" s="1"/>
  <c r="AT14" i="5"/>
  <c r="AS14" i="5"/>
  <c r="AQ14" i="5"/>
  <c r="AR14" i="5" s="1"/>
  <c r="AO14" i="5"/>
  <c r="AM14" i="5"/>
  <c r="AN14" i="5" s="1"/>
  <c r="AL14" i="5"/>
  <c r="AK14" i="5"/>
  <c r="AI14" i="5"/>
  <c r="AJ14" i="5" s="1"/>
  <c r="AG14" i="5"/>
  <c r="AE14" i="5"/>
  <c r="AF14" i="5" s="1"/>
  <c r="AD14" i="5"/>
  <c r="AC14" i="5"/>
  <c r="AA14" i="5"/>
  <c r="AB14" i="5" s="1"/>
  <c r="Y14" i="5"/>
  <c r="W14" i="5"/>
  <c r="V14" i="5"/>
  <c r="U14" i="5"/>
  <c r="S14" i="5"/>
  <c r="T14" i="5" s="1"/>
  <c r="Q14" i="5"/>
  <c r="O14" i="5"/>
  <c r="P14" i="5" s="1"/>
  <c r="N14" i="5"/>
  <c r="M14" i="5"/>
  <c r="K14" i="5"/>
  <c r="L14" i="5" s="1"/>
  <c r="I14" i="5"/>
  <c r="BJ13" i="5"/>
  <c r="BI13" i="5"/>
  <c r="BG13" i="5"/>
  <c r="BB13" i="5"/>
  <c r="BA13" i="5"/>
  <c r="AY13" i="5"/>
  <c r="AZ13" i="5" s="1"/>
  <c r="AW13" i="5"/>
  <c r="AU13" i="5"/>
  <c r="AT13" i="5"/>
  <c r="AS13" i="5"/>
  <c r="AQ13" i="5"/>
  <c r="AR13" i="5" s="1"/>
  <c r="AO13" i="5"/>
  <c r="AM13" i="5"/>
  <c r="AN13" i="5" s="1"/>
  <c r="AL13" i="5"/>
  <c r="AK13" i="5"/>
  <c r="AI13" i="5"/>
  <c r="AJ13" i="5" s="1"/>
  <c r="AE13" i="5"/>
  <c r="AF13" i="5" s="1"/>
  <c r="AD13" i="5"/>
  <c r="AC13" i="5"/>
  <c r="AA13" i="5"/>
  <c r="AB13" i="5" s="1"/>
  <c r="Y13" i="5"/>
  <c r="S13" i="5"/>
  <c r="T13" i="5" s="1"/>
  <c r="Q13" i="5"/>
  <c r="O13" i="5"/>
  <c r="P13" i="5" s="1"/>
  <c r="N13" i="5"/>
  <c r="M13" i="5"/>
  <c r="K13" i="5"/>
  <c r="L13" i="5" s="1"/>
  <c r="G13" i="5"/>
  <c r="H13" i="5" s="1"/>
  <c r="BJ12" i="5"/>
  <c r="BI12" i="5"/>
  <c r="BG12" i="5"/>
  <c r="BC12" i="5"/>
  <c r="BD12" i="5" s="1"/>
  <c r="BB12" i="5"/>
  <c r="BA12" i="5"/>
  <c r="AY12" i="5"/>
  <c r="AZ12" i="5" s="1"/>
  <c r="AW12" i="5"/>
  <c r="AU12" i="5"/>
  <c r="AT12" i="5"/>
  <c r="AS12" i="5"/>
  <c r="AQ12" i="5"/>
  <c r="AR12" i="5" s="1"/>
  <c r="AO12" i="5"/>
  <c r="AM12" i="5"/>
  <c r="AN12" i="5" s="1"/>
  <c r="AL12" i="5"/>
  <c r="AK12" i="5"/>
  <c r="AI12" i="5"/>
  <c r="AJ12" i="5" s="1"/>
  <c r="AG12" i="5"/>
  <c r="AE12" i="5"/>
  <c r="AF12" i="5" s="1"/>
  <c r="AD12" i="5"/>
  <c r="AC12" i="5"/>
  <c r="Y12" i="5"/>
  <c r="W12" i="5"/>
  <c r="N12" i="5"/>
  <c r="M12" i="5"/>
  <c r="K12" i="5"/>
  <c r="L12" i="5" s="1"/>
  <c r="I12" i="5"/>
  <c r="J12" i="5" s="1"/>
  <c r="G12" i="5"/>
  <c r="H12" i="5" s="1"/>
  <c r="BJ11" i="5"/>
  <c r="BI11" i="5"/>
  <c r="BG11" i="5"/>
  <c r="BE11" i="5"/>
  <c r="BF11" i="5" s="1"/>
  <c r="BC11" i="5"/>
  <c r="BD11" i="5" s="1"/>
  <c r="BB11" i="5"/>
  <c r="BA11" i="5"/>
  <c r="AY11" i="5"/>
  <c r="AZ11" i="5" s="1"/>
  <c r="AW11" i="5"/>
  <c r="AX11" i="5" s="1"/>
  <c r="AU11" i="5"/>
  <c r="AT11" i="5"/>
  <c r="AS11" i="5"/>
  <c r="AQ11" i="5"/>
  <c r="AR11" i="5" s="1"/>
  <c r="AO11" i="5"/>
  <c r="AP11" i="5" s="1"/>
  <c r="AM11" i="5"/>
  <c r="AN11" i="5" s="1"/>
  <c r="AL11" i="5"/>
  <c r="AK11" i="5"/>
  <c r="AI11" i="5"/>
  <c r="AJ11" i="5" s="1"/>
  <c r="AG11" i="5"/>
  <c r="AH11" i="5" s="1"/>
  <c r="AE11" i="5"/>
  <c r="AF11" i="5" s="1"/>
  <c r="AD11" i="5"/>
  <c r="AC11" i="5"/>
  <c r="AA11" i="5"/>
  <c r="AB11" i="5" s="1"/>
  <c r="Y11" i="5"/>
  <c r="Z11" i="5" s="1"/>
  <c r="W11" i="5"/>
  <c r="V11" i="5"/>
  <c r="U11" i="5"/>
  <c r="S11" i="5"/>
  <c r="T11" i="5" s="1"/>
  <c r="Q11" i="5"/>
  <c r="R11" i="5" s="1"/>
  <c r="N11" i="5"/>
  <c r="M11" i="5"/>
  <c r="K11" i="5"/>
  <c r="L11" i="5" s="1"/>
  <c r="I11" i="5"/>
  <c r="J11" i="5" s="1"/>
  <c r="BJ10" i="5"/>
  <c r="BI10" i="5"/>
  <c r="BG10" i="5"/>
  <c r="BE10" i="5"/>
  <c r="BF10" i="5" s="1"/>
  <c r="BC10" i="5"/>
  <c r="BD10" i="5" s="1"/>
  <c r="BB10" i="5"/>
  <c r="BA10" i="5"/>
  <c r="AY10" i="5"/>
  <c r="AZ10" i="5" s="1"/>
  <c r="AW10" i="5"/>
  <c r="AX10" i="5" s="1"/>
  <c r="AU10" i="5"/>
  <c r="AT10" i="5"/>
  <c r="AS10" i="5"/>
  <c r="AQ10" i="5"/>
  <c r="AR10" i="5" s="1"/>
  <c r="AO10" i="5"/>
  <c r="AP10" i="5" s="1"/>
  <c r="AM10" i="5"/>
  <c r="AN10" i="5" s="1"/>
  <c r="AL10" i="5"/>
  <c r="AK10" i="5"/>
  <c r="AI10" i="5"/>
  <c r="AJ10" i="5" s="1"/>
  <c r="AG10" i="5"/>
  <c r="AH10" i="5" s="1"/>
  <c r="AE10" i="5"/>
  <c r="AF10" i="5" s="1"/>
  <c r="AD10" i="5"/>
  <c r="AC10" i="5"/>
  <c r="AA10" i="5"/>
  <c r="AB10" i="5" s="1"/>
  <c r="Y10" i="5"/>
  <c r="Z10" i="5" s="1"/>
  <c r="W10" i="5"/>
  <c r="V10" i="5"/>
  <c r="U10" i="5"/>
  <c r="S10" i="5"/>
  <c r="T10" i="5" s="1"/>
  <c r="Q10" i="5"/>
  <c r="R10" i="5" s="1"/>
  <c r="O10" i="5"/>
  <c r="P10" i="5" s="1"/>
  <c r="N10" i="5"/>
  <c r="M10" i="5"/>
  <c r="K10" i="5"/>
  <c r="L10" i="5" s="1"/>
  <c r="I10" i="5"/>
  <c r="J10" i="5" s="1"/>
  <c r="G10" i="5"/>
  <c r="H10" i="5" s="1"/>
  <c r="BJ9" i="5"/>
  <c r="BI9" i="5"/>
  <c r="BG9" i="5"/>
  <c r="BE9" i="5"/>
  <c r="BF9" i="5" s="1"/>
  <c r="BC9" i="5"/>
  <c r="BD9" i="5" s="1"/>
  <c r="BB9" i="5"/>
  <c r="BA9" i="5"/>
  <c r="AY9" i="5"/>
  <c r="AZ9" i="5" s="1"/>
  <c r="AU9" i="5"/>
  <c r="AT9" i="5"/>
  <c r="AS9" i="5"/>
  <c r="AQ9" i="5"/>
  <c r="AR9" i="5" s="1"/>
  <c r="AO9" i="5"/>
  <c r="AP9" i="5" s="1"/>
  <c r="AM9" i="5"/>
  <c r="AN9" i="5" s="1"/>
  <c r="AL9" i="5"/>
  <c r="AK9" i="5"/>
  <c r="AI9" i="5"/>
  <c r="AJ9" i="5" s="1"/>
  <c r="AG9" i="5"/>
  <c r="AH9" i="5" s="1"/>
  <c r="AE9" i="5"/>
  <c r="AF9" i="5" s="1"/>
  <c r="AA9" i="5"/>
  <c r="AB9" i="5" s="1"/>
  <c r="Y9" i="5"/>
  <c r="Z9" i="5" s="1"/>
  <c r="S9" i="5"/>
  <c r="T9" i="5" s="1"/>
  <c r="Q9" i="5"/>
  <c r="R9" i="5" s="1"/>
  <c r="O9" i="5"/>
  <c r="P9" i="5" s="1"/>
  <c r="N9" i="5"/>
  <c r="M9" i="5"/>
  <c r="K9" i="5"/>
  <c r="L9" i="5" s="1"/>
  <c r="I9" i="5"/>
  <c r="J9" i="5" s="1"/>
  <c r="G9" i="5"/>
  <c r="H9" i="5" s="1"/>
  <c r="BJ8" i="5"/>
  <c r="BI8" i="5"/>
  <c r="BE8" i="5"/>
  <c r="BF8" i="5" s="1"/>
  <c r="BC8" i="5"/>
  <c r="BD8" i="5" s="1"/>
  <c r="BB8" i="5"/>
  <c r="BA8" i="5"/>
  <c r="AY8" i="5"/>
  <c r="AZ8" i="5" s="1"/>
  <c r="AW8" i="5"/>
  <c r="AX8" i="5" s="1"/>
  <c r="AU8" i="5"/>
  <c r="AT8" i="5"/>
  <c r="AS8" i="5"/>
  <c r="AQ8" i="5"/>
  <c r="AR8" i="5" s="1"/>
  <c r="AO8" i="5"/>
  <c r="AP8" i="5" s="1"/>
  <c r="AM8" i="5"/>
  <c r="AN8" i="5" s="1"/>
  <c r="AL8" i="5"/>
  <c r="AK8" i="5"/>
  <c r="AG8" i="5"/>
  <c r="AH8" i="5" s="1"/>
  <c r="AE8" i="5"/>
  <c r="AF8" i="5" s="1"/>
  <c r="AD8" i="5"/>
  <c r="AC8" i="5"/>
  <c r="AA8" i="5"/>
  <c r="AB8" i="5" s="1"/>
  <c r="Y8" i="5"/>
  <c r="Z8" i="5" s="1"/>
  <c r="W8" i="5"/>
  <c r="V8" i="5"/>
  <c r="U8" i="5"/>
  <c r="S8" i="5"/>
  <c r="T8" i="5" s="1"/>
  <c r="N8" i="5"/>
  <c r="M8" i="5"/>
  <c r="K8" i="5"/>
  <c r="L8" i="5" s="1"/>
  <c r="I8" i="5"/>
  <c r="J8" i="5" s="1"/>
  <c r="G8" i="5"/>
  <c r="H8" i="5" s="1"/>
  <c r="BJ7" i="5"/>
  <c r="BI7" i="5"/>
  <c r="BJ20" i="5" s="1"/>
  <c r="BE7" i="5"/>
  <c r="BC7" i="5"/>
  <c r="BD14" i="5" s="1"/>
  <c r="BB7" i="5"/>
  <c r="BA7" i="5"/>
  <c r="BB20" i="5" s="1"/>
  <c r="AY7" i="5"/>
  <c r="AZ46" i="5" s="1"/>
  <c r="AW7" i="5"/>
  <c r="AX24" i="5" s="1"/>
  <c r="AT7" i="5"/>
  <c r="AS7" i="5"/>
  <c r="AT21" i="5" s="1"/>
  <c r="AQ7" i="5"/>
  <c r="AR7" i="5" s="1"/>
  <c r="AO7" i="5"/>
  <c r="AM7" i="5"/>
  <c r="AL7" i="5"/>
  <c r="AK7" i="5"/>
  <c r="AL17" i="5" s="1"/>
  <c r="AI7" i="5"/>
  <c r="AJ25" i="5" s="1"/>
  <c r="AG7" i="5"/>
  <c r="AE7" i="5"/>
  <c r="AF7" i="5" s="1"/>
  <c r="AD7" i="5"/>
  <c r="AC7" i="5"/>
  <c r="AD58" i="5" s="1"/>
  <c r="AA7" i="5"/>
  <c r="AB53" i="5" s="1"/>
  <c r="Y7" i="5"/>
  <c r="V7" i="5"/>
  <c r="U7" i="5"/>
  <c r="V18" i="5" s="1"/>
  <c r="S7" i="5"/>
  <c r="T7" i="5" s="1"/>
  <c r="Q7" i="5"/>
  <c r="O7" i="5"/>
  <c r="P7" i="5" s="1"/>
  <c r="N7" i="5"/>
  <c r="M7" i="5"/>
  <c r="N60" i="5" s="1"/>
  <c r="K7" i="5"/>
  <c r="L53" i="5" s="1"/>
  <c r="I7" i="5"/>
  <c r="J23" i="5" s="1"/>
  <c r="G7" i="5"/>
  <c r="H72" i="5" s="1"/>
  <c r="BI5" i="5"/>
  <c r="BG5" i="5"/>
  <c r="BE5" i="5"/>
  <c r="BC5" i="5"/>
  <c r="BA5" i="5"/>
  <c r="AY5" i="5"/>
  <c r="AW5" i="5"/>
  <c r="AU5" i="5"/>
  <c r="AS5" i="5"/>
  <c r="AQ5" i="5"/>
  <c r="AO5" i="5"/>
  <c r="AM5" i="5"/>
  <c r="AK5" i="5"/>
  <c r="AI5" i="5"/>
  <c r="AG5" i="5"/>
  <c r="AC5" i="5"/>
  <c r="AA5" i="5"/>
  <c r="Y5" i="5"/>
  <c r="W5" i="5"/>
  <c r="U5" i="5"/>
  <c r="S5" i="5"/>
  <c r="Q5" i="5"/>
  <c r="O5" i="5"/>
  <c r="M5" i="5"/>
  <c r="K5" i="5"/>
  <c r="I5" i="5"/>
  <c r="AN126" i="5" l="1"/>
  <c r="AN122" i="5"/>
  <c r="AN133" i="5"/>
  <c r="AN125" i="5"/>
  <c r="AN127" i="5"/>
  <c r="AN106" i="5"/>
  <c r="AN102" i="5"/>
  <c r="AN99" i="5"/>
  <c r="AN92" i="5"/>
  <c r="AN91" i="5"/>
  <c r="AN90" i="5"/>
  <c r="AN98" i="5"/>
  <c r="AN105" i="5"/>
  <c r="AN97" i="5"/>
  <c r="AN96" i="5"/>
  <c r="AN101" i="5"/>
  <c r="AN83" i="5"/>
  <c r="AN81" i="5"/>
  <c r="AN80" i="5"/>
  <c r="AN69" i="5"/>
  <c r="AN107" i="5"/>
  <c r="AN103" i="5"/>
  <c r="AN78" i="5"/>
  <c r="AN74" i="5"/>
  <c r="AN70" i="5"/>
  <c r="AN65" i="5"/>
  <c r="AN93" i="5"/>
  <c r="AN66" i="5"/>
  <c r="AN72" i="5"/>
  <c r="AN76" i="5"/>
  <c r="AN62" i="5"/>
  <c r="AN82" i="5"/>
  <c r="P16" i="5"/>
  <c r="AF20" i="5"/>
  <c r="AT23" i="5"/>
  <c r="BF23" i="5"/>
  <c r="N24" i="5"/>
  <c r="BJ24" i="5"/>
  <c r="V25" i="5"/>
  <c r="BJ25" i="5"/>
  <c r="BJ26" i="5"/>
  <c r="V27" i="5"/>
  <c r="AN27" i="5"/>
  <c r="AB29" i="5"/>
  <c r="AP29" i="5"/>
  <c r="BJ30" i="5"/>
  <c r="AJ31" i="5"/>
  <c r="L32" i="5"/>
  <c r="AP32" i="5"/>
  <c r="AH33" i="5"/>
  <c r="AZ33" i="5"/>
  <c r="Z36" i="5"/>
  <c r="AN37" i="5"/>
  <c r="T39" i="5"/>
  <c r="L41" i="5"/>
  <c r="L44" i="5"/>
  <c r="N46" i="5"/>
  <c r="AD46" i="5"/>
  <c r="AJ47" i="5"/>
  <c r="BD51" i="5"/>
  <c r="AN53" i="5"/>
  <c r="BB54" i="5"/>
  <c r="N55" i="5"/>
  <c r="AT56" i="5"/>
  <c r="AP69" i="5"/>
  <c r="Z72" i="5"/>
  <c r="H129" i="5"/>
  <c r="H123" i="5"/>
  <c r="H131" i="5"/>
  <c r="H106" i="5"/>
  <c r="H95" i="5"/>
  <c r="H92" i="5"/>
  <c r="H91" i="5"/>
  <c r="H94" i="5"/>
  <c r="H105" i="5"/>
  <c r="H101" i="5"/>
  <c r="H93" i="5"/>
  <c r="H100" i="5"/>
  <c r="H65" i="5"/>
  <c r="H107" i="5"/>
  <c r="H97" i="5"/>
  <c r="H78" i="5"/>
  <c r="H74" i="5"/>
  <c r="H69" i="5"/>
  <c r="H103" i="5"/>
  <c r="H84" i="5"/>
  <c r="H76" i="5"/>
  <c r="H80" i="5"/>
  <c r="H66" i="5"/>
  <c r="BD128" i="5"/>
  <c r="BD127" i="5"/>
  <c r="BD104" i="5"/>
  <c r="BD101" i="5"/>
  <c r="BD93" i="5"/>
  <c r="BD91" i="5"/>
  <c r="BD90" i="5"/>
  <c r="BD100" i="5"/>
  <c r="BD92" i="5"/>
  <c r="BD103" i="5"/>
  <c r="BD99" i="5"/>
  <c r="BD129" i="5"/>
  <c r="BD96" i="5"/>
  <c r="BD95" i="5"/>
  <c r="BD63" i="5"/>
  <c r="BD82" i="5"/>
  <c r="BD76" i="5"/>
  <c r="BD72" i="5"/>
  <c r="BD68" i="5"/>
  <c r="BD67" i="5"/>
  <c r="BD70" i="5"/>
  <c r="BD64" i="5"/>
  <c r="BD74" i="5"/>
  <c r="BD78" i="5"/>
  <c r="P15" i="5"/>
  <c r="H7" i="5"/>
  <c r="BD7" i="5"/>
  <c r="J146" i="5"/>
  <c r="J144" i="5"/>
  <c r="J136" i="5"/>
  <c r="J154" i="5"/>
  <c r="J152" i="5"/>
  <c r="J147" i="5"/>
  <c r="J142" i="5"/>
  <c r="J150" i="5"/>
  <c r="J151" i="5"/>
  <c r="J148" i="5"/>
  <c r="J149" i="5"/>
  <c r="J137" i="5"/>
  <c r="J124" i="5"/>
  <c r="J117" i="5"/>
  <c r="J116" i="5"/>
  <c r="J114" i="5"/>
  <c r="J101" i="5"/>
  <c r="J93" i="5"/>
  <c r="J122" i="5"/>
  <c r="J113" i="5"/>
  <c r="J109" i="5"/>
  <c r="J100" i="5"/>
  <c r="J120" i="5"/>
  <c r="J112" i="5"/>
  <c r="J104" i="5"/>
  <c r="J99" i="5"/>
  <c r="J98" i="5"/>
  <c r="J92" i="5"/>
  <c r="J63" i="5"/>
  <c r="J119" i="5"/>
  <c r="J115" i="5"/>
  <c r="J90" i="5"/>
  <c r="J95" i="5"/>
  <c r="J91" i="5"/>
  <c r="J118" i="5"/>
  <c r="J88" i="5"/>
  <c r="J85" i="5"/>
  <c r="J83" i="5"/>
  <c r="J77" i="5"/>
  <c r="J73" i="5"/>
  <c r="J87" i="5"/>
  <c r="J86" i="5"/>
  <c r="J82" i="5"/>
  <c r="J67" i="5"/>
  <c r="J62" i="5"/>
  <c r="J61" i="5"/>
  <c r="J60" i="5"/>
  <c r="J59" i="5"/>
  <c r="J58" i="5"/>
  <c r="J106" i="5"/>
  <c r="J84" i="5"/>
  <c r="J79" i="5"/>
  <c r="J56" i="5"/>
  <c r="J55" i="5"/>
  <c r="J54" i="5"/>
  <c r="J53" i="5"/>
  <c r="J52" i="5"/>
  <c r="J51" i="5"/>
  <c r="J50" i="5"/>
  <c r="J48" i="5"/>
  <c r="J47" i="5"/>
  <c r="J46" i="5"/>
  <c r="J45" i="5"/>
  <c r="J44" i="5"/>
  <c r="J71" i="5"/>
  <c r="J64" i="5"/>
  <c r="J36" i="5"/>
  <c r="J35" i="5"/>
  <c r="J31" i="5"/>
  <c r="J27" i="5"/>
  <c r="R137" i="5"/>
  <c r="R152" i="5"/>
  <c r="R149" i="5"/>
  <c r="R146" i="5"/>
  <c r="R145" i="5"/>
  <c r="R153" i="5"/>
  <c r="R141" i="5"/>
  <c r="R151" i="5"/>
  <c r="R148" i="5"/>
  <c r="R123" i="5"/>
  <c r="R135" i="5"/>
  <c r="R138" i="5"/>
  <c r="R106" i="5"/>
  <c r="R102" i="5"/>
  <c r="R94" i="5"/>
  <c r="R119" i="5"/>
  <c r="R101" i="5"/>
  <c r="R93" i="5"/>
  <c r="R117" i="5"/>
  <c r="R116" i="5"/>
  <c r="R110" i="5"/>
  <c r="R105" i="5"/>
  <c r="R100" i="5"/>
  <c r="R114" i="5"/>
  <c r="R99" i="5"/>
  <c r="R81" i="5"/>
  <c r="R64" i="5"/>
  <c r="R121" i="5"/>
  <c r="R92" i="5"/>
  <c r="R78" i="5"/>
  <c r="R74" i="5"/>
  <c r="R70" i="5"/>
  <c r="R69" i="5"/>
  <c r="R107" i="5"/>
  <c r="R68" i="5"/>
  <c r="R62" i="5"/>
  <c r="R61" i="5"/>
  <c r="R60" i="5"/>
  <c r="R59" i="5"/>
  <c r="R96" i="5"/>
  <c r="R89" i="5"/>
  <c r="R120" i="5"/>
  <c r="R91" i="5"/>
  <c r="R88" i="5"/>
  <c r="R56" i="5"/>
  <c r="R55" i="5"/>
  <c r="R53" i="5"/>
  <c r="R52" i="5"/>
  <c r="R50" i="5"/>
  <c r="R49" i="5"/>
  <c r="R48" i="5"/>
  <c r="R46" i="5"/>
  <c r="R45" i="5"/>
  <c r="R43" i="5"/>
  <c r="R82" i="5"/>
  <c r="R103" i="5"/>
  <c r="R87" i="5"/>
  <c r="R80" i="5"/>
  <c r="R36" i="5"/>
  <c r="R32" i="5"/>
  <c r="R28" i="5"/>
  <c r="R85" i="5"/>
  <c r="R84" i="5"/>
  <c r="AH154" i="5"/>
  <c r="AH147" i="5"/>
  <c r="AH139" i="5"/>
  <c r="AH150" i="5"/>
  <c r="AH148" i="5"/>
  <c r="AH137" i="5"/>
  <c r="AH151" i="5"/>
  <c r="AH152" i="5"/>
  <c r="AH146" i="5"/>
  <c r="AH145" i="5"/>
  <c r="AH143" i="5"/>
  <c r="AH135" i="5"/>
  <c r="AH153" i="5"/>
  <c r="AH124" i="5"/>
  <c r="AH110" i="5"/>
  <c r="AH104" i="5"/>
  <c r="AH96" i="5"/>
  <c r="AH118" i="5"/>
  <c r="AH116" i="5"/>
  <c r="AH114" i="5"/>
  <c r="AH95" i="5"/>
  <c r="AH119" i="5"/>
  <c r="AH103" i="5"/>
  <c r="AH94" i="5"/>
  <c r="AH121" i="5"/>
  <c r="AH120" i="5"/>
  <c r="AH115" i="5"/>
  <c r="AH113" i="5"/>
  <c r="AH108" i="5"/>
  <c r="AH66" i="5"/>
  <c r="AH122" i="5"/>
  <c r="AH98" i="5"/>
  <c r="AH92" i="5"/>
  <c r="AH99" i="5"/>
  <c r="AH89" i="5"/>
  <c r="AH82" i="5"/>
  <c r="AH72" i="5"/>
  <c r="AH91" i="5"/>
  <c r="AH88" i="5"/>
  <c r="AH83" i="5"/>
  <c r="AH81" i="5"/>
  <c r="AH62" i="5"/>
  <c r="AH61" i="5"/>
  <c r="AH60" i="5"/>
  <c r="AH59" i="5"/>
  <c r="AH58" i="5"/>
  <c r="AH105" i="5"/>
  <c r="AH90" i="5"/>
  <c r="AH87" i="5"/>
  <c r="AH84" i="5"/>
  <c r="AH74" i="5"/>
  <c r="AH78" i="5"/>
  <c r="AH55" i="5"/>
  <c r="AH54" i="5"/>
  <c r="AH52" i="5"/>
  <c r="AH51" i="5"/>
  <c r="AH50" i="5"/>
  <c r="AH49" i="5"/>
  <c r="AH48" i="5"/>
  <c r="AH47" i="5"/>
  <c r="AH46" i="5"/>
  <c r="AH44" i="5"/>
  <c r="AH67" i="5"/>
  <c r="AH70" i="5"/>
  <c r="AH35" i="5"/>
  <c r="AH34" i="5"/>
  <c r="AH30" i="5"/>
  <c r="AH26" i="5"/>
  <c r="AX154" i="5"/>
  <c r="AX149" i="5"/>
  <c r="AX141" i="5"/>
  <c r="AX147" i="5"/>
  <c r="AX139" i="5"/>
  <c r="AX150" i="5"/>
  <c r="AX148" i="5"/>
  <c r="AX152" i="5"/>
  <c r="AX151" i="5"/>
  <c r="AX145" i="5"/>
  <c r="AX153" i="5"/>
  <c r="AX146" i="5"/>
  <c r="AX135" i="5"/>
  <c r="AX134" i="5"/>
  <c r="AX142" i="5"/>
  <c r="AX118" i="5"/>
  <c r="AX114" i="5"/>
  <c r="AX117" i="5"/>
  <c r="AX116" i="5"/>
  <c r="AX106" i="5"/>
  <c r="AX102" i="5"/>
  <c r="AX98" i="5"/>
  <c r="AX120" i="5"/>
  <c r="AX115" i="5"/>
  <c r="AX113" i="5"/>
  <c r="AX109" i="5"/>
  <c r="AX96" i="5"/>
  <c r="AX119" i="5"/>
  <c r="AX112" i="5"/>
  <c r="AX111" i="5"/>
  <c r="AX108" i="5"/>
  <c r="AX95" i="5"/>
  <c r="AX110" i="5"/>
  <c r="AX92" i="5"/>
  <c r="AX83" i="5"/>
  <c r="AX81" i="5"/>
  <c r="AX80" i="5"/>
  <c r="AX68" i="5"/>
  <c r="AX100" i="5"/>
  <c r="AX89" i="5"/>
  <c r="AX91" i="5"/>
  <c r="AX88" i="5"/>
  <c r="AX90" i="5"/>
  <c r="AX78" i="5"/>
  <c r="AX74" i="5"/>
  <c r="AX70" i="5"/>
  <c r="AX107" i="5"/>
  <c r="AX87" i="5"/>
  <c r="AX84" i="5"/>
  <c r="AX64" i="5"/>
  <c r="AX61" i="5"/>
  <c r="AX60" i="5"/>
  <c r="AX59" i="5"/>
  <c r="AX58" i="5"/>
  <c r="AX86" i="5"/>
  <c r="AX85" i="5"/>
  <c r="AX103" i="5"/>
  <c r="AX82" i="5"/>
  <c r="AX76" i="5"/>
  <c r="AX72" i="5"/>
  <c r="AX69" i="5"/>
  <c r="AX55" i="5"/>
  <c r="AX54" i="5"/>
  <c r="AX53" i="5"/>
  <c r="AX52" i="5"/>
  <c r="AX51" i="5"/>
  <c r="AX50" i="5"/>
  <c r="AX49" i="5"/>
  <c r="AX48" i="5"/>
  <c r="AX47" i="5"/>
  <c r="AX46" i="5"/>
  <c r="AX45" i="5"/>
  <c r="AX44" i="5"/>
  <c r="AX43" i="5"/>
  <c r="AX36" i="5"/>
  <c r="AX32" i="5"/>
  <c r="AX28" i="5"/>
  <c r="BF18" i="5"/>
  <c r="AD19" i="5"/>
  <c r="BB21" i="5"/>
  <c r="BD22" i="5"/>
  <c r="AJ23" i="5"/>
  <c r="AN24" i="5"/>
  <c r="H25" i="5"/>
  <c r="AJ26" i="5"/>
  <c r="AX26" i="5"/>
  <c r="H27" i="5"/>
  <c r="Z27" i="5"/>
  <c r="N28" i="5"/>
  <c r="AP28" i="5"/>
  <c r="AD29" i="5"/>
  <c r="R30" i="5"/>
  <c r="AX30" i="5"/>
  <c r="H31" i="5"/>
  <c r="AL31" i="5"/>
  <c r="N32" i="5"/>
  <c r="AR32" i="5"/>
  <c r="BB33" i="5"/>
  <c r="R34" i="5"/>
  <c r="AL34" i="5"/>
  <c r="R35" i="5"/>
  <c r="AX35" i="5"/>
  <c r="AR36" i="5"/>
  <c r="AP39" i="5"/>
  <c r="BF39" i="5"/>
  <c r="AL40" i="5"/>
  <c r="BB40" i="5"/>
  <c r="J42" i="5"/>
  <c r="BJ42" i="5"/>
  <c r="BD43" i="5"/>
  <c r="BD45" i="5"/>
  <c r="AZ47" i="5"/>
  <c r="T49" i="5"/>
  <c r="BD53" i="5"/>
  <c r="AD56" i="5"/>
  <c r="AN60" i="5"/>
  <c r="BD60" i="5"/>
  <c r="L67" i="5"/>
  <c r="J96" i="5"/>
  <c r="AR96" i="5"/>
  <c r="AF132" i="5"/>
  <c r="AF105" i="5"/>
  <c r="AF92" i="5"/>
  <c r="AF91" i="5"/>
  <c r="AF90" i="5"/>
  <c r="AF124" i="5"/>
  <c r="AF97" i="5"/>
  <c r="AF104" i="5"/>
  <c r="AF96" i="5"/>
  <c r="AF95" i="5"/>
  <c r="AF134" i="5"/>
  <c r="AF126" i="5"/>
  <c r="AF68" i="5"/>
  <c r="AF73" i="5"/>
  <c r="AF100" i="5"/>
  <c r="AF64" i="5"/>
  <c r="AF102" i="5"/>
  <c r="AF65" i="5"/>
  <c r="AF75" i="5"/>
  <c r="AF69" i="5"/>
  <c r="AF79" i="5"/>
  <c r="AF15" i="5"/>
  <c r="H16" i="5"/>
  <c r="BD23" i="5"/>
  <c r="AF52" i="5"/>
  <c r="H59" i="5"/>
  <c r="BD18" i="5"/>
  <c r="Z148" i="5"/>
  <c r="Z138" i="5"/>
  <c r="Z151" i="5"/>
  <c r="Z144" i="5"/>
  <c r="Z152" i="5"/>
  <c r="Z146" i="5"/>
  <c r="Z145" i="5"/>
  <c r="Z153" i="5"/>
  <c r="Z149" i="5"/>
  <c r="Z142" i="5"/>
  <c r="Z124" i="5"/>
  <c r="Z123" i="5"/>
  <c r="Z139" i="5"/>
  <c r="Z121" i="5"/>
  <c r="Z120" i="5"/>
  <c r="Z113" i="5"/>
  <c r="Z107" i="5"/>
  <c r="Z103" i="5"/>
  <c r="Z95" i="5"/>
  <c r="Z112" i="5"/>
  <c r="Z94" i="5"/>
  <c r="Z108" i="5"/>
  <c r="Z106" i="5"/>
  <c r="Z102" i="5"/>
  <c r="Z101" i="5"/>
  <c r="Z93" i="5"/>
  <c r="Z100" i="5"/>
  <c r="Z89" i="5"/>
  <c r="Z65" i="5"/>
  <c r="Z91" i="5"/>
  <c r="Z88" i="5"/>
  <c r="Z82" i="5"/>
  <c r="Z119" i="5"/>
  <c r="Z116" i="5"/>
  <c r="Z85" i="5"/>
  <c r="Z81" i="5"/>
  <c r="Z87" i="5"/>
  <c r="Z84" i="5"/>
  <c r="Z79" i="5"/>
  <c r="Z75" i="5"/>
  <c r="Z71" i="5"/>
  <c r="Z114" i="5"/>
  <c r="Z69" i="5"/>
  <c r="Z62" i="5"/>
  <c r="Z61" i="5"/>
  <c r="Z60" i="5"/>
  <c r="Z59" i="5"/>
  <c r="Z58" i="5"/>
  <c r="Z92" i="5"/>
  <c r="Z55" i="5"/>
  <c r="Z54" i="5"/>
  <c r="Z53" i="5"/>
  <c r="Z52" i="5"/>
  <c r="Z51" i="5"/>
  <c r="Z50" i="5"/>
  <c r="Z49" i="5"/>
  <c r="Z48" i="5"/>
  <c r="Z47" i="5"/>
  <c r="Z46" i="5"/>
  <c r="Z44" i="5"/>
  <c r="Z43" i="5"/>
  <c r="Z117" i="5"/>
  <c r="Z77" i="5"/>
  <c r="Z66" i="5"/>
  <c r="Z34" i="5"/>
  <c r="Z33" i="5"/>
  <c r="Z29" i="5"/>
  <c r="AP154" i="5"/>
  <c r="AP147" i="5"/>
  <c r="AP150" i="5"/>
  <c r="AP148" i="5"/>
  <c r="AP138" i="5"/>
  <c r="AP151" i="5"/>
  <c r="AP144" i="5"/>
  <c r="AP136" i="5"/>
  <c r="AP152" i="5"/>
  <c r="AP146" i="5"/>
  <c r="AP145" i="5"/>
  <c r="AP153" i="5"/>
  <c r="AP134" i="5"/>
  <c r="AP149" i="5"/>
  <c r="AP141" i="5"/>
  <c r="AP119" i="5"/>
  <c r="AP123" i="5"/>
  <c r="AP112" i="5"/>
  <c r="AP111" i="5"/>
  <c r="AP108" i="5"/>
  <c r="AP105" i="5"/>
  <c r="AP97" i="5"/>
  <c r="AP96" i="5"/>
  <c r="AP104" i="5"/>
  <c r="AP95" i="5"/>
  <c r="AP110" i="5"/>
  <c r="AP94" i="5"/>
  <c r="AP118" i="5"/>
  <c r="AP114" i="5"/>
  <c r="AP113" i="5"/>
  <c r="AP90" i="5"/>
  <c r="AP67" i="5"/>
  <c r="AP120" i="5"/>
  <c r="AP109" i="5"/>
  <c r="AP102" i="5"/>
  <c r="AP87" i="5"/>
  <c r="AP84" i="5"/>
  <c r="AP86" i="5"/>
  <c r="AP85" i="5"/>
  <c r="AP77" i="5"/>
  <c r="AP73" i="5"/>
  <c r="AP63" i="5"/>
  <c r="AP61" i="5"/>
  <c r="AP60" i="5"/>
  <c r="AP59" i="5"/>
  <c r="AP58" i="5"/>
  <c r="AP115" i="5"/>
  <c r="AP106" i="5"/>
  <c r="AP82" i="5"/>
  <c r="AP121" i="5"/>
  <c r="AP99" i="5"/>
  <c r="AP89" i="5"/>
  <c r="AP83" i="5"/>
  <c r="AP81" i="5"/>
  <c r="AP88" i="5"/>
  <c r="AP64" i="5"/>
  <c r="AP71" i="5"/>
  <c r="AP55" i="5"/>
  <c r="AP54" i="5"/>
  <c r="AP53" i="5"/>
  <c r="AP52" i="5"/>
  <c r="AP51" i="5"/>
  <c r="AP50" i="5"/>
  <c r="AP49" i="5"/>
  <c r="AP48" i="5"/>
  <c r="AP47" i="5"/>
  <c r="AP46" i="5"/>
  <c r="AP45" i="5"/>
  <c r="AP44" i="5"/>
  <c r="AP43" i="5"/>
  <c r="AP117" i="5"/>
  <c r="AP91" i="5"/>
  <c r="AP36" i="5"/>
  <c r="AP79" i="5"/>
  <c r="AP35" i="5"/>
  <c r="AP31" i="5"/>
  <c r="AP27" i="5"/>
  <c r="AP75" i="5"/>
  <c r="AP68" i="5"/>
  <c r="BF154" i="5"/>
  <c r="BF153" i="5"/>
  <c r="BF151" i="5"/>
  <c r="BF142" i="5"/>
  <c r="BF134" i="5"/>
  <c r="BF149" i="5"/>
  <c r="BF146" i="5"/>
  <c r="BF147" i="5"/>
  <c r="BF150" i="5"/>
  <c r="BF138" i="5"/>
  <c r="BF144" i="5"/>
  <c r="BF152" i="5"/>
  <c r="BF145" i="5"/>
  <c r="BF122" i="5"/>
  <c r="BF136" i="5"/>
  <c r="BF135" i="5"/>
  <c r="BF119" i="5"/>
  <c r="BF103" i="5"/>
  <c r="BF99" i="5"/>
  <c r="BF110" i="5"/>
  <c r="BF107" i="5"/>
  <c r="BF98" i="5"/>
  <c r="BF106" i="5"/>
  <c r="BF102" i="5"/>
  <c r="BF97" i="5"/>
  <c r="BF118" i="5"/>
  <c r="BF117" i="5"/>
  <c r="BF114" i="5"/>
  <c r="BF96" i="5"/>
  <c r="BF120" i="5"/>
  <c r="BF116" i="5"/>
  <c r="BF115" i="5"/>
  <c r="BF113" i="5"/>
  <c r="BF87" i="5"/>
  <c r="BF69" i="5"/>
  <c r="BF111" i="5"/>
  <c r="BF86" i="5"/>
  <c r="BF82" i="5"/>
  <c r="BF81" i="5"/>
  <c r="BF108" i="5"/>
  <c r="BF83" i="5"/>
  <c r="BF79" i="5"/>
  <c r="BF75" i="5"/>
  <c r="BF71" i="5"/>
  <c r="BF104" i="5"/>
  <c r="BF65" i="5"/>
  <c r="BF61" i="5"/>
  <c r="BF59" i="5"/>
  <c r="BF58" i="5"/>
  <c r="BF143" i="5"/>
  <c r="BF112" i="5"/>
  <c r="BF91" i="5"/>
  <c r="BF89" i="5"/>
  <c r="BF88" i="5"/>
  <c r="BF121" i="5"/>
  <c r="BF90" i="5"/>
  <c r="BF55" i="5"/>
  <c r="BF54" i="5"/>
  <c r="BF53" i="5"/>
  <c r="BF52" i="5"/>
  <c r="BF51" i="5"/>
  <c r="BF50" i="5"/>
  <c r="BF49" i="5"/>
  <c r="BF48" i="5"/>
  <c r="BF47" i="5"/>
  <c r="BF46" i="5"/>
  <c r="BF44" i="5"/>
  <c r="BF43" i="5"/>
  <c r="BF73" i="5"/>
  <c r="BF66" i="5"/>
  <c r="BF62" i="5"/>
  <c r="BF34" i="5"/>
  <c r="BF33" i="5"/>
  <c r="BF25" i="5"/>
  <c r="BF94" i="5"/>
  <c r="J7" i="5"/>
  <c r="R7" i="5"/>
  <c r="Z7" i="5"/>
  <c r="AH7" i="5"/>
  <c r="AP7" i="5"/>
  <c r="AX7" i="5"/>
  <c r="BF7" i="5"/>
  <c r="Z12" i="5"/>
  <c r="AH12" i="5"/>
  <c r="AP12" i="5"/>
  <c r="AX12" i="5"/>
  <c r="R13" i="5"/>
  <c r="Z13" i="5"/>
  <c r="AP13" i="5"/>
  <c r="AX13" i="5"/>
  <c r="J14" i="5"/>
  <c r="R14" i="5"/>
  <c r="Z14" i="5"/>
  <c r="AH14" i="5"/>
  <c r="AP14" i="5"/>
  <c r="AB16" i="5"/>
  <c r="AJ16" i="5"/>
  <c r="AR16" i="5"/>
  <c r="AZ16" i="5"/>
  <c r="L17" i="5"/>
  <c r="T17" i="5"/>
  <c r="AB17" i="5"/>
  <c r="AT17" i="5"/>
  <c r="J18" i="5"/>
  <c r="T18" i="5"/>
  <c r="AD18" i="5"/>
  <c r="L19" i="5"/>
  <c r="V19" i="5"/>
  <c r="AF19" i="5"/>
  <c r="AP19" i="5"/>
  <c r="N20" i="5"/>
  <c r="AH20" i="5"/>
  <c r="P21" i="5"/>
  <c r="Z21" i="5"/>
  <c r="AJ21" i="5"/>
  <c r="J22" i="5"/>
  <c r="V22" i="5"/>
  <c r="AH22" i="5"/>
  <c r="AR22" i="5"/>
  <c r="L23" i="5"/>
  <c r="Z23" i="5"/>
  <c r="AL23" i="5"/>
  <c r="AB24" i="5"/>
  <c r="AZ24" i="5"/>
  <c r="AX25" i="5"/>
  <c r="AL26" i="5"/>
  <c r="AR27" i="5"/>
  <c r="BF27" i="5"/>
  <c r="AR28" i="5"/>
  <c r="AR29" i="5"/>
  <c r="BJ29" i="5"/>
  <c r="AJ30" i="5"/>
  <c r="Z31" i="5"/>
  <c r="AN31" i="5"/>
  <c r="BF31" i="5"/>
  <c r="P32" i="5"/>
  <c r="AT32" i="5"/>
  <c r="T34" i="5"/>
  <c r="AJ35" i="5"/>
  <c r="AT36" i="5"/>
  <c r="T38" i="5"/>
  <c r="AJ38" i="5"/>
  <c r="Z40" i="5"/>
  <c r="AN47" i="5"/>
  <c r="AT48" i="5"/>
  <c r="BJ48" i="5"/>
  <c r="AD50" i="5"/>
  <c r="AN54" i="5"/>
  <c r="AZ55" i="5"/>
  <c r="N56" i="5"/>
  <c r="BJ68" i="5"/>
  <c r="AF71" i="5"/>
  <c r="AX71" i="5"/>
  <c r="Z78" i="5"/>
  <c r="AF85" i="5"/>
  <c r="AH86" i="5"/>
  <c r="AF21" i="5"/>
  <c r="L147" i="5"/>
  <c r="L142" i="5"/>
  <c r="L150" i="5"/>
  <c r="L140" i="5"/>
  <c r="L151" i="5"/>
  <c r="L138" i="5"/>
  <c r="L149" i="5"/>
  <c r="L154" i="5"/>
  <c r="L152" i="5"/>
  <c r="L135" i="5"/>
  <c r="L153" i="5"/>
  <c r="L143" i="5"/>
  <c r="L122" i="5"/>
  <c r="L121" i="5"/>
  <c r="L120" i="5"/>
  <c r="L119" i="5"/>
  <c r="L118" i="5"/>
  <c r="L117" i="5"/>
  <c r="L116" i="5"/>
  <c r="L99" i="5"/>
  <c r="L136" i="5"/>
  <c r="L98" i="5"/>
  <c r="L97" i="5"/>
  <c r="L96" i="5"/>
  <c r="L101" i="5"/>
  <c r="L93" i="5"/>
  <c r="L94" i="5"/>
  <c r="L50" i="5"/>
  <c r="L46" i="5"/>
  <c r="L45" i="5"/>
  <c r="L39" i="5"/>
  <c r="L35" i="5"/>
  <c r="L43" i="5"/>
  <c r="L49" i="5"/>
  <c r="L34" i="5"/>
  <c r="L30" i="5"/>
  <c r="L26" i="5"/>
  <c r="L42" i="5"/>
  <c r="L48" i="5"/>
  <c r="L56" i="5"/>
  <c r="L55" i="5"/>
  <c r="L54" i="5"/>
  <c r="L51" i="5"/>
  <c r="AJ154" i="5"/>
  <c r="AJ137" i="5"/>
  <c r="AJ151" i="5"/>
  <c r="AJ152" i="5"/>
  <c r="AJ146" i="5"/>
  <c r="AJ145" i="5"/>
  <c r="AJ143" i="5"/>
  <c r="AJ153" i="5"/>
  <c r="AJ149" i="5"/>
  <c r="AJ141" i="5"/>
  <c r="AJ135" i="5"/>
  <c r="AJ150" i="5"/>
  <c r="AJ138" i="5"/>
  <c r="AJ121" i="5"/>
  <c r="AJ120" i="5"/>
  <c r="AJ118" i="5"/>
  <c r="AJ117" i="5"/>
  <c r="AJ116" i="5"/>
  <c r="AJ148" i="5"/>
  <c r="AJ94" i="5"/>
  <c r="AJ101" i="5"/>
  <c r="AJ93" i="5"/>
  <c r="AJ100" i="5"/>
  <c r="AJ99" i="5"/>
  <c r="AJ57" i="5"/>
  <c r="AJ40" i="5"/>
  <c r="AJ34" i="5"/>
  <c r="AJ54" i="5"/>
  <c r="AJ53" i="5"/>
  <c r="AJ50" i="5"/>
  <c r="AJ46" i="5"/>
  <c r="AJ52" i="5"/>
  <c r="AJ39" i="5"/>
  <c r="AJ33" i="5"/>
  <c r="AJ29" i="5"/>
  <c r="AJ51" i="5"/>
  <c r="AJ49" i="5"/>
  <c r="AJ45" i="5"/>
  <c r="AJ44" i="5"/>
  <c r="AJ43" i="5"/>
  <c r="AJ41" i="5"/>
  <c r="AZ14" i="5"/>
  <c r="L15" i="5"/>
  <c r="T15" i="5"/>
  <c r="AB15" i="5"/>
  <c r="AZ15" i="5"/>
  <c r="L16" i="5"/>
  <c r="T16" i="5"/>
  <c r="BF17" i="5"/>
  <c r="L18" i="5"/>
  <c r="AF18" i="5"/>
  <c r="AX18" i="5"/>
  <c r="AZ19" i="5"/>
  <c r="AR20" i="5"/>
  <c r="H21" i="5"/>
  <c r="R21" i="5"/>
  <c r="AT22" i="5"/>
  <c r="BF22" i="5"/>
  <c r="N23" i="5"/>
  <c r="AN23" i="5"/>
  <c r="AX23" i="5"/>
  <c r="R24" i="5"/>
  <c r="AP24" i="5"/>
  <c r="BB24" i="5"/>
  <c r="Z25" i="5"/>
  <c r="AL25" i="5"/>
  <c r="AZ25" i="5"/>
  <c r="J26" i="5"/>
  <c r="AZ26" i="5"/>
  <c r="L27" i="5"/>
  <c r="AB27" i="5"/>
  <c r="AT27" i="5"/>
  <c r="AT28" i="5"/>
  <c r="R29" i="5"/>
  <c r="AL30" i="5"/>
  <c r="AZ30" i="5"/>
  <c r="L31" i="5"/>
  <c r="AH32" i="5"/>
  <c r="V33" i="5"/>
  <c r="AP34" i="5"/>
  <c r="BJ34" i="5"/>
  <c r="AL35" i="5"/>
  <c r="N36" i="5"/>
  <c r="L37" i="5"/>
  <c r="BJ37" i="5"/>
  <c r="V38" i="5"/>
  <c r="AB39" i="5"/>
  <c r="AP40" i="5"/>
  <c r="AZ41" i="5"/>
  <c r="AF42" i="5"/>
  <c r="AT44" i="5"/>
  <c r="AT51" i="5"/>
  <c r="BD52" i="5"/>
  <c r="AN55" i="5"/>
  <c r="AZ57" i="5"/>
  <c r="L58" i="5"/>
  <c r="AZ59" i="5"/>
  <c r="J68" i="5"/>
  <c r="AD68" i="5"/>
  <c r="AX77" i="5"/>
  <c r="BD15" i="5"/>
  <c r="AN50" i="5"/>
  <c r="AB144" i="5"/>
  <c r="AB136" i="5"/>
  <c r="AB152" i="5"/>
  <c r="AB153" i="5"/>
  <c r="AB149" i="5"/>
  <c r="AB142" i="5"/>
  <c r="AB147" i="5"/>
  <c r="AB140" i="5"/>
  <c r="AB150" i="5"/>
  <c r="AB151" i="5"/>
  <c r="AB122" i="5"/>
  <c r="AB121" i="5"/>
  <c r="AB120" i="5"/>
  <c r="AB119" i="5"/>
  <c r="AB118" i="5"/>
  <c r="AB117" i="5"/>
  <c r="AB116" i="5"/>
  <c r="AB101" i="5"/>
  <c r="AB93" i="5"/>
  <c r="AB100" i="5"/>
  <c r="AB137" i="5"/>
  <c r="AB99" i="5"/>
  <c r="AB98" i="5"/>
  <c r="AB95" i="5"/>
  <c r="AB96" i="5"/>
  <c r="AB49" i="5"/>
  <c r="AB42" i="5"/>
  <c r="AB48" i="5"/>
  <c r="AB36" i="5"/>
  <c r="AB32" i="5"/>
  <c r="AB28" i="5"/>
  <c r="AB59" i="5"/>
  <c r="AB57" i="5"/>
  <c r="AB41" i="5"/>
  <c r="AB47" i="5"/>
  <c r="AB50" i="5"/>
  <c r="AB46" i="5"/>
  <c r="AJ15" i="5"/>
  <c r="L7" i="5"/>
  <c r="AB7" i="5"/>
  <c r="AJ7" i="5"/>
  <c r="AZ7" i="5"/>
  <c r="AN17" i="5"/>
  <c r="AX17" i="5"/>
  <c r="AT20" i="5"/>
  <c r="AB21" i="5"/>
  <c r="H24" i="5"/>
  <c r="AF24" i="5"/>
  <c r="AR24" i="5"/>
  <c r="AB25" i="5"/>
  <c r="BB25" i="5"/>
  <c r="Z26" i="5"/>
  <c r="N27" i="5"/>
  <c r="T28" i="5"/>
  <c r="AH28" i="5"/>
  <c r="T29" i="5"/>
  <c r="N31" i="5"/>
  <c r="AT31" i="5"/>
  <c r="T32" i="5"/>
  <c r="AP33" i="5"/>
  <c r="BJ33" i="5"/>
  <c r="AB34" i="5"/>
  <c r="AH36" i="5"/>
  <c r="N37" i="5"/>
  <c r="AF39" i="5"/>
  <c r="AB40" i="5"/>
  <c r="AL41" i="5"/>
  <c r="AX42" i="5"/>
  <c r="AB43" i="5"/>
  <c r="AT43" i="5"/>
  <c r="AD44" i="5"/>
  <c r="AB45" i="5"/>
  <c r="AT45" i="5"/>
  <c r="P53" i="5"/>
  <c r="BD55" i="5"/>
  <c r="V57" i="5"/>
  <c r="P131" i="5"/>
  <c r="P130" i="5"/>
  <c r="P124" i="5"/>
  <c r="P107" i="5"/>
  <c r="P103" i="5"/>
  <c r="P96" i="5"/>
  <c r="P92" i="5"/>
  <c r="P90" i="5"/>
  <c r="P95" i="5"/>
  <c r="P106" i="5"/>
  <c r="P102" i="5"/>
  <c r="P94" i="5"/>
  <c r="P101" i="5"/>
  <c r="P93" i="5"/>
  <c r="P66" i="5"/>
  <c r="P98" i="5"/>
  <c r="P104" i="5"/>
  <c r="P79" i="5"/>
  <c r="P75" i="5"/>
  <c r="P71" i="5"/>
  <c r="P63" i="5"/>
  <c r="P73" i="5"/>
  <c r="P77" i="5"/>
  <c r="H15" i="5"/>
  <c r="AN15" i="5"/>
  <c r="AN20" i="5"/>
  <c r="AN7" i="5"/>
  <c r="T152" i="5"/>
  <c r="T149" i="5"/>
  <c r="T146" i="5"/>
  <c r="T145" i="5"/>
  <c r="T143" i="5"/>
  <c r="T135" i="5"/>
  <c r="T153" i="5"/>
  <c r="T141" i="5"/>
  <c r="T150" i="5"/>
  <c r="T148" i="5"/>
  <c r="T139" i="5"/>
  <c r="T136" i="5"/>
  <c r="T144" i="5"/>
  <c r="T121" i="5"/>
  <c r="T120" i="5"/>
  <c r="T118" i="5"/>
  <c r="T117" i="5"/>
  <c r="T116" i="5"/>
  <c r="T100" i="5"/>
  <c r="T99" i="5"/>
  <c r="T98" i="5"/>
  <c r="T41" i="5"/>
  <c r="T36" i="5"/>
  <c r="T56" i="5"/>
  <c r="T47" i="5"/>
  <c r="T54" i="5"/>
  <c r="T53" i="5"/>
  <c r="T40" i="5"/>
  <c r="T35" i="5"/>
  <c r="T31" i="5"/>
  <c r="T27" i="5"/>
  <c r="T52" i="5"/>
  <c r="T50" i="5"/>
  <c r="T46" i="5"/>
  <c r="T45" i="5"/>
  <c r="T43" i="5"/>
  <c r="T42" i="5"/>
  <c r="AR150" i="5"/>
  <c r="AR148" i="5"/>
  <c r="AR138" i="5"/>
  <c r="AR154" i="5"/>
  <c r="AR144" i="5"/>
  <c r="AR152" i="5"/>
  <c r="AR153" i="5"/>
  <c r="AR142" i="5"/>
  <c r="AR134" i="5"/>
  <c r="AR149" i="5"/>
  <c r="AR147" i="5"/>
  <c r="AR136" i="5"/>
  <c r="AR121" i="5"/>
  <c r="AR120" i="5"/>
  <c r="AR118" i="5"/>
  <c r="AR117" i="5"/>
  <c r="AR116" i="5"/>
  <c r="AR139" i="5"/>
  <c r="AR94" i="5"/>
  <c r="AR101" i="5"/>
  <c r="AR93" i="5"/>
  <c r="AR100" i="5"/>
  <c r="AR97" i="5"/>
  <c r="AR58" i="5"/>
  <c r="AR56" i="5"/>
  <c r="AR48" i="5"/>
  <c r="AR42" i="5"/>
  <c r="AR35" i="5"/>
  <c r="AR41" i="5"/>
  <c r="AR47" i="5"/>
  <c r="AR37" i="5"/>
  <c r="AR34" i="5"/>
  <c r="AR30" i="5"/>
  <c r="AR26" i="5"/>
  <c r="AR40" i="5"/>
  <c r="AR55" i="5"/>
  <c r="AR54" i="5"/>
  <c r="AR53" i="5"/>
  <c r="AR50" i="5"/>
  <c r="AR46" i="5"/>
  <c r="AR51" i="5"/>
  <c r="AR49" i="5"/>
  <c r="AR45" i="5"/>
  <c r="AR44" i="5"/>
  <c r="AR43" i="5"/>
  <c r="AZ147" i="5"/>
  <c r="AZ139" i="5"/>
  <c r="AZ150" i="5"/>
  <c r="AZ137" i="5"/>
  <c r="AZ154" i="5"/>
  <c r="AZ152" i="5"/>
  <c r="AZ151" i="5"/>
  <c r="AZ145" i="5"/>
  <c r="AZ143" i="5"/>
  <c r="AZ135" i="5"/>
  <c r="AZ153" i="5"/>
  <c r="AZ149" i="5"/>
  <c r="AZ140" i="5"/>
  <c r="AZ121" i="5"/>
  <c r="AZ120" i="5"/>
  <c r="AZ119" i="5"/>
  <c r="AZ118" i="5"/>
  <c r="AZ117" i="5"/>
  <c r="AZ96" i="5"/>
  <c r="AZ95" i="5"/>
  <c r="AZ94" i="5"/>
  <c r="AZ101" i="5"/>
  <c r="AZ93" i="5"/>
  <c r="AZ99" i="5"/>
  <c r="AZ98" i="5"/>
  <c r="AZ54" i="5"/>
  <c r="AZ39" i="5"/>
  <c r="AZ56" i="5"/>
  <c r="AZ51" i="5"/>
  <c r="AZ49" i="5"/>
  <c r="AZ45" i="5"/>
  <c r="AZ43" i="5"/>
  <c r="AZ38" i="5"/>
  <c r="AZ35" i="5"/>
  <c r="AZ31" i="5"/>
  <c r="AZ27" i="5"/>
  <c r="AZ58" i="5"/>
  <c r="AZ48" i="5"/>
  <c r="AZ42" i="5"/>
  <c r="AZ40" i="5"/>
  <c r="N150" i="5"/>
  <c r="N140" i="5"/>
  <c r="N151" i="5"/>
  <c r="N148" i="5"/>
  <c r="N138" i="5"/>
  <c r="N144" i="5"/>
  <c r="N136" i="5"/>
  <c r="N152" i="5"/>
  <c r="N147" i="5"/>
  <c r="N141" i="5"/>
  <c r="N124" i="5"/>
  <c r="N92" i="5"/>
  <c r="N91" i="5"/>
  <c r="N68" i="5"/>
  <c r="N62" i="5"/>
  <c r="N61" i="5"/>
  <c r="N64" i="5"/>
  <c r="N69" i="5"/>
  <c r="N65" i="5"/>
  <c r="N59" i="5"/>
  <c r="V147" i="5"/>
  <c r="V154" i="5"/>
  <c r="V150" i="5"/>
  <c r="V139" i="5"/>
  <c r="V152" i="5"/>
  <c r="V146" i="5"/>
  <c r="V145" i="5"/>
  <c r="V135" i="5"/>
  <c r="V142" i="5"/>
  <c r="V153" i="5"/>
  <c r="V92" i="5"/>
  <c r="V91" i="5"/>
  <c r="V90" i="5"/>
  <c r="V61" i="5"/>
  <c r="V65" i="5"/>
  <c r="V60" i="5"/>
  <c r="V59" i="5"/>
  <c r="V58" i="5"/>
  <c r="AD153" i="5"/>
  <c r="AD149" i="5"/>
  <c r="AD142" i="5"/>
  <c r="AD140" i="5"/>
  <c r="AD154" i="5"/>
  <c r="AD150" i="5"/>
  <c r="AD148" i="5"/>
  <c r="AD138" i="5"/>
  <c r="AD146" i="5"/>
  <c r="AD135" i="5"/>
  <c r="AD145" i="5"/>
  <c r="AD152" i="5"/>
  <c r="AD92" i="5"/>
  <c r="AD91" i="5"/>
  <c r="AD90" i="5"/>
  <c r="AD62" i="5"/>
  <c r="AD61" i="5"/>
  <c r="AD66" i="5"/>
  <c r="AD60" i="5"/>
  <c r="AD67" i="5"/>
  <c r="AD59" i="5"/>
  <c r="AD63" i="5"/>
  <c r="AL152" i="5"/>
  <c r="AL146" i="5"/>
  <c r="AL145" i="5"/>
  <c r="AL143" i="5"/>
  <c r="AL135" i="5"/>
  <c r="AL153" i="5"/>
  <c r="AL149" i="5"/>
  <c r="AL147" i="5"/>
  <c r="AL139" i="5"/>
  <c r="AL150" i="5"/>
  <c r="AL148" i="5"/>
  <c r="AL154" i="5"/>
  <c r="AL137" i="5"/>
  <c r="AL136" i="5"/>
  <c r="AL124" i="5"/>
  <c r="AL144" i="5"/>
  <c r="AL151" i="5"/>
  <c r="AL92" i="5"/>
  <c r="AL91" i="5"/>
  <c r="AL90" i="5"/>
  <c r="AL89" i="5"/>
  <c r="AL63" i="5"/>
  <c r="AL61" i="5"/>
  <c r="AL68" i="5"/>
  <c r="AL67" i="5"/>
  <c r="AL58" i="5"/>
  <c r="AL64" i="5"/>
  <c r="AL60" i="5"/>
  <c r="AL59" i="5"/>
  <c r="AT154" i="5"/>
  <c r="AT144" i="5"/>
  <c r="AT136" i="5"/>
  <c r="AT152" i="5"/>
  <c r="AT151" i="5"/>
  <c r="AT145" i="5"/>
  <c r="AT153" i="5"/>
  <c r="AT142" i="5"/>
  <c r="AT149" i="5"/>
  <c r="AT140" i="5"/>
  <c r="AT147" i="5"/>
  <c r="AT150" i="5"/>
  <c r="AT148" i="5"/>
  <c r="AT137" i="5"/>
  <c r="AT134" i="5"/>
  <c r="AT92" i="5"/>
  <c r="AT91" i="5"/>
  <c r="AT90" i="5"/>
  <c r="AT89" i="5"/>
  <c r="AT64" i="5"/>
  <c r="AT61" i="5"/>
  <c r="AT60" i="5"/>
  <c r="AT69" i="5"/>
  <c r="AT68" i="5"/>
  <c r="AT65" i="5"/>
  <c r="AT59" i="5"/>
  <c r="AT57" i="5"/>
  <c r="BB148" i="5"/>
  <c r="BB137" i="5"/>
  <c r="BB144" i="5"/>
  <c r="BB152" i="5"/>
  <c r="BB145" i="5"/>
  <c r="BB153" i="5"/>
  <c r="BB149" i="5"/>
  <c r="BB141" i="5"/>
  <c r="BB147" i="5"/>
  <c r="BB150" i="5"/>
  <c r="BB138" i="5"/>
  <c r="BB123" i="5"/>
  <c r="BB91" i="5"/>
  <c r="BB89" i="5"/>
  <c r="BB65" i="5"/>
  <c r="BB61" i="5"/>
  <c r="BB60" i="5"/>
  <c r="BB69" i="5"/>
  <c r="BB62" i="5"/>
  <c r="BB59" i="5"/>
  <c r="BB57" i="5"/>
  <c r="BB56" i="5"/>
  <c r="BB66" i="5"/>
  <c r="BB58" i="5"/>
  <c r="BJ150" i="5"/>
  <c r="BJ138" i="5"/>
  <c r="BJ148" i="5"/>
  <c r="BJ144" i="5"/>
  <c r="BJ136" i="5"/>
  <c r="BJ152" i="5"/>
  <c r="BJ145" i="5"/>
  <c r="BJ153" i="5"/>
  <c r="BJ151" i="5"/>
  <c r="BJ142" i="5"/>
  <c r="BJ134" i="5"/>
  <c r="BJ154" i="5"/>
  <c r="BJ149" i="5"/>
  <c r="BJ146" i="5"/>
  <c r="BJ147" i="5"/>
  <c r="BJ139" i="5"/>
  <c r="BJ122" i="5"/>
  <c r="BJ91" i="5"/>
  <c r="BJ90" i="5"/>
  <c r="BJ89" i="5"/>
  <c r="BJ66" i="5"/>
  <c r="BJ61" i="5"/>
  <c r="BJ60" i="5"/>
  <c r="BJ62" i="5"/>
  <c r="BJ67" i="5"/>
  <c r="BJ63" i="5"/>
  <c r="BJ59" i="5"/>
  <c r="BJ57" i="5"/>
  <c r="BJ58" i="5"/>
  <c r="AH18" i="5"/>
  <c r="AZ18" i="5"/>
  <c r="BJ18" i="5"/>
  <c r="P19" i="5"/>
  <c r="BB19" i="5"/>
  <c r="H20" i="5"/>
  <c r="R20" i="5"/>
  <c r="AB20" i="5"/>
  <c r="J21" i="5"/>
  <c r="AN21" i="5"/>
  <c r="N22" i="5"/>
  <c r="AL22" i="5"/>
  <c r="AX22" i="5"/>
  <c r="BJ22" i="5"/>
  <c r="AP23" i="5"/>
  <c r="AZ23" i="5"/>
  <c r="AH24" i="5"/>
  <c r="AT24" i="5"/>
  <c r="P25" i="5"/>
  <c r="AD25" i="5"/>
  <c r="AP25" i="5"/>
  <c r="N26" i="5"/>
  <c r="AH27" i="5"/>
  <c r="V28" i="5"/>
  <c r="V29" i="5"/>
  <c r="AX29" i="5"/>
  <c r="Z30" i="5"/>
  <c r="V32" i="5"/>
  <c r="AZ32" i="5"/>
  <c r="AR33" i="5"/>
  <c r="AD34" i="5"/>
  <c r="Z35" i="5"/>
  <c r="BF35" i="5"/>
  <c r="AJ36" i="5"/>
  <c r="BB36" i="5"/>
  <c r="AX37" i="5"/>
  <c r="J38" i="5"/>
  <c r="N39" i="5"/>
  <c r="L40" i="5"/>
  <c r="AJ42" i="5"/>
  <c r="AN46" i="5"/>
  <c r="L47" i="5"/>
  <c r="T48" i="5"/>
  <c r="AJ48" i="5"/>
  <c r="AB52" i="5"/>
  <c r="AL57" i="5"/>
  <c r="T59" i="5"/>
  <c r="AN59" i="5"/>
  <c r="AD83" i="5"/>
  <c r="AD115" i="5"/>
  <c r="AD127" i="5"/>
  <c r="AF51" i="5"/>
  <c r="AF128" i="5"/>
  <c r="AF135" i="5"/>
  <c r="AF138" i="5"/>
  <c r="AF148" i="5"/>
  <c r="AH43" i="5"/>
  <c r="AH53" i="5"/>
  <c r="AH63" i="5"/>
  <c r="AH76" i="5"/>
  <c r="AH80" i="5"/>
  <c r="AH97" i="5"/>
  <c r="AH107" i="5"/>
  <c r="AH117" i="5"/>
  <c r="AH127" i="5"/>
  <c r="AH140" i="5"/>
  <c r="AH144" i="5"/>
  <c r="AJ59" i="5"/>
  <c r="AJ76" i="5"/>
  <c r="AJ86" i="5"/>
  <c r="AJ96" i="5"/>
  <c r="AJ106" i="5"/>
  <c r="AJ119" i="5"/>
  <c r="AJ123" i="5"/>
  <c r="AJ140" i="5"/>
  <c r="AL75" i="5"/>
  <c r="AL85" i="5"/>
  <c r="AL98" i="5"/>
  <c r="AL102" i="5"/>
  <c r="AL119" i="5"/>
  <c r="AL132" i="5"/>
  <c r="AF17" i="5"/>
  <c r="AN18" i="5"/>
  <c r="BD20" i="5"/>
  <c r="AN22" i="5"/>
  <c r="P23" i="5"/>
  <c r="BD24" i="5"/>
  <c r="AF25" i="5"/>
  <c r="H26" i="5"/>
  <c r="AN26" i="5"/>
  <c r="BD28" i="5"/>
  <c r="AF29" i="5"/>
  <c r="H30" i="5"/>
  <c r="AN30" i="5"/>
  <c r="P31" i="5"/>
  <c r="BD32" i="5"/>
  <c r="AF33" i="5"/>
  <c r="H34" i="5"/>
  <c r="AN34" i="5"/>
  <c r="P35" i="5"/>
  <c r="BD36" i="5"/>
  <c r="Z37" i="5"/>
  <c r="AL37" i="5"/>
  <c r="H38" i="5"/>
  <c r="AH38" i="5"/>
  <c r="AT38" i="5"/>
  <c r="P39" i="5"/>
  <c r="BD39" i="5"/>
  <c r="AN40" i="5"/>
  <c r="H42" i="5"/>
  <c r="AH42" i="5"/>
  <c r="AD43" i="5"/>
  <c r="N44" i="5"/>
  <c r="P45" i="5"/>
  <c r="AD45" i="5"/>
  <c r="P46" i="5"/>
  <c r="BB46" i="5"/>
  <c r="AL47" i="5"/>
  <c r="AF49" i="5"/>
  <c r="P50" i="5"/>
  <c r="BB50" i="5"/>
  <c r="AD51" i="5"/>
  <c r="N52" i="5"/>
  <c r="AD52" i="5"/>
  <c r="N53" i="5"/>
  <c r="BB53" i="5"/>
  <c r="BD54" i="5"/>
  <c r="BB55" i="5"/>
  <c r="AB56" i="5"/>
  <c r="AB60" i="5"/>
  <c r="BF64" i="5"/>
  <c r="J72" i="5"/>
  <c r="J78" i="5"/>
  <c r="BD83" i="5"/>
  <c r="T86" i="5"/>
  <c r="AF120" i="5"/>
  <c r="T95" i="5"/>
  <c r="AF34" i="5"/>
  <c r="H35" i="5"/>
  <c r="AN35" i="5"/>
  <c r="P37" i="5"/>
  <c r="AP37" i="5"/>
  <c r="BB37" i="5"/>
  <c r="AX38" i="5"/>
  <c r="BJ38" i="5"/>
  <c r="AH39" i="5"/>
  <c r="AT39" i="5"/>
  <c r="AD40" i="5"/>
  <c r="BD40" i="5"/>
  <c r="AN41" i="5"/>
  <c r="BB41" i="5"/>
  <c r="AL42" i="5"/>
  <c r="H43" i="5"/>
  <c r="BJ44" i="5"/>
  <c r="BJ45" i="5"/>
  <c r="AF46" i="5"/>
  <c r="N47" i="5"/>
  <c r="BB47" i="5"/>
  <c r="AL48" i="5"/>
  <c r="H49" i="5"/>
  <c r="V49" i="5"/>
  <c r="BJ49" i="5"/>
  <c r="AF50" i="5"/>
  <c r="P51" i="5"/>
  <c r="AT52" i="5"/>
  <c r="AD53" i="5"/>
  <c r="P54" i="5"/>
  <c r="P55" i="5"/>
  <c r="AD55" i="5"/>
  <c r="P56" i="5"/>
  <c r="AN57" i="5"/>
  <c r="P60" i="5"/>
  <c r="N63" i="5"/>
  <c r="AL66" i="5"/>
  <c r="BB67" i="5"/>
  <c r="BF70" i="5"/>
  <c r="R71" i="5"/>
  <c r="AH71" i="5"/>
  <c r="BB22" i="5"/>
  <c r="AD23" i="5"/>
  <c r="BJ23" i="5"/>
  <c r="AL24" i="5"/>
  <c r="AT25" i="5"/>
  <c r="V26" i="5"/>
  <c r="BB26" i="5"/>
  <c r="BJ27" i="5"/>
  <c r="AL28" i="5"/>
  <c r="N29" i="5"/>
  <c r="AT29" i="5"/>
  <c r="BB30" i="5"/>
  <c r="AD31" i="5"/>
  <c r="BJ31" i="5"/>
  <c r="AL32" i="5"/>
  <c r="N33" i="5"/>
  <c r="AT33" i="5"/>
  <c r="BB34" i="5"/>
  <c r="AD35" i="5"/>
  <c r="BJ35" i="5"/>
  <c r="AL36" i="5"/>
  <c r="R37" i="5"/>
  <c r="AD37" i="5"/>
  <c r="BD37" i="5"/>
  <c r="Z38" i="5"/>
  <c r="AL38" i="5"/>
  <c r="H39" i="5"/>
  <c r="AF40" i="5"/>
  <c r="BF40" i="5"/>
  <c r="P41" i="5"/>
  <c r="AP41" i="5"/>
  <c r="Z42" i="5"/>
  <c r="AN42" i="5"/>
  <c r="J43" i="5"/>
  <c r="V43" i="5"/>
  <c r="BJ43" i="5"/>
  <c r="H45" i="5"/>
  <c r="H46" i="5"/>
  <c r="AT46" i="5"/>
  <c r="P47" i="5"/>
  <c r="AD47" i="5"/>
  <c r="BD47" i="5"/>
  <c r="N48" i="5"/>
  <c r="AN48" i="5"/>
  <c r="H50" i="5"/>
  <c r="AT50" i="5"/>
  <c r="BJ51" i="5"/>
  <c r="BJ52" i="5"/>
  <c r="AF53" i="5"/>
  <c r="AT53" i="5"/>
  <c r="AT54" i="5"/>
  <c r="AF55" i="5"/>
  <c r="AT55" i="5"/>
  <c r="L57" i="5"/>
  <c r="AJ58" i="5"/>
  <c r="L59" i="5"/>
  <c r="AR59" i="5"/>
  <c r="BD62" i="5"/>
  <c r="AD64" i="5"/>
  <c r="AN67" i="5"/>
  <c r="AL77" i="5"/>
  <c r="AF80" i="5"/>
  <c r="V106" i="5"/>
  <c r="BD26" i="5"/>
  <c r="AF27" i="5"/>
  <c r="H28" i="5"/>
  <c r="AN28" i="5"/>
  <c r="P29" i="5"/>
  <c r="BD30" i="5"/>
  <c r="AF31" i="5"/>
  <c r="H32" i="5"/>
  <c r="AN32" i="5"/>
  <c r="P33" i="5"/>
  <c r="AF35" i="5"/>
  <c r="H36" i="5"/>
  <c r="AN36" i="5"/>
  <c r="BJ36" i="5"/>
  <c r="AF37" i="5"/>
  <c r="N38" i="5"/>
  <c r="AN38" i="5"/>
  <c r="J39" i="5"/>
  <c r="V39" i="5"/>
  <c r="AX39" i="5"/>
  <c r="BJ39" i="5"/>
  <c r="AH40" i="5"/>
  <c r="AT40" i="5"/>
  <c r="R41" i="5"/>
  <c r="AD41" i="5"/>
  <c r="BF41" i="5"/>
  <c r="N42" i="5"/>
  <c r="AP42" i="5"/>
  <c r="BB42" i="5"/>
  <c r="AL43" i="5"/>
  <c r="H44" i="5"/>
  <c r="AL44" i="5"/>
  <c r="AL45" i="5"/>
  <c r="V46" i="5"/>
  <c r="P48" i="5"/>
  <c r="BB48" i="5"/>
  <c r="AL49" i="5"/>
  <c r="V50" i="5"/>
  <c r="BJ50" i="5"/>
  <c r="V51" i="5"/>
  <c r="AL51" i="5"/>
  <c r="H52" i="5"/>
  <c r="H53" i="5"/>
  <c r="BJ54" i="5"/>
  <c r="BJ55" i="5"/>
  <c r="AD57" i="5"/>
  <c r="AR57" i="5"/>
  <c r="T60" i="5"/>
  <c r="P64" i="5"/>
  <c r="AT70" i="5"/>
  <c r="AH73" i="5"/>
  <c r="J74" i="5"/>
  <c r="P80" i="5"/>
  <c r="AZ80" i="5"/>
  <c r="P81" i="5"/>
  <c r="AF81" i="5"/>
  <c r="BB27" i="5"/>
  <c r="AD28" i="5"/>
  <c r="BJ28" i="5"/>
  <c r="AL29" i="5"/>
  <c r="N30" i="5"/>
  <c r="AT30" i="5"/>
  <c r="V31" i="5"/>
  <c r="AD32" i="5"/>
  <c r="BJ32" i="5"/>
  <c r="AL33" i="5"/>
  <c r="V35" i="5"/>
  <c r="BB35" i="5"/>
  <c r="AD36" i="5"/>
  <c r="H37" i="5"/>
  <c r="AH37" i="5"/>
  <c r="AT37" i="5"/>
  <c r="P38" i="5"/>
  <c r="AP38" i="5"/>
  <c r="BB38" i="5"/>
  <c r="AL39" i="5"/>
  <c r="H40" i="5"/>
  <c r="V40" i="5"/>
  <c r="AF41" i="5"/>
  <c r="P42" i="5"/>
  <c r="AN43" i="5"/>
  <c r="AN44" i="5"/>
  <c r="BB44" i="5"/>
  <c r="AN45" i="5"/>
  <c r="BJ46" i="5"/>
  <c r="AT47" i="5"/>
  <c r="AD48" i="5"/>
  <c r="BD48" i="5"/>
  <c r="N49" i="5"/>
  <c r="AN49" i="5"/>
  <c r="H51" i="5"/>
  <c r="AN51" i="5"/>
  <c r="AL52" i="5"/>
  <c r="V53" i="5"/>
  <c r="BJ53" i="5"/>
  <c r="V54" i="5"/>
  <c r="H55" i="5"/>
  <c r="H56" i="5"/>
  <c r="AL56" i="5"/>
  <c r="R57" i="5"/>
  <c r="AN58" i="5"/>
  <c r="AP62" i="5"/>
  <c r="AH65" i="5"/>
  <c r="P70" i="5"/>
  <c r="AF70" i="5"/>
  <c r="AP76" i="5"/>
  <c r="AN25" i="5"/>
  <c r="P26" i="5"/>
  <c r="BD27" i="5"/>
  <c r="AF28" i="5"/>
  <c r="H29" i="5"/>
  <c r="AN29" i="5"/>
  <c r="P30" i="5"/>
  <c r="BD31" i="5"/>
  <c r="AF32" i="5"/>
  <c r="H33" i="5"/>
  <c r="AN33" i="5"/>
  <c r="P34" i="5"/>
  <c r="BD35" i="5"/>
  <c r="AF36" i="5"/>
  <c r="R38" i="5"/>
  <c r="AD38" i="5"/>
  <c r="BD38" i="5"/>
  <c r="AN39" i="5"/>
  <c r="J40" i="5"/>
  <c r="AX40" i="5"/>
  <c r="BJ40" i="5"/>
  <c r="AH41" i="5"/>
  <c r="AT41" i="5"/>
  <c r="R42" i="5"/>
  <c r="BF42" i="5"/>
  <c r="N43" i="5"/>
  <c r="BB43" i="5"/>
  <c r="BD44" i="5"/>
  <c r="BB45" i="5"/>
  <c r="AL46" i="5"/>
  <c r="H47" i="5"/>
  <c r="V47" i="5"/>
  <c r="BJ47" i="5"/>
  <c r="AF48" i="5"/>
  <c r="P49" i="5"/>
  <c r="BB49" i="5"/>
  <c r="AL50" i="5"/>
  <c r="BB51" i="5"/>
  <c r="AN52" i="5"/>
  <c r="BB52" i="5"/>
  <c r="AL53" i="5"/>
  <c r="AL54" i="5"/>
  <c r="AL55" i="5"/>
  <c r="V56" i="5"/>
  <c r="AN56" i="5"/>
  <c r="T57" i="5"/>
  <c r="P61" i="5"/>
  <c r="AF61" i="5"/>
  <c r="BF63" i="5"/>
  <c r="BD69" i="5"/>
  <c r="BD75" i="5"/>
  <c r="P76" i="5"/>
  <c r="AD88" i="5"/>
  <c r="Z98" i="5"/>
  <c r="AF56" i="5"/>
  <c r="AP57" i="5"/>
  <c r="H58" i="5"/>
  <c r="T61" i="5"/>
  <c r="AJ61" i="5"/>
  <c r="AZ61" i="5"/>
  <c r="L62" i="5"/>
  <c r="AF63" i="5"/>
  <c r="T64" i="5"/>
  <c r="AH64" i="5"/>
  <c r="AL65" i="5"/>
  <c r="J66" i="5"/>
  <c r="N67" i="5"/>
  <c r="AR67" i="5"/>
  <c r="BF67" i="5"/>
  <c r="P68" i="5"/>
  <c r="BF72" i="5"/>
  <c r="R73" i="5"/>
  <c r="AL73" i="5"/>
  <c r="Z74" i="5"/>
  <c r="R77" i="5"/>
  <c r="AN77" i="5"/>
  <c r="N78" i="5"/>
  <c r="AP78" i="5"/>
  <c r="BF78" i="5"/>
  <c r="AB89" i="5"/>
  <c r="AZ92" i="5"/>
  <c r="AD94" i="5"/>
  <c r="AT97" i="5"/>
  <c r="AP101" i="5"/>
  <c r="AT105" i="5"/>
  <c r="AZ110" i="5"/>
  <c r="AH111" i="5"/>
  <c r="AX125" i="5"/>
  <c r="AZ130" i="5"/>
  <c r="AH56" i="5"/>
  <c r="AF57" i="5"/>
  <c r="AF59" i="5"/>
  <c r="H60" i="5"/>
  <c r="AR60" i="5"/>
  <c r="AT62" i="5"/>
  <c r="R63" i="5"/>
  <c r="H64" i="5"/>
  <c r="V64" i="5"/>
  <c r="J65" i="5"/>
  <c r="AP66" i="5"/>
  <c r="AF67" i="5"/>
  <c r="AT67" i="5"/>
  <c r="AH68" i="5"/>
  <c r="J69" i="5"/>
  <c r="H71" i="5"/>
  <c r="V71" i="5"/>
  <c r="AD72" i="5"/>
  <c r="AN73" i="5"/>
  <c r="BD73" i="5"/>
  <c r="N74" i="5"/>
  <c r="AP74" i="5"/>
  <c r="Z76" i="5"/>
  <c r="BJ76" i="5"/>
  <c r="BD77" i="5"/>
  <c r="P78" i="5"/>
  <c r="AH79" i="5"/>
  <c r="BD80" i="5"/>
  <c r="T81" i="5"/>
  <c r="AZ81" i="5"/>
  <c r="P82" i="5"/>
  <c r="AD82" i="5"/>
  <c r="AX93" i="5"/>
  <c r="AD107" i="5"/>
  <c r="AL110" i="5"/>
  <c r="AH112" i="5"/>
  <c r="AR113" i="5"/>
  <c r="BD118" i="5"/>
  <c r="V122" i="5"/>
  <c r="BD56" i="5"/>
  <c r="AH57" i="5"/>
  <c r="BD57" i="5"/>
  <c r="AF60" i="5"/>
  <c r="H61" i="5"/>
  <c r="AN61" i="5"/>
  <c r="BD61" i="5"/>
  <c r="P62" i="5"/>
  <c r="AX62" i="5"/>
  <c r="AX63" i="5"/>
  <c r="AZ64" i="5"/>
  <c r="AP65" i="5"/>
  <c r="BD65" i="5"/>
  <c r="R67" i="5"/>
  <c r="T68" i="5"/>
  <c r="BJ69" i="5"/>
  <c r="AN71" i="5"/>
  <c r="BD71" i="5"/>
  <c r="P72" i="5"/>
  <c r="AF72" i="5"/>
  <c r="BJ72" i="5"/>
  <c r="P74" i="5"/>
  <c r="BF74" i="5"/>
  <c r="AD76" i="5"/>
  <c r="H77" i="5"/>
  <c r="AF78" i="5"/>
  <c r="AT78" i="5"/>
  <c r="V79" i="5"/>
  <c r="AX79" i="5"/>
  <c r="AP80" i="5"/>
  <c r="BF80" i="5"/>
  <c r="AF82" i="5"/>
  <c r="BJ85" i="5"/>
  <c r="BJ86" i="5"/>
  <c r="P89" i="5"/>
  <c r="BF95" i="5"/>
  <c r="N100" i="5"/>
  <c r="AD113" i="5"/>
  <c r="BF56" i="5"/>
  <c r="BF57" i="5"/>
  <c r="BD59" i="5"/>
  <c r="AJ62" i="5"/>
  <c r="H63" i="5"/>
  <c r="V63" i="5"/>
  <c r="AN64" i="5"/>
  <c r="BB64" i="5"/>
  <c r="AD65" i="5"/>
  <c r="AF66" i="5"/>
  <c r="V68" i="5"/>
  <c r="AZ68" i="5"/>
  <c r="AH69" i="5"/>
  <c r="J70" i="5"/>
  <c r="H73" i="5"/>
  <c r="AF74" i="5"/>
  <c r="R75" i="5"/>
  <c r="AH75" i="5"/>
  <c r="AX75" i="5"/>
  <c r="AF76" i="5"/>
  <c r="H79" i="5"/>
  <c r="J80" i="5"/>
  <c r="Z80" i="5"/>
  <c r="BJ82" i="5"/>
  <c r="AF83" i="5"/>
  <c r="AT84" i="5"/>
  <c r="AJ97" i="5"/>
  <c r="L102" i="5"/>
  <c r="Z110" i="5"/>
  <c r="R112" i="5"/>
  <c r="Z57" i="5"/>
  <c r="AJ60" i="5"/>
  <c r="L61" i="5"/>
  <c r="AB61" i="5"/>
  <c r="AR61" i="5"/>
  <c r="AL62" i="5"/>
  <c r="Z63" i="5"/>
  <c r="AN63" i="5"/>
  <c r="Z64" i="5"/>
  <c r="R66" i="5"/>
  <c r="V67" i="5"/>
  <c r="AX67" i="5"/>
  <c r="H68" i="5"/>
  <c r="AN68" i="5"/>
  <c r="BB68" i="5"/>
  <c r="Z70" i="5"/>
  <c r="J76" i="5"/>
  <c r="AN79" i="5"/>
  <c r="BB79" i="5"/>
  <c r="H83" i="5"/>
  <c r="AT87" i="5"/>
  <c r="BD88" i="5"/>
  <c r="AF101" i="5"/>
  <c r="AX101" i="5"/>
  <c r="AN104" i="5"/>
  <c r="AD109" i="5"/>
  <c r="R113" i="5"/>
  <c r="AX56" i="5"/>
  <c r="P57" i="5"/>
  <c r="P58" i="5"/>
  <c r="P59" i="5"/>
  <c r="AZ60" i="5"/>
  <c r="L63" i="5"/>
  <c r="P65" i="5"/>
  <c r="BJ65" i="5"/>
  <c r="AJ66" i="5"/>
  <c r="AX66" i="5"/>
  <c r="H67" i="5"/>
  <c r="Z67" i="5"/>
  <c r="Z68" i="5"/>
  <c r="P69" i="5"/>
  <c r="AL69" i="5"/>
  <c r="N70" i="5"/>
  <c r="AP70" i="5"/>
  <c r="H75" i="5"/>
  <c r="V75" i="5"/>
  <c r="AN75" i="5"/>
  <c r="BD79" i="5"/>
  <c r="H81" i="5"/>
  <c r="AZ83" i="5"/>
  <c r="AR90" i="5"/>
  <c r="L92" i="5"/>
  <c r="AN94" i="5"/>
  <c r="P97" i="5"/>
  <c r="AR98" i="5"/>
  <c r="N116" i="5"/>
  <c r="L64" i="5"/>
  <c r="AB66" i="5"/>
  <c r="AJ67" i="5"/>
  <c r="AR68" i="5"/>
  <c r="AZ69" i="5"/>
  <c r="AJ70" i="5"/>
  <c r="L71" i="5"/>
  <c r="T72" i="5"/>
  <c r="AZ72" i="5"/>
  <c r="AB73" i="5"/>
  <c r="AJ74" i="5"/>
  <c r="L75" i="5"/>
  <c r="AR75" i="5"/>
  <c r="AZ76" i="5"/>
  <c r="AB77" i="5"/>
  <c r="AJ78" i="5"/>
  <c r="L79" i="5"/>
  <c r="AR79" i="5"/>
  <c r="T80" i="5"/>
  <c r="BB80" i="5"/>
  <c r="V81" i="5"/>
  <c r="BB81" i="5"/>
  <c r="T82" i="5"/>
  <c r="AZ82" i="5"/>
  <c r="T84" i="5"/>
  <c r="BJ84" i="5"/>
  <c r="T85" i="5"/>
  <c r="V86" i="5"/>
  <c r="H87" i="5"/>
  <c r="BJ87" i="5"/>
  <c r="AF88" i="5"/>
  <c r="AR88" i="5"/>
  <c r="AD89" i="5"/>
  <c r="AR91" i="5"/>
  <c r="AP93" i="5"/>
  <c r="AF94" i="5"/>
  <c r="R95" i="5"/>
  <c r="AD95" i="5"/>
  <c r="AT96" i="5"/>
  <c r="AP98" i="5"/>
  <c r="T103" i="5"/>
  <c r="P105" i="5"/>
  <c r="AF107" i="5"/>
  <c r="AF109" i="5"/>
  <c r="J110" i="5"/>
  <c r="AN110" i="5"/>
  <c r="AF113" i="5"/>
  <c r="AN114" i="5"/>
  <c r="BD115" i="5"/>
  <c r="AZ62" i="5"/>
  <c r="L65" i="5"/>
  <c r="T66" i="5"/>
  <c r="AB67" i="5"/>
  <c r="AJ68" i="5"/>
  <c r="AR69" i="5"/>
  <c r="AL70" i="5"/>
  <c r="N71" i="5"/>
  <c r="AT71" i="5"/>
  <c r="V72" i="5"/>
  <c r="BB72" i="5"/>
  <c r="BJ73" i="5"/>
  <c r="AL74" i="5"/>
  <c r="N75" i="5"/>
  <c r="AT75" i="5"/>
  <c r="BB76" i="5"/>
  <c r="AD77" i="5"/>
  <c r="BJ77" i="5"/>
  <c r="AL78" i="5"/>
  <c r="N79" i="5"/>
  <c r="AT79" i="5"/>
  <c r="AR80" i="5"/>
  <c r="AR81" i="5"/>
  <c r="V82" i="5"/>
  <c r="BB82" i="5"/>
  <c r="AR83" i="5"/>
  <c r="AJ84" i="5"/>
  <c r="H85" i="5"/>
  <c r="V85" i="5"/>
  <c r="AJ85" i="5"/>
  <c r="AL86" i="5"/>
  <c r="AJ87" i="5"/>
  <c r="H88" i="5"/>
  <c r="T88" i="5"/>
  <c r="AT88" i="5"/>
  <c r="AF89" i="5"/>
  <c r="AR89" i="5"/>
  <c r="T91" i="5"/>
  <c r="AB92" i="5"/>
  <c r="N93" i="5"/>
  <c r="AZ97" i="5"/>
  <c r="AF99" i="5"/>
  <c r="AR99" i="5"/>
  <c r="BF100" i="5"/>
  <c r="N101" i="5"/>
  <c r="AH102" i="5"/>
  <c r="AZ103" i="5"/>
  <c r="AB104" i="5"/>
  <c r="H108" i="5"/>
  <c r="L110" i="5"/>
  <c r="T111" i="5"/>
  <c r="N117" i="5"/>
  <c r="AN118" i="5"/>
  <c r="BJ119" i="5"/>
  <c r="AD121" i="5"/>
  <c r="AN124" i="5"/>
  <c r="BD124" i="5"/>
  <c r="AH138" i="5"/>
  <c r="AP143" i="5"/>
  <c r="R144" i="5"/>
  <c r="AR62" i="5"/>
  <c r="AZ63" i="5"/>
  <c r="L66" i="5"/>
  <c r="T67" i="5"/>
  <c r="AB68" i="5"/>
  <c r="AJ69" i="5"/>
  <c r="AB70" i="5"/>
  <c r="AJ71" i="5"/>
  <c r="L72" i="5"/>
  <c r="AR72" i="5"/>
  <c r="T73" i="5"/>
  <c r="AZ73" i="5"/>
  <c r="AB74" i="5"/>
  <c r="AJ75" i="5"/>
  <c r="L76" i="5"/>
  <c r="AR76" i="5"/>
  <c r="T77" i="5"/>
  <c r="AZ77" i="5"/>
  <c r="AB78" i="5"/>
  <c r="AJ79" i="5"/>
  <c r="L80" i="5"/>
  <c r="AT80" i="5"/>
  <c r="L81" i="5"/>
  <c r="AT81" i="5"/>
  <c r="AR82" i="5"/>
  <c r="V83" i="5"/>
  <c r="AT83" i="5"/>
  <c r="AL84" i="5"/>
  <c r="AN85" i="5"/>
  <c r="AZ85" i="5"/>
  <c r="AN86" i="5"/>
  <c r="AZ86" i="5"/>
  <c r="AL87" i="5"/>
  <c r="V88" i="5"/>
  <c r="T89" i="5"/>
  <c r="AJ90" i="5"/>
  <c r="AR92" i="5"/>
  <c r="AX94" i="5"/>
  <c r="H96" i="5"/>
  <c r="T96" i="5"/>
  <c r="BB97" i="5"/>
  <c r="V102" i="5"/>
  <c r="J103" i="5"/>
  <c r="AJ105" i="5"/>
  <c r="L106" i="5"/>
  <c r="AR106" i="5"/>
  <c r="J108" i="5"/>
  <c r="P109" i="5"/>
  <c r="N110" i="5"/>
  <c r="V111" i="5"/>
  <c r="AT112" i="5"/>
  <c r="AB115" i="5"/>
  <c r="AR115" i="5"/>
  <c r="BD116" i="5"/>
  <c r="AT119" i="5"/>
  <c r="AF121" i="5"/>
  <c r="AT123" i="5"/>
  <c r="BJ123" i="5"/>
  <c r="T137" i="5"/>
  <c r="AR140" i="5"/>
  <c r="AD70" i="5"/>
  <c r="BJ70" i="5"/>
  <c r="AL71" i="5"/>
  <c r="N72" i="5"/>
  <c r="AT72" i="5"/>
  <c r="BB73" i="5"/>
  <c r="AD74" i="5"/>
  <c r="BJ74" i="5"/>
  <c r="N76" i="5"/>
  <c r="AT76" i="5"/>
  <c r="BB77" i="5"/>
  <c r="AD78" i="5"/>
  <c r="BJ78" i="5"/>
  <c r="AL79" i="5"/>
  <c r="N80" i="5"/>
  <c r="AJ80" i="5"/>
  <c r="AJ81" i="5"/>
  <c r="L82" i="5"/>
  <c r="AT82" i="5"/>
  <c r="AJ83" i="5"/>
  <c r="N84" i="5"/>
  <c r="AN84" i="5"/>
  <c r="BB85" i="5"/>
  <c r="L86" i="5"/>
  <c r="AB86" i="5"/>
  <c r="BD86" i="5"/>
  <c r="L87" i="5"/>
  <c r="AN87" i="5"/>
  <c r="AZ87" i="5"/>
  <c r="BJ88" i="5"/>
  <c r="V89" i="5"/>
  <c r="AJ91" i="5"/>
  <c r="AJ95" i="5"/>
  <c r="BJ98" i="5"/>
  <c r="AH100" i="5"/>
  <c r="J102" i="5"/>
  <c r="T107" i="5"/>
  <c r="AZ107" i="5"/>
  <c r="R109" i="5"/>
  <c r="L114" i="5"/>
  <c r="AB114" i="5"/>
  <c r="AF115" i="5"/>
  <c r="AN116" i="5"/>
  <c r="H124" i="5"/>
  <c r="AN128" i="5"/>
  <c r="AN135" i="5"/>
  <c r="AJ63" i="5"/>
  <c r="AR64" i="5"/>
  <c r="AZ65" i="5"/>
  <c r="T70" i="5"/>
  <c r="AZ70" i="5"/>
  <c r="AB71" i="5"/>
  <c r="L73" i="5"/>
  <c r="AR73" i="5"/>
  <c r="T74" i="5"/>
  <c r="AZ74" i="5"/>
  <c r="AB75" i="5"/>
  <c r="L77" i="5"/>
  <c r="AR77" i="5"/>
  <c r="T78" i="5"/>
  <c r="AZ78" i="5"/>
  <c r="AB79" i="5"/>
  <c r="AL80" i="5"/>
  <c r="AL81" i="5"/>
  <c r="AJ82" i="5"/>
  <c r="L83" i="5"/>
  <c r="AL83" i="5"/>
  <c r="AB84" i="5"/>
  <c r="BB84" i="5"/>
  <c r="L85" i="5"/>
  <c r="BD85" i="5"/>
  <c r="N86" i="5"/>
  <c r="AD86" i="5"/>
  <c r="N87" i="5"/>
  <c r="AB87" i="5"/>
  <c r="BD87" i="5"/>
  <c r="L88" i="5"/>
  <c r="AL88" i="5"/>
  <c r="H89" i="5"/>
  <c r="AJ89" i="5"/>
  <c r="AZ90" i="5"/>
  <c r="T92" i="5"/>
  <c r="T93" i="5"/>
  <c r="AL95" i="5"/>
  <c r="AL96" i="5"/>
  <c r="J97" i="5"/>
  <c r="H99" i="5"/>
  <c r="AX99" i="5"/>
  <c r="BJ99" i="5"/>
  <c r="BD102" i="5"/>
  <c r="AP103" i="5"/>
  <c r="BF105" i="5"/>
  <c r="AT108" i="5"/>
  <c r="BD109" i="5"/>
  <c r="H111" i="5"/>
  <c r="P114" i="5"/>
  <c r="BD120" i="5"/>
  <c r="AF123" i="5"/>
  <c r="AL133" i="5"/>
  <c r="AB63" i="5"/>
  <c r="AR65" i="5"/>
  <c r="AZ66" i="5"/>
  <c r="L69" i="5"/>
  <c r="V70" i="5"/>
  <c r="BB70" i="5"/>
  <c r="AD71" i="5"/>
  <c r="BJ71" i="5"/>
  <c r="AL72" i="5"/>
  <c r="AT73" i="5"/>
  <c r="V74" i="5"/>
  <c r="BB74" i="5"/>
  <c r="AD75" i="5"/>
  <c r="BJ75" i="5"/>
  <c r="AL76" i="5"/>
  <c r="N77" i="5"/>
  <c r="AT77" i="5"/>
  <c r="V78" i="5"/>
  <c r="BB78" i="5"/>
  <c r="AD79" i="5"/>
  <c r="BJ79" i="5"/>
  <c r="AB80" i="5"/>
  <c r="AB81" i="5"/>
  <c r="AL82" i="5"/>
  <c r="N83" i="5"/>
  <c r="BJ83" i="5"/>
  <c r="AD84" i="5"/>
  <c r="BD84" i="5"/>
  <c r="P85" i="5"/>
  <c r="AB85" i="5"/>
  <c r="AR85" i="5"/>
  <c r="P86" i="5"/>
  <c r="AF86" i="5"/>
  <c r="AR86" i="5"/>
  <c r="P87" i="5"/>
  <c r="AD87" i="5"/>
  <c r="N88" i="5"/>
  <c r="AN88" i="5"/>
  <c r="AZ88" i="5"/>
  <c r="L91" i="5"/>
  <c r="AZ91" i="5"/>
  <c r="V93" i="5"/>
  <c r="J94" i="5"/>
  <c r="BD94" i="5"/>
  <c r="L95" i="5"/>
  <c r="AN95" i="5"/>
  <c r="Z96" i="5"/>
  <c r="AB97" i="5"/>
  <c r="R98" i="5"/>
  <c r="AD103" i="5"/>
  <c r="BJ103" i="5"/>
  <c r="AX104" i="5"/>
  <c r="Z105" i="5"/>
  <c r="AH106" i="5"/>
  <c r="J107" i="5"/>
  <c r="AP107" i="5"/>
  <c r="J111" i="5"/>
  <c r="BB117" i="5"/>
  <c r="N123" i="5"/>
  <c r="H127" i="5"/>
  <c r="AN132" i="5"/>
  <c r="BD132" i="5"/>
  <c r="BD133" i="5"/>
  <c r="P134" i="5"/>
  <c r="T63" i="5"/>
  <c r="AB64" i="5"/>
  <c r="AJ65" i="5"/>
  <c r="AR66" i="5"/>
  <c r="AZ67" i="5"/>
  <c r="L70" i="5"/>
  <c r="AR70" i="5"/>
  <c r="T71" i="5"/>
  <c r="AZ71" i="5"/>
  <c r="AB72" i="5"/>
  <c r="AJ73" i="5"/>
  <c r="L74" i="5"/>
  <c r="AR74" i="5"/>
  <c r="T75" i="5"/>
  <c r="AZ75" i="5"/>
  <c r="AJ77" i="5"/>
  <c r="L78" i="5"/>
  <c r="AR78" i="5"/>
  <c r="T79" i="5"/>
  <c r="AZ79" i="5"/>
  <c r="AD80" i="5"/>
  <c r="BJ80" i="5"/>
  <c r="AD81" i="5"/>
  <c r="BJ81" i="5"/>
  <c r="AB82" i="5"/>
  <c r="AF84" i="5"/>
  <c r="AR84" i="5"/>
  <c r="AD85" i="5"/>
  <c r="AT85" i="5"/>
  <c r="AT86" i="5"/>
  <c r="AF87" i="5"/>
  <c r="P88" i="5"/>
  <c r="AB88" i="5"/>
  <c r="BB88" i="5"/>
  <c r="L89" i="5"/>
  <c r="AN89" i="5"/>
  <c r="AZ89" i="5"/>
  <c r="L90" i="5"/>
  <c r="AB91" i="5"/>
  <c r="AJ92" i="5"/>
  <c r="AJ98" i="5"/>
  <c r="Z99" i="5"/>
  <c r="AN100" i="5"/>
  <c r="AZ100" i="5"/>
  <c r="AR102" i="5"/>
  <c r="AF103" i="5"/>
  <c r="H104" i="5"/>
  <c r="AL104" i="5"/>
  <c r="Z109" i="5"/>
  <c r="AR109" i="5"/>
  <c r="AT111" i="5"/>
  <c r="BJ111" i="5"/>
  <c r="AZ114" i="5"/>
  <c r="L115" i="5"/>
  <c r="BD117" i="5"/>
  <c r="AD120" i="5"/>
  <c r="BB122" i="5"/>
  <c r="AT126" i="5"/>
  <c r="BJ92" i="5"/>
  <c r="N94" i="5"/>
  <c r="V95" i="5"/>
  <c r="AD96" i="5"/>
  <c r="AL97" i="5"/>
  <c r="AT98" i="5"/>
  <c r="BB99" i="5"/>
  <c r="BJ100" i="5"/>
  <c r="N102" i="5"/>
  <c r="AT102" i="5"/>
  <c r="V103" i="5"/>
  <c r="BB103" i="5"/>
  <c r="AD104" i="5"/>
  <c r="BJ104" i="5"/>
  <c r="AL105" i="5"/>
  <c r="N106" i="5"/>
  <c r="V107" i="5"/>
  <c r="BB107" i="5"/>
  <c r="AJ108" i="5"/>
  <c r="BJ108" i="5"/>
  <c r="AT109" i="5"/>
  <c r="P110" i="5"/>
  <c r="AB110" i="5"/>
  <c r="AJ111" i="5"/>
  <c r="H112" i="5"/>
  <c r="T112" i="5"/>
  <c r="AJ112" i="5"/>
  <c r="BJ112" i="5"/>
  <c r="T113" i="5"/>
  <c r="AT113" i="5"/>
  <c r="AD114" i="5"/>
  <c r="N115" i="5"/>
  <c r="AT115" i="5"/>
  <c r="AD116" i="5"/>
  <c r="P117" i="5"/>
  <c r="AD117" i="5"/>
  <c r="N118" i="5"/>
  <c r="AD118" i="5"/>
  <c r="N119" i="5"/>
  <c r="AF119" i="5"/>
  <c r="H120" i="5"/>
  <c r="AT120" i="5"/>
  <c r="AT121" i="5"/>
  <c r="AL122" i="5"/>
  <c r="P123" i="5"/>
  <c r="AH123" i="5"/>
  <c r="AX123" i="5"/>
  <c r="AP124" i="5"/>
  <c r="AL125" i="5"/>
  <c r="H128" i="5"/>
  <c r="AN129" i="5"/>
  <c r="AF131" i="5"/>
  <c r="H132" i="5"/>
  <c r="AD136" i="5"/>
  <c r="BF137" i="5"/>
  <c r="BB92" i="5"/>
  <c r="BJ93" i="5"/>
  <c r="N95" i="5"/>
  <c r="V96" i="5"/>
  <c r="AD97" i="5"/>
  <c r="AT99" i="5"/>
  <c r="BB100" i="5"/>
  <c r="BJ101" i="5"/>
  <c r="AJ102" i="5"/>
  <c r="L103" i="5"/>
  <c r="T104" i="5"/>
  <c r="AZ104" i="5"/>
  <c r="L107" i="5"/>
  <c r="AR107" i="5"/>
  <c r="BD107" i="5"/>
  <c r="L108" i="5"/>
  <c r="AL108" i="5"/>
  <c r="H109" i="5"/>
  <c r="T109" i="5"/>
  <c r="AD110" i="5"/>
  <c r="BD110" i="5"/>
  <c r="L111" i="5"/>
  <c r="AL111" i="5"/>
  <c r="AL112" i="5"/>
  <c r="H113" i="5"/>
  <c r="V113" i="5"/>
  <c r="AR114" i="5"/>
  <c r="P115" i="5"/>
  <c r="AF116" i="5"/>
  <c r="AT116" i="5"/>
  <c r="AF117" i="5"/>
  <c r="AT117" i="5"/>
  <c r="P118" i="5"/>
  <c r="AF118" i="5"/>
  <c r="P119" i="5"/>
  <c r="V120" i="5"/>
  <c r="V121" i="5"/>
  <c r="BJ121" i="5"/>
  <c r="AL123" i="5"/>
  <c r="AZ123" i="5"/>
  <c r="AD124" i="5"/>
  <c r="BD125" i="5"/>
  <c r="P126" i="5"/>
  <c r="AF127" i="5"/>
  <c r="J128" i="5"/>
  <c r="AN130" i="5"/>
  <c r="AH131" i="5"/>
  <c r="H133" i="5"/>
  <c r="T134" i="5"/>
  <c r="AB135" i="5"/>
  <c r="AP137" i="5"/>
  <c r="BF139" i="5"/>
  <c r="AN146" i="5"/>
  <c r="BB93" i="5"/>
  <c r="BJ94" i="5"/>
  <c r="N96" i="5"/>
  <c r="V97" i="5"/>
  <c r="AD98" i="5"/>
  <c r="AL99" i="5"/>
  <c r="AT100" i="5"/>
  <c r="BB101" i="5"/>
  <c r="N103" i="5"/>
  <c r="AT103" i="5"/>
  <c r="V104" i="5"/>
  <c r="BB104" i="5"/>
  <c r="AD105" i="5"/>
  <c r="BJ105" i="5"/>
  <c r="AL106" i="5"/>
  <c r="N107" i="5"/>
  <c r="AT107" i="5"/>
  <c r="N108" i="5"/>
  <c r="AN108" i="5"/>
  <c r="AZ108" i="5"/>
  <c r="AJ109" i="5"/>
  <c r="BJ109" i="5"/>
  <c r="AF110" i="5"/>
  <c r="AR110" i="5"/>
  <c r="N111" i="5"/>
  <c r="AN111" i="5"/>
  <c r="AZ111" i="5"/>
  <c r="AN112" i="5"/>
  <c r="AZ112" i="5"/>
  <c r="AJ113" i="5"/>
  <c r="BJ113" i="5"/>
  <c r="T114" i="5"/>
  <c r="AT114" i="5"/>
  <c r="AJ115" i="5"/>
  <c r="BJ115" i="5"/>
  <c r="BJ116" i="5"/>
  <c r="AT118" i="5"/>
  <c r="BJ120" i="5"/>
  <c r="AP122" i="5"/>
  <c r="AN123" i="5"/>
  <c r="H125" i="5"/>
  <c r="BD126" i="5"/>
  <c r="P127" i="5"/>
  <c r="AR129" i="5"/>
  <c r="AD132" i="5"/>
  <c r="AF149" i="5"/>
  <c r="AT93" i="5"/>
  <c r="BB94" i="5"/>
  <c r="BJ95" i="5"/>
  <c r="N97" i="5"/>
  <c r="AD99" i="5"/>
  <c r="AL100" i="5"/>
  <c r="AT101" i="5"/>
  <c r="AB102" i="5"/>
  <c r="AJ103" i="5"/>
  <c r="L104" i="5"/>
  <c r="AR104" i="5"/>
  <c r="T105" i="5"/>
  <c r="AZ105" i="5"/>
  <c r="AB106" i="5"/>
  <c r="AJ107" i="5"/>
  <c r="P108" i="5"/>
  <c r="AB108" i="5"/>
  <c r="BB108" i="5"/>
  <c r="AL109" i="5"/>
  <c r="T110" i="5"/>
  <c r="AT110" i="5"/>
  <c r="P111" i="5"/>
  <c r="AB111" i="5"/>
  <c r="BB111" i="5"/>
  <c r="L112" i="5"/>
  <c r="BB112" i="5"/>
  <c r="AL113" i="5"/>
  <c r="H114" i="5"/>
  <c r="V114" i="5"/>
  <c r="BJ114" i="5"/>
  <c r="V115" i="5"/>
  <c r="AL115" i="5"/>
  <c r="H116" i="5"/>
  <c r="H117" i="5"/>
  <c r="BJ117" i="5"/>
  <c r="BJ118" i="5"/>
  <c r="AN119" i="5"/>
  <c r="BD119" i="5"/>
  <c r="AL120" i="5"/>
  <c r="H121" i="5"/>
  <c r="AL121" i="5"/>
  <c r="AD122" i="5"/>
  <c r="AR122" i="5"/>
  <c r="V123" i="5"/>
  <c r="BD123" i="5"/>
  <c r="T126" i="5"/>
  <c r="BF126" i="5"/>
  <c r="BJ128" i="5"/>
  <c r="Z130" i="5"/>
  <c r="V131" i="5"/>
  <c r="L133" i="5"/>
  <c r="H134" i="5"/>
  <c r="L137" i="5"/>
  <c r="J138" i="5"/>
  <c r="H139" i="5"/>
  <c r="AR145" i="5"/>
  <c r="AL93" i="5"/>
  <c r="AT94" i="5"/>
  <c r="BB95" i="5"/>
  <c r="BJ96" i="5"/>
  <c r="V99" i="5"/>
  <c r="AD100" i="5"/>
  <c r="AL101" i="5"/>
  <c r="AD102" i="5"/>
  <c r="BJ102" i="5"/>
  <c r="AL103" i="5"/>
  <c r="N104" i="5"/>
  <c r="AT104" i="5"/>
  <c r="BB105" i="5"/>
  <c r="AD106" i="5"/>
  <c r="BJ106" i="5"/>
  <c r="AL107" i="5"/>
  <c r="AD108" i="5"/>
  <c r="BD108" i="5"/>
  <c r="L109" i="5"/>
  <c r="AN109" i="5"/>
  <c r="AZ109" i="5"/>
  <c r="V110" i="5"/>
  <c r="AD111" i="5"/>
  <c r="BD111" i="5"/>
  <c r="N112" i="5"/>
  <c r="AD112" i="5"/>
  <c r="BD112" i="5"/>
  <c r="L113" i="5"/>
  <c r="AN113" i="5"/>
  <c r="AZ113" i="5"/>
  <c r="AJ114" i="5"/>
  <c r="H115" i="5"/>
  <c r="AN115" i="5"/>
  <c r="AZ115" i="5"/>
  <c r="AL117" i="5"/>
  <c r="V118" i="5"/>
  <c r="H119" i="5"/>
  <c r="N120" i="5"/>
  <c r="AN120" i="5"/>
  <c r="AN121" i="5"/>
  <c r="BB121" i="5"/>
  <c r="AF122" i="5"/>
  <c r="BF123" i="5"/>
  <c r="L125" i="5"/>
  <c r="P128" i="5"/>
  <c r="AF129" i="5"/>
  <c r="AN131" i="5"/>
  <c r="BD131" i="5"/>
  <c r="AX133" i="5"/>
  <c r="AX138" i="5"/>
  <c r="AX144" i="5"/>
  <c r="L145" i="5"/>
  <c r="AD93" i="5"/>
  <c r="AL94" i="5"/>
  <c r="AT95" i="5"/>
  <c r="BB96" i="5"/>
  <c r="BJ97" i="5"/>
  <c r="N99" i="5"/>
  <c r="V100" i="5"/>
  <c r="AD101" i="5"/>
  <c r="T102" i="5"/>
  <c r="AZ102" i="5"/>
  <c r="AB103" i="5"/>
  <c r="AJ104" i="5"/>
  <c r="L105" i="5"/>
  <c r="AR105" i="5"/>
  <c r="T106" i="5"/>
  <c r="AZ106" i="5"/>
  <c r="AB107" i="5"/>
  <c r="BJ107" i="5"/>
  <c r="AF108" i="5"/>
  <c r="AR108" i="5"/>
  <c r="N109" i="5"/>
  <c r="BB109" i="5"/>
  <c r="AJ110" i="5"/>
  <c r="BJ110" i="5"/>
  <c r="AF111" i="5"/>
  <c r="AR111" i="5"/>
  <c r="P112" i="5"/>
  <c r="AF112" i="5"/>
  <c r="AR112" i="5"/>
  <c r="P113" i="5"/>
  <c r="AB113" i="5"/>
  <c r="BB113" i="5"/>
  <c r="AL114" i="5"/>
  <c r="BB115" i="5"/>
  <c r="AL116" i="5"/>
  <c r="BB116" i="5"/>
  <c r="AN117" i="5"/>
  <c r="AL118" i="5"/>
  <c r="P120" i="5"/>
  <c r="BB120" i="5"/>
  <c r="BD121" i="5"/>
  <c r="P122" i="5"/>
  <c r="AX122" i="5"/>
  <c r="J123" i="5"/>
  <c r="R124" i="5"/>
  <c r="AJ128" i="5"/>
  <c r="P133" i="5"/>
  <c r="AJ144" i="5"/>
  <c r="AJ122" i="5"/>
  <c r="AR123" i="5"/>
  <c r="AR124" i="5"/>
  <c r="N125" i="5"/>
  <c r="Z125" i="5"/>
  <c r="AZ125" i="5"/>
  <c r="AH126" i="5"/>
  <c r="AP127" i="5"/>
  <c r="L128" i="5"/>
  <c r="AL128" i="5"/>
  <c r="AX128" i="5"/>
  <c r="AT129" i="5"/>
  <c r="BF129" i="5"/>
  <c r="AB130" i="5"/>
  <c r="BB130" i="5"/>
  <c r="J131" i="5"/>
  <c r="AJ131" i="5"/>
  <c r="BJ131" i="5"/>
  <c r="R132" i="5"/>
  <c r="AR132" i="5"/>
  <c r="N133" i="5"/>
  <c r="Z133" i="5"/>
  <c r="AZ133" i="5"/>
  <c r="V134" i="5"/>
  <c r="AH134" i="5"/>
  <c r="AP135" i="5"/>
  <c r="AD137" i="5"/>
  <c r="AR137" i="5"/>
  <c r="AZ138" i="5"/>
  <c r="J139" i="5"/>
  <c r="Z140" i="5"/>
  <c r="BJ140" i="5"/>
  <c r="R142" i="5"/>
  <c r="AF142" i="5"/>
  <c r="AB143" i="5"/>
  <c r="AR143" i="5"/>
  <c r="AZ144" i="5"/>
  <c r="AB146" i="5"/>
  <c r="AT124" i="5"/>
  <c r="AB125" i="5"/>
  <c r="BB125" i="5"/>
  <c r="J126" i="5"/>
  <c r="AJ126" i="5"/>
  <c r="BJ126" i="5"/>
  <c r="R127" i="5"/>
  <c r="N128" i="5"/>
  <c r="Z128" i="5"/>
  <c r="AZ128" i="5"/>
  <c r="V129" i="5"/>
  <c r="AH129" i="5"/>
  <c r="AD130" i="5"/>
  <c r="AP130" i="5"/>
  <c r="L131" i="5"/>
  <c r="AL131" i="5"/>
  <c r="AX131" i="5"/>
  <c r="T132" i="5"/>
  <c r="AT132" i="5"/>
  <c r="AB133" i="5"/>
  <c r="BB133" i="5"/>
  <c r="J134" i="5"/>
  <c r="AJ134" i="5"/>
  <c r="AT135" i="5"/>
  <c r="BJ137" i="5"/>
  <c r="T138" i="5"/>
  <c r="L139" i="5"/>
  <c r="AT139" i="5"/>
  <c r="T142" i="5"/>
  <c r="AH142" i="5"/>
  <c r="J143" i="5"/>
  <c r="AT143" i="5"/>
  <c r="BJ143" i="5"/>
  <c r="AR146" i="5"/>
  <c r="BD148" i="5"/>
  <c r="H151" i="5"/>
  <c r="J140" i="5"/>
  <c r="AB123" i="5"/>
  <c r="AJ124" i="5"/>
  <c r="AD125" i="5"/>
  <c r="AP125" i="5"/>
  <c r="L126" i="5"/>
  <c r="AL126" i="5"/>
  <c r="AX126" i="5"/>
  <c r="T127" i="5"/>
  <c r="AT127" i="5"/>
  <c r="BF127" i="5"/>
  <c r="AB128" i="5"/>
  <c r="BB128" i="5"/>
  <c r="J129" i="5"/>
  <c r="AJ129" i="5"/>
  <c r="BJ129" i="5"/>
  <c r="R130" i="5"/>
  <c r="AR130" i="5"/>
  <c r="N131" i="5"/>
  <c r="Z131" i="5"/>
  <c r="AZ131" i="5"/>
  <c r="V132" i="5"/>
  <c r="AH132" i="5"/>
  <c r="AD133" i="5"/>
  <c r="AP133" i="5"/>
  <c r="L134" i="5"/>
  <c r="AL134" i="5"/>
  <c r="AH136" i="5"/>
  <c r="V138" i="5"/>
  <c r="N139" i="5"/>
  <c r="AX140" i="5"/>
  <c r="J141" i="5"/>
  <c r="Z141" i="5"/>
  <c r="AR141" i="5"/>
  <c r="AJ142" i="5"/>
  <c r="AZ142" i="5"/>
  <c r="L146" i="5"/>
  <c r="T123" i="5"/>
  <c r="BJ124" i="5"/>
  <c r="R125" i="5"/>
  <c r="AR125" i="5"/>
  <c r="N126" i="5"/>
  <c r="Z126" i="5"/>
  <c r="AZ126" i="5"/>
  <c r="V127" i="5"/>
  <c r="AD128" i="5"/>
  <c r="AP128" i="5"/>
  <c r="L129" i="5"/>
  <c r="AL129" i="5"/>
  <c r="T130" i="5"/>
  <c r="BF130" i="5"/>
  <c r="AB131" i="5"/>
  <c r="BB131" i="5"/>
  <c r="J132" i="5"/>
  <c r="AJ132" i="5"/>
  <c r="BJ132" i="5"/>
  <c r="R133" i="5"/>
  <c r="AR133" i="5"/>
  <c r="N134" i="5"/>
  <c r="Z134" i="5"/>
  <c r="J135" i="5"/>
  <c r="BJ135" i="5"/>
  <c r="AJ136" i="5"/>
  <c r="R139" i="5"/>
  <c r="AJ139" i="5"/>
  <c r="L141" i="5"/>
  <c r="AB141" i="5"/>
  <c r="AT141" i="5"/>
  <c r="BJ141" i="5"/>
  <c r="AL142" i="5"/>
  <c r="BB142" i="5"/>
  <c r="AX143" i="5"/>
  <c r="H154" i="5"/>
  <c r="L123" i="5"/>
  <c r="T124" i="5"/>
  <c r="AX124" i="5"/>
  <c r="T125" i="5"/>
  <c r="AT125" i="5"/>
  <c r="BF125" i="5"/>
  <c r="AB126" i="5"/>
  <c r="J127" i="5"/>
  <c r="AJ127" i="5"/>
  <c r="BJ127" i="5"/>
  <c r="R128" i="5"/>
  <c r="AR128" i="5"/>
  <c r="N129" i="5"/>
  <c r="AZ129" i="5"/>
  <c r="AH130" i="5"/>
  <c r="AD131" i="5"/>
  <c r="AP131" i="5"/>
  <c r="AX132" i="5"/>
  <c r="AT133" i="5"/>
  <c r="BF133" i="5"/>
  <c r="AB134" i="5"/>
  <c r="AZ134" i="5"/>
  <c r="H136" i="5"/>
  <c r="V136" i="5"/>
  <c r="AX136" i="5"/>
  <c r="AD141" i="5"/>
  <c r="N143" i="5"/>
  <c r="L144" i="5"/>
  <c r="AB148" i="5"/>
  <c r="AN152" i="5"/>
  <c r="AF153" i="5"/>
  <c r="L124" i="5"/>
  <c r="AZ124" i="5"/>
  <c r="V125" i="5"/>
  <c r="AH125" i="5"/>
  <c r="AD126" i="5"/>
  <c r="AP126" i="5"/>
  <c r="L127" i="5"/>
  <c r="AL127" i="5"/>
  <c r="AX127" i="5"/>
  <c r="T128" i="5"/>
  <c r="AT128" i="5"/>
  <c r="BF128" i="5"/>
  <c r="AB129" i="5"/>
  <c r="BB129" i="5"/>
  <c r="J130" i="5"/>
  <c r="AJ130" i="5"/>
  <c r="BJ130" i="5"/>
  <c r="R131" i="5"/>
  <c r="AR131" i="5"/>
  <c r="N132" i="5"/>
  <c r="Z132" i="5"/>
  <c r="AZ132" i="5"/>
  <c r="AH133" i="5"/>
  <c r="AD134" i="5"/>
  <c r="BD134" i="5"/>
  <c r="AZ136" i="5"/>
  <c r="Z137" i="5"/>
  <c r="AB138" i="5"/>
  <c r="BB139" i="5"/>
  <c r="AL140" i="5"/>
  <c r="BB140" i="5"/>
  <c r="AP142" i="5"/>
  <c r="AD144" i="5"/>
  <c r="AN145" i="5"/>
  <c r="AZ146" i="5"/>
  <c r="AJ147" i="5"/>
  <c r="AZ122" i="5"/>
  <c r="BB124" i="5"/>
  <c r="J125" i="5"/>
  <c r="AJ125" i="5"/>
  <c r="BJ125" i="5"/>
  <c r="R126" i="5"/>
  <c r="AR126" i="5"/>
  <c r="N127" i="5"/>
  <c r="Z127" i="5"/>
  <c r="AZ127" i="5"/>
  <c r="V128" i="5"/>
  <c r="AH128" i="5"/>
  <c r="AD129" i="5"/>
  <c r="AP129" i="5"/>
  <c r="L130" i="5"/>
  <c r="AL130" i="5"/>
  <c r="AX130" i="5"/>
  <c r="T131" i="5"/>
  <c r="AT131" i="5"/>
  <c r="BF131" i="5"/>
  <c r="AB132" i="5"/>
  <c r="BB132" i="5"/>
  <c r="J133" i="5"/>
  <c r="AJ133" i="5"/>
  <c r="BJ133" i="5"/>
  <c r="R134" i="5"/>
  <c r="N135" i="5"/>
  <c r="Z135" i="5"/>
  <c r="AN136" i="5"/>
  <c r="BB136" i="5"/>
  <c r="BD137" i="5"/>
  <c r="AP139" i="5"/>
  <c r="P140" i="5"/>
  <c r="AZ141" i="5"/>
  <c r="N142" i="5"/>
  <c r="V143" i="5"/>
  <c r="AN143" i="5"/>
  <c r="AB145" i="5"/>
  <c r="BD138" i="5"/>
  <c r="H140" i="5"/>
  <c r="P141" i="5"/>
  <c r="AF143" i="5"/>
  <c r="AN144" i="5"/>
  <c r="AF145" i="5"/>
  <c r="AF146" i="5"/>
  <c r="H148" i="5"/>
  <c r="BD150" i="5"/>
  <c r="AN151" i="5"/>
  <c r="AF152" i="5"/>
  <c r="AF136" i="5"/>
  <c r="AN137" i="5"/>
  <c r="BD139" i="5"/>
  <c r="H141" i="5"/>
  <c r="P142" i="5"/>
  <c r="AF144" i="5"/>
  <c r="P147" i="5"/>
  <c r="BD147" i="5"/>
  <c r="AF151" i="5"/>
  <c r="P153" i="5"/>
  <c r="P154" i="5"/>
  <c r="AN154" i="5"/>
  <c r="P135" i="5"/>
  <c r="AF137" i="5"/>
  <c r="AN138" i="5"/>
  <c r="BD140" i="5"/>
  <c r="P145" i="5"/>
  <c r="P146" i="5"/>
  <c r="H147" i="5"/>
  <c r="AN148" i="5"/>
  <c r="P149" i="5"/>
  <c r="H150" i="5"/>
  <c r="AN150" i="5"/>
  <c r="P152" i="5"/>
  <c r="H135" i="5"/>
  <c r="AN139" i="5"/>
  <c r="BD141" i="5"/>
  <c r="H143" i="5"/>
  <c r="P144" i="5"/>
  <c r="BD146" i="5"/>
  <c r="AN147" i="5"/>
  <c r="BD149" i="5"/>
  <c r="AF150" i="5"/>
  <c r="H152" i="5"/>
  <c r="AF154" i="5"/>
  <c r="G31" i="16"/>
  <c r="K28" i="5" s="1"/>
  <c r="L28" i="5" s="1"/>
  <c r="P137" i="5"/>
  <c r="AF139" i="5"/>
  <c r="AN140" i="5"/>
  <c r="BD142" i="5"/>
  <c r="H144" i="5"/>
  <c r="AF147" i="5"/>
  <c r="BD151" i="5"/>
  <c r="H153" i="5"/>
  <c r="BD154" i="5"/>
  <c r="E21" i="29"/>
  <c r="E13" i="29"/>
  <c r="E23" i="29"/>
  <c r="E15" i="29"/>
  <c r="E7" i="29"/>
  <c r="E20" i="29"/>
  <c r="E12" i="29"/>
  <c r="E25" i="29"/>
  <c r="E17" i="29"/>
  <c r="E9" i="29"/>
  <c r="E22" i="29"/>
  <c r="E14" i="29"/>
  <c r="E6" i="29"/>
  <c r="BD135" i="5"/>
  <c r="H137" i="5"/>
  <c r="P138" i="5"/>
  <c r="AF140" i="5"/>
  <c r="AN141" i="5"/>
  <c r="BD143" i="5"/>
  <c r="H145" i="5"/>
  <c r="H149" i="5"/>
  <c r="AN149" i="5"/>
  <c r="BD152" i="5"/>
  <c r="G60" i="42"/>
  <c r="G57" i="5" s="1"/>
  <c r="H57" i="5" s="1"/>
  <c r="G52" i="1"/>
  <c r="I49" i="5" s="1"/>
  <c r="J49" i="5" s="1"/>
  <c r="E97" i="29"/>
  <c r="E96" i="29"/>
  <c r="E95" i="29"/>
  <c r="E94" i="29"/>
  <c r="E93" i="29"/>
  <c r="E92" i="29"/>
  <c r="E91" i="29"/>
  <c r="E90" i="29"/>
  <c r="E89" i="29"/>
  <c r="E88" i="29"/>
  <c r="E87" i="29"/>
  <c r="E86" i="29"/>
  <c r="E85" i="29"/>
  <c r="E84" i="29"/>
  <c r="E83" i="29"/>
  <c r="E82" i="29"/>
  <c r="E81" i="29"/>
  <c r="E80" i="29"/>
  <c r="E79" i="29"/>
  <c r="E78" i="29"/>
  <c r="AN134" i="5"/>
  <c r="BD136" i="5"/>
  <c r="AN142" i="5"/>
  <c r="BD144" i="5"/>
  <c r="P148" i="5"/>
  <c r="P151" i="5"/>
  <c r="AN153" i="5"/>
  <c r="G21" i="42"/>
  <c r="G18" i="5" s="1"/>
  <c r="H18" i="5" s="1"/>
  <c r="G121" i="42"/>
  <c r="G118" i="5" s="1"/>
  <c r="H118" i="5" s="1"/>
  <c r="G141" i="42"/>
  <c r="G138" i="5" s="1"/>
  <c r="H138" i="5" s="1"/>
  <c r="G36" i="1"/>
  <c r="I33" i="5" s="1"/>
  <c r="J33" i="5" s="1"/>
  <c r="G25" i="42"/>
  <c r="G22" i="5" s="1"/>
  <c r="H22" i="5" s="1"/>
  <c r="G73" i="42"/>
  <c r="G70" i="5" s="1"/>
  <c r="H70" i="5" s="1"/>
  <c r="G85" i="42"/>
  <c r="G82" i="5" s="1"/>
  <c r="H82" i="5" s="1"/>
  <c r="G101" i="42"/>
  <c r="G98" i="5" s="1"/>
  <c r="H98" i="5" s="1"/>
  <c r="G145" i="42"/>
  <c r="G142" i="5" s="1"/>
  <c r="H142" i="5" s="1"/>
  <c r="G16" i="1"/>
  <c r="I13" i="5" s="1"/>
  <c r="J13" i="5" s="1"/>
  <c r="G60" i="1"/>
  <c r="I57" i="5" s="1"/>
  <c r="J57" i="5" s="1"/>
  <c r="G124" i="1"/>
  <c r="I121" i="5" s="1"/>
  <c r="J121" i="5" s="1"/>
  <c r="G39" i="16"/>
  <c r="K36" i="5" s="1"/>
  <c r="L36" i="5" s="1"/>
  <c r="G103" i="16"/>
  <c r="K100" i="5" s="1"/>
  <c r="L100" i="5" s="1"/>
  <c r="G24" i="19"/>
  <c r="M21" i="5" s="1"/>
  <c r="N21" i="5" s="1"/>
  <c r="G94" i="17"/>
  <c r="O91" i="5" s="1"/>
  <c r="P91" i="5" s="1"/>
  <c r="G17" i="42"/>
  <c r="G14" i="5" s="1"/>
  <c r="H14" i="5" s="1"/>
  <c r="G105" i="42"/>
  <c r="G102" i="5" s="1"/>
  <c r="H102" i="5" s="1"/>
  <c r="G125" i="42"/>
  <c r="G122" i="5" s="1"/>
  <c r="H122" i="5" s="1"/>
  <c r="G20" i="1"/>
  <c r="I17" i="5" s="1"/>
  <c r="J17" i="5" s="1"/>
  <c r="G40" i="1"/>
  <c r="I37" i="5" s="1"/>
  <c r="J37" i="5" s="1"/>
  <c r="G84" i="1"/>
  <c r="I81" i="5" s="1"/>
  <c r="J81" i="5" s="1"/>
  <c r="G148" i="1"/>
  <c r="I145" i="5" s="1"/>
  <c r="J145" i="5" s="1"/>
  <c r="G63" i="16"/>
  <c r="K60" i="5" s="1"/>
  <c r="L60" i="5" s="1"/>
  <c r="G7" i="42"/>
  <c r="G65" i="42"/>
  <c r="G62" i="5" s="1"/>
  <c r="H62" i="5" s="1"/>
  <c r="G89" i="42"/>
  <c r="G86" i="5" s="1"/>
  <c r="H86" i="5" s="1"/>
  <c r="G129" i="42"/>
  <c r="G126" i="5" s="1"/>
  <c r="H126" i="5" s="1"/>
  <c r="G149" i="42"/>
  <c r="G146" i="5" s="1"/>
  <c r="H146" i="5" s="1"/>
  <c r="G44" i="1"/>
  <c r="I41" i="5" s="1"/>
  <c r="J41" i="5" s="1"/>
  <c r="G108" i="1"/>
  <c r="I105" i="5" s="1"/>
  <c r="J105" i="5" s="1"/>
  <c r="G23" i="16"/>
  <c r="K20" i="5" s="1"/>
  <c r="L20" i="5" s="1"/>
  <c r="G87" i="16"/>
  <c r="K84" i="5" s="1"/>
  <c r="L84" i="5" s="1"/>
  <c r="G151" i="16"/>
  <c r="K148" i="5" s="1"/>
  <c r="L148" i="5" s="1"/>
  <c r="G88" i="19"/>
  <c r="M85" i="5" s="1"/>
  <c r="N85" i="5" s="1"/>
  <c r="G152" i="19"/>
  <c r="M149" i="5" s="1"/>
  <c r="N149" i="5" s="1"/>
  <c r="G57" i="42"/>
  <c r="G54" i="5" s="1"/>
  <c r="H54" i="5" s="1"/>
  <c r="G93" i="42"/>
  <c r="G90" i="5" s="1"/>
  <c r="H90" i="5" s="1"/>
  <c r="G113" i="42"/>
  <c r="G110" i="5" s="1"/>
  <c r="H110" i="5" s="1"/>
  <c r="G133" i="42"/>
  <c r="G130" i="5" s="1"/>
  <c r="H130" i="5" s="1"/>
  <c r="G28" i="1"/>
  <c r="I25" i="5" s="1"/>
  <c r="J25" i="5" s="1"/>
  <c r="G92" i="1"/>
  <c r="I89" i="5" s="1"/>
  <c r="J89" i="5" s="1"/>
  <c r="G156" i="1"/>
  <c r="I153" i="5" s="1"/>
  <c r="J153" i="5" s="1"/>
  <c r="G71" i="16"/>
  <c r="K68" i="5" s="1"/>
  <c r="L68" i="5" s="1"/>
  <c r="G135" i="16"/>
  <c r="K132" i="5" s="1"/>
  <c r="L132" i="5" s="1"/>
  <c r="G16" i="43"/>
  <c r="U13" i="5" s="1"/>
  <c r="V13" i="5" s="1"/>
  <c r="G23" i="43"/>
  <c r="U20" i="5" s="1"/>
  <c r="V20" i="5" s="1"/>
  <c r="G48" i="43"/>
  <c r="U45" i="5" s="1"/>
  <c r="V45" i="5" s="1"/>
  <c r="G55" i="43"/>
  <c r="U52" i="5" s="1"/>
  <c r="V52" i="5" s="1"/>
  <c r="G80" i="43"/>
  <c r="U77" i="5" s="1"/>
  <c r="V77" i="5" s="1"/>
  <c r="G87" i="43"/>
  <c r="U84" i="5" s="1"/>
  <c r="V84" i="5" s="1"/>
  <c r="G112" i="43"/>
  <c r="U109" i="5" s="1"/>
  <c r="V109" i="5" s="1"/>
  <c r="G119" i="43"/>
  <c r="U116" i="5" s="1"/>
  <c r="V116" i="5" s="1"/>
  <c r="G144" i="43"/>
  <c r="U141" i="5" s="1"/>
  <c r="V141" i="5" s="1"/>
  <c r="G151" i="43"/>
  <c r="U148" i="5" s="1"/>
  <c r="V148" i="5" s="1"/>
  <c r="G27" i="8"/>
  <c r="W24" i="5" s="1"/>
  <c r="G34" i="8"/>
  <c r="W31" i="5" s="1"/>
  <c r="G28" i="19"/>
  <c r="M25" i="5" s="1"/>
  <c r="N25" i="5" s="1"/>
  <c r="G37" i="19"/>
  <c r="M34" i="5" s="1"/>
  <c r="N34" i="5" s="1"/>
  <c r="G60" i="19"/>
  <c r="M57" i="5" s="1"/>
  <c r="N57" i="5" s="1"/>
  <c r="G69" i="19"/>
  <c r="M66" i="5" s="1"/>
  <c r="N66" i="5" s="1"/>
  <c r="G92" i="19"/>
  <c r="M89" i="5" s="1"/>
  <c r="N89" i="5" s="1"/>
  <c r="G101" i="19"/>
  <c r="M98" i="5" s="1"/>
  <c r="N98" i="5" s="1"/>
  <c r="G124" i="19"/>
  <c r="M121" i="5" s="1"/>
  <c r="N121" i="5" s="1"/>
  <c r="G133" i="19"/>
  <c r="M130" i="5" s="1"/>
  <c r="N130" i="5" s="1"/>
  <c r="G156" i="19"/>
  <c r="M153" i="5" s="1"/>
  <c r="N153" i="5" s="1"/>
  <c r="G23" i="17"/>
  <c r="O20" i="5" s="1"/>
  <c r="P20" i="5" s="1"/>
  <c r="G39" i="17"/>
  <c r="O36" i="5" s="1"/>
  <c r="P36" i="5" s="1"/>
  <c r="G55" i="17"/>
  <c r="O52" i="5" s="1"/>
  <c r="P52" i="5" s="1"/>
  <c r="G102" i="17"/>
  <c r="O99" i="5" s="1"/>
  <c r="P99" i="5" s="1"/>
  <c r="G119" i="17"/>
  <c r="O116" i="5" s="1"/>
  <c r="P116" i="5" s="1"/>
  <c r="G120" i="43"/>
  <c r="U117" i="5" s="1"/>
  <c r="V117" i="5" s="1"/>
  <c r="G127" i="43"/>
  <c r="U124" i="5" s="1"/>
  <c r="V124" i="5" s="1"/>
  <c r="G152" i="43"/>
  <c r="U149" i="5" s="1"/>
  <c r="V149" i="5" s="1"/>
  <c r="G10" i="8"/>
  <c r="G35" i="8"/>
  <c r="W32" i="5" s="1"/>
  <c r="G42" i="8"/>
  <c r="W39" i="5" s="1"/>
  <c r="G74" i="8"/>
  <c r="W71" i="5" s="1"/>
  <c r="G61" i="19"/>
  <c r="M58" i="5" s="1"/>
  <c r="N58" i="5" s="1"/>
  <c r="G84" i="19"/>
  <c r="M81" i="5" s="1"/>
  <c r="N81" i="5" s="1"/>
  <c r="G93" i="19"/>
  <c r="M90" i="5" s="1"/>
  <c r="N90" i="5" s="1"/>
  <c r="G116" i="19"/>
  <c r="M113" i="5" s="1"/>
  <c r="N113" i="5" s="1"/>
  <c r="G125" i="19"/>
  <c r="M122" i="5" s="1"/>
  <c r="N122" i="5" s="1"/>
  <c r="G148" i="19"/>
  <c r="M145" i="5" s="1"/>
  <c r="N145" i="5" s="1"/>
  <c r="G157" i="19"/>
  <c r="M154" i="5" s="1"/>
  <c r="N154" i="5" s="1"/>
  <c r="G11" i="17"/>
  <c r="O8" i="5" s="1"/>
  <c r="P8" i="5" s="1"/>
  <c r="G14" i="17"/>
  <c r="O11" i="5" s="1"/>
  <c r="P11" i="5" s="1"/>
  <c r="G27" i="17"/>
  <c r="O24" i="5" s="1"/>
  <c r="P24" i="5" s="1"/>
  <c r="G30" i="17"/>
  <c r="O27" i="5" s="1"/>
  <c r="P27" i="5" s="1"/>
  <c r="G43" i="17"/>
  <c r="O40" i="5" s="1"/>
  <c r="P40" i="5" s="1"/>
  <c r="G46" i="17"/>
  <c r="O43" i="5" s="1"/>
  <c r="P43" i="5" s="1"/>
  <c r="G86" i="17"/>
  <c r="O83" i="5" s="1"/>
  <c r="P83" i="5" s="1"/>
  <c r="G103" i="17"/>
  <c r="O100" i="5" s="1"/>
  <c r="P100" i="5" s="1"/>
  <c r="G21" i="19"/>
  <c r="M18" i="5" s="1"/>
  <c r="N18" i="5" s="1"/>
  <c r="G44" i="19"/>
  <c r="M41" i="5" s="1"/>
  <c r="N41" i="5" s="1"/>
  <c r="G53" i="19"/>
  <c r="M50" i="5" s="1"/>
  <c r="N50" i="5" s="1"/>
  <c r="G76" i="19"/>
  <c r="M73" i="5" s="1"/>
  <c r="N73" i="5" s="1"/>
  <c r="G85" i="19"/>
  <c r="M82" i="5" s="1"/>
  <c r="N82" i="5" s="1"/>
  <c r="G108" i="19"/>
  <c r="M105" i="5" s="1"/>
  <c r="N105" i="5" s="1"/>
  <c r="G117" i="19"/>
  <c r="M114" i="5" s="1"/>
  <c r="N114" i="5" s="1"/>
  <c r="G140" i="19"/>
  <c r="M137" i="5" s="1"/>
  <c r="N137" i="5" s="1"/>
  <c r="G149" i="19"/>
  <c r="M146" i="5" s="1"/>
  <c r="N146" i="5" s="1"/>
  <c r="G15" i="17"/>
  <c r="O12" i="5" s="1"/>
  <c r="P12" i="5" s="1"/>
  <c r="G31" i="17"/>
  <c r="O28" i="5" s="1"/>
  <c r="P28" i="5" s="1"/>
  <c r="G47" i="17"/>
  <c r="O44" i="5" s="1"/>
  <c r="P44" i="5" s="1"/>
  <c r="G70" i="17"/>
  <c r="O67" i="5" s="1"/>
  <c r="P67" i="5" s="1"/>
  <c r="G87" i="17"/>
  <c r="O84" i="5" s="1"/>
  <c r="P84" i="5" s="1"/>
  <c r="G102" i="8"/>
  <c r="W99" i="5" s="1"/>
  <c r="G46" i="8"/>
  <c r="W43" i="5" s="1"/>
  <c r="G55" i="8"/>
  <c r="W52" i="5" s="1"/>
  <c r="G78" i="8"/>
  <c r="W75" i="5" s="1"/>
  <c r="G87" i="8"/>
  <c r="W84" i="5" s="1"/>
  <c r="G126" i="8"/>
  <c r="W123" i="5" s="1"/>
  <c r="G47" i="8"/>
  <c r="W44" i="5" s="1"/>
  <c r="G70" i="8"/>
  <c r="W67" i="5" s="1"/>
  <c r="G79" i="8"/>
  <c r="W76" i="5" s="1"/>
  <c r="G110" i="8"/>
  <c r="W107" i="5" s="1"/>
  <c r="G62" i="8"/>
  <c r="W59" i="5" s="1"/>
  <c r="G71" i="8"/>
  <c r="W68" i="5" s="1"/>
  <c r="G118" i="8"/>
  <c r="W115" i="5" s="1"/>
  <c r="G142" i="10"/>
  <c r="AC139" i="5" s="1"/>
  <c r="AD139" i="5" s="1"/>
  <c r="G25" i="7"/>
  <c r="AE22" i="5" s="1"/>
  <c r="AF22" i="5" s="1"/>
  <c r="G57" i="7"/>
  <c r="AE54" i="5" s="1"/>
  <c r="AF54" i="5" s="1"/>
  <c r="G101" i="7"/>
  <c r="AE98" i="5" s="1"/>
  <c r="AF98" i="5" s="1"/>
  <c r="G128" i="7"/>
  <c r="AE125" i="5" s="1"/>
  <c r="AF125" i="5" s="1"/>
  <c r="G16" i="13"/>
  <c r="AG13" i="5" s="1"/>
  <c r="AH13" i="5" s="1"/>
  <c r="G80" i="13"/>
  <c r="AG77" i="5" s="1"/>
  <c r="AH77" i="5" s="1"/>
  <c r="G144" i="13"/>
  <c r="AG141" i="5" s="1"/>
  <c r="AH141" i="5" s="1"/>
  <c r="G59" i="48"/>
  <c r="AI56" i="5" s="1"/>
  <c r="AJ56" i="5" s="1"/>
  <c r="G122" i="10"/>
  <c r="AC119" i="5" s="1"/>
  <c r="AD119" i="5" s="1"/>
  <c r="G154" i="10"/>
  <c r="AC151" i="5" s="1"/>
  <c r="AD151" i="5" s="1"/>
  <c r="G104" i="13"/>
  <c r="AG101" i="5" s="1"/>
  <c r="AH101" i="5" s="1"/>
  <c r="G146" i="10"/>
  <c r="AC143" i="5" s="1"/>
  <c r="AD143" i="5" s="1"/>
  <c r="G29" i="7"/>
  <c r="AE26" i="5" s="1"/>
  <c r="AF26" i="5" s="1"/>
  <c r="G61" i="7"/>
  <c r="AE58" i="5" s="1"/>
  <c r="AF58" i="5" s="1"/>
  <c r="G109" i="7"/>
  <c r="AE106" i="5" s="1"/>
  <c r="AF106" i="5" s="1"/>
  <c r="G136" i="7"/>
  <c r="AE133" i="5" s="1"/>
  <c r="AF133" i="5" s="1"/>
  <c r="G24" i="13"/>
  <c r="AG21" i="5" s="1"/>
  <c r="AH21" i="5" s="1"/>
  <c r="G88" i="13"/>
  <c r="AG85" i="5" s="1"/>
  <c r="AH85" i="5" s="1"/>
  <c r="G152" i="13"/>
  <c r="AG149" i="5" s="1"/>
  <c r="AH149" i="5" s="1"/>
  <c r="G67" i="48"/>
  <c r="AI64" i="5" s="1"/>
  <c r="AJ64" i="5" s="1"/>
  <c r="G126" i="10"/>
  <c r="AC123" i="5" s="1"/>
  <c r="AD123" i="5" s="1"/>
  <c r="G7" i="7"/>
  <c r="G41" i="7"/>
  <c r="AE38" i="5" s="1"/>
  <c r="AF38" i="5" s="1"/>
  <c r="G96" i="7"/>
  <c r="AE93" i="5" s="1"/>
  <c r="AF93" i="5" s="1"/>
  <c r="G133" i="7"/>
  <c r="AE130" i="5" s="1"/>
  <c r="AF130" i="5" s="1"/>
  <c r="G48" i="13"/>
  <c r="AG45" i="5" s="1"/>
  <c r="AH45" i="5" s="1"/>
  <c r="G112" i="13"/>
  <c r="AG109" i="5" s="1"/>
  <c r="AH109" i="5" s="1"/>
  <c r="G27" i="48"/>
  <c r="AI24" i="5" s="1"/>
  <c r="AJ24" i="5" s="1"/>
  <c r="G91" i="48"/>
  <c r="AI88" i="5" s="1"/>
  <c r="AJ88" i="5" s="1"/>
  <c r="G150" i="10"/>
  <c r="AC147" i="5" s="1"/>
  <c r="AD147" i="5" s="1"/>
  <c r="G33" i="7"/>
  <c r="AE30" i="5" s="1"/>
  <c r="AF30" i="5" s="1"/>
  <c r="G65" i="7"/>
  <c r="AE62" i="5" s="1"/>
  <c r="AF62" i="5" s="1"/>
  <c r="G80" i="7"/>
  <c r="AE77" i="5" s="1"/>
  <c r="AF77" i="5" s="1"/>
  <c r="G117" i="7"/>
  <c r="AE114" i="5" s="1"/>
  <c r="AF114" i="5" s="1"/>
  <c r="G144" i="7"/>
  <c r="AE141" i="5" s="1"/>
  <c r="AF141" i="5" s="1"/>
  <c r="G32" i="13"/>
  <c r="AG29" i="5" s="1"/>
  <c r="AH29" i="5" s="1"/>
  <c r="G96" i="13"/>
  <c r="AG93" i="5" s="1"/>
  <c r="AH93" i="5" s="1"/>
  <c r="G11" i="48"/>
  <c r="AI8" i="5" s="1"/>
  <c r="AJ8" i="5" s="1"/>
  <c r="G75" i="48"/>
  <c r="AI72" i="5" s="1"/>
  <c r="AJ72" i="5" s="1"/>
  <c r="G143" i="32"/>
  <c r="AO140" i="5" s="1"/>
  <c r="AP140" i="5" s="1"/>
  <c r="G18" i="33"/>
  <c r="AQ15" i="5" s="1"/>
  <c r="AR15" i="5" s="1"/>
  <c r="G42" i="33"/>
  <c r="AQ39" i="5" s="1"/>
  <c r="AR39" i="5" s="1"/>
  <c r="G90" i="33"/>
  <c r="AQ87" i="5" s="1"/>
  <c r="AR87" i="5" s="1"/>
  <c r="G122" i="33"/>
  <c r="AQ119" i="5" s="1"/>
  <c r="AR119" i="5" s="1"/>
  <c r="G154" i="33"/>
  <c r="AQ151" i="5" s="1"/>
  <c r="AR151" i="5" s="1"/>
  <c r="G77" i="34"/>
  <c r="AS74" i="5" s="1"/>
  <c r="AT74" i="5" s="1"/>
  <c r="G141" i="34"/>
  <c r="AS138" i="5" s="1"/>
  <c r="AT138" i="5" s="1"/>
  <c r="G95" i="32"/>
  <c r="AO92" i="5" s="1"/>
  <c r="AP92" i="5" s="1"/>
  <c r="G119" i="32"/>
  <c r="AO116" i="5" s="1"/>
  <c r="AP116" i="5" s="1"/>
  <c r="G66" i="33"/>
  <c r="AQ63" i="5" s="1"/>
  <c r="AR63" i="5" s="1"/>
  <c r="G37" i="34"/>
  <c r="AS34" i="5" s="1"/>
  <c r="AT34" i="5" s="1"/>
  <c r="G26" i="33"/>
  <c r="AQ23" i="5" s="1"/>
  <c r="AR23" i="5" s="1"/>
  <c r="G98" i="33"/>
  <c r="AQ95" i="5" s="1"/>
  <c r="AR95" i="5" s="1"/>
  <c r="G130" i="33"/>
  <c r="AQ127" i="5" s="1"/>
  <c r="AR127" i="5" s="1"/>
  <c r="G61" i="34"/>
  <c r="AS58" i="5" s="1"/>
  <c r="AT58" i="5" s="1"/>
  <c r="G125" i="34"/>
  <c r="AS122" i="5" s="1"/>
  <c r="AT122" i="5" s="1"/>
  <c r="G149" i="34"/>
  <c r="AS146" i="5" s="1"/>
  <c r="AT146" i="5" s="1"/>
  <c r="G22" i="31"/>
  <c r="AM19" i="5" s="1"/>
  <c r="AN19" i="5" s="1"/>
  <c r="G103" i="32"/>
  <c r="AO100" i="5" s="1"/>
  <c r="AP100" i="5" s="1"/>
  <c r="G74" i="33"/>
  <c r="AQ71" i="5" s="1"/>
  <c r="AR71" i="5" s="1"/>
  <c r="G106" i="33"/>
  <c r="AQ103" i="5" s="1"/>
  <c r="AR103" i="5" s="1"/>
  <c r="G138" i="33"/>
  <c r="AQ135" i="5" s="1"/>
  <c r="AR135" i="5" s="1"/>
  <c r="G21" i="34"/>
  <c r="AS18" i="5" s="1"/>
  <c r="AT18" i="5" s="1"/>
  <c r="G45" i="34"/>
  <c r="AS42" i="5" s="1"/>
  <c r="AT42" i="5" s="1"/>
  <c r="G109" i="34"/>
  <c r="AS106" i="5" s="1"/>
  <c r="AT106" i="5" s="1"/>
  <c r="G141" i="30"/>
  <c r="AK138" i="5" s="1"/>
  <c r="AL138" i="5" s="1"/>
  <c r="G144" i="30"/>
  <c r="AK141" i="5" s="1"/>
  <c r="AL141" i="5" s="1"/>
  <c r="G135" i="32"/>
  <c r="AO132" i="5" s="1"/>
  <c r="AP132" i="5" s="1"/>
  <c r="G34" i="33"/>
  <c r="AQ31" i="5" s="1"/>
  <c r="AR31" i="5" s="1"/>
  <c r="G69" i="34"/>
  <c r="AS66" i="5" s="1"/>
  <c r="AT66" i="5" s="1"/>
  <c r="G133" i="34"/>
  <c r="AS130" i="5" s="1"/>
  <c r="AT130" i="5" s="1"/>
  <c r="G42" i="37"/>
  <c r="BA39" i="5" s="1"/>
  <c r="BB39" i="5" s="1"/>
  <c r="G74" i="37"/>
  <c r="BA71" i="5" s="1"/>
  <c r="BB71" i="5" s="1"/>
  <c r="G33" i="35"/>
  <c r="AU30" i="5" s="1"/>
  <c r="G97" i="35"/>
  <c r="AU94" i="5" s="1"/>
  <c r="G12" i="47"/>
  <c r="AW9" i="5" s="1"/>
  <c r="AX9" i="5" s="1"/>
  <c r="G76" i="47"/>
  <c r="AW73" i="5" s="1"/>
  <c r="AX73" i="5" s="1"/>
  <c r="G140" i="47"/>
  <c r="AW137" i="5" s="1"/>
  <c r="AX137" i="5" s="1"/>
  <c r="G55" i="36"/>
  <c r="AY52" i="5" s="1"/>
  <c r="AZ52" i="5" s="1"/>
  <c r="G10" i="35"/>
  <c r="G57" i="35"/>
  <c r="AU54" i="5" s="1"/>
  <c r="G121" i="35"/>
  <c r="AU118" i="5" s="1"/>
  <c r="G36" i="47"/>
  <c r="AW33" i="5" s="1"/>
  <c r="AX33" i="5" s="1"/>
  <c r="G100" i="47"/>
  <c r="AW97" i="5" s="1"/>
  <c r="AX97" i="5" s="1"/>
  <c r="G17" i="35"/>
  <c r="AU14" i="5" s="1"/>
  <c r="G81" i="35"/>
  <c r="AU78" i="5" s="1"/>
  <c r="G145" i="35"/>
  <c r="AU142" i="5" s="1"/>
  <c r="G60" i="47"/>
  <c r="AW57" i="5" s="1"/>
  <c r="AX57" i="5" s="1"/>
  <c r="G124" i="47"/>
  <c r="AW121" i="5" s="1"/>
  <c r="AX121" i="5" s="1"/>
  <c r="G39" i="36"/>
  <c r="AY36" i="5" s="1"/>
  <c r="AZ36" i="5" s="1"/>
  <c r="G65" i="35"/>
  <c r="AU62" i="5" s="1"/>
  <c r="G129" i="35"/>
  <c r="AU126" i="5" s="1"/>
  <c r="G44" i="47"/>
  <c r="AW41" i="5" s="1"/>
  <c r="AX41" i="5" s="1"/>
  <c r="G108" i="47"/>
  <c r="AW105" i="5" s="1"/>
  <c r="AX105" i="5" s="1"/>
  <c r="G23" i="36"/>
  <c r="AY20" i="5" s="1"/>
  <c r="AZ20" i="5" s="1"/>
  <c r="G87" i="36"/>
  <c r="AY84" i="5" s="1"/>
  <c r="AZ84" i="5" s="1"/>
  <c r="G25" i="35"/>
  <c r="AU22" i="5" s="1"/>
  <c r="G89" i="35"/>
  <c r="AU86" i="5" s="1"/>
  <c r="G153" i="35"/>
  <c r="AU150" i="5" s="1"/>
  <c r="G68" i="47"/>
  <c r="AW65" i="5" s="1"/>
  <c r="AX65" i="5" s="1"/>
  <c r="G132" i="47"/>
  <c r="AW129" i="5" s="1"/>
  <c r="AX129" i="5" s="1"/>
  <c r="G47" i="36"/>
  <c r="AY44" i="5" s="1"/>
  <c r="AZ44" i="5" s="1"/>
  <c r="G119" i="36"/>
  <c r="AY116" i="5" s="1"/>
  <c r="AZ116" i="5" s="1"/>
  <c r="G151" i="36"/>
  <c r="AY148" i="5" s="1"/>
  <c r="AZ148" i="5" s="1"/>
  <c r="G34" i="37"/>
  <c r="BA31" i="5" s="1"/>
  <c r="BB31" i="5" s="1"/>
  <c r="G66" i="37"/>
  <c r="BA63" i="5" s="1"/>
  <c r="BB63" i="5" s="1"/>
  <c r="G90" i="37"/>
  <c r="BA87" i="5" s="1"/>
  <c r="BB87" i="5" s="1"/>
  <c r="G93" i="37"/>
  <c r="BA90" i="5" s="1"/>
  <c r="BB90" i="5" s="1"/>
  <c r="G113" i="37"/>
  <c r="BA110" i="5" s="1"/>
  <c r="BB110" i="5" s="1"/>
  <c r="G130" i="37"/>
  <c r="BA127" i="5" s="1"/>
  <c r="BB127" i="5" s="1"/>
  <c r="G157" i="37"/>
  <c r="BA154" i="5" s="1"/>
  <c r="BB154" i="5" s="1"/>
  <c r="G28" i="38"/>
  <c r="BC25" i="5" s="1"/>
  <c r="BD25" i="5" s="1"/>
  <c r="G45" i="38"/>
  <c r="BC42" i="5" s="1"/>
  <c r="BD42" i="5" s="1"/>
  <c r="G92" i="38"/>
  <c r="BC89" i="5" s="1"/>
  <c r="BD89" i="5" s="1"/>
  <c r="G109" i="38"/>
  <c r="BC106" i="5" s="1"/>
  <c r="BD106" i="5" s="1"/>
  <c r="G156" i="38"/>
  <c r="BC153" i="5" s="1"/>
  <c r="BD153" i="5" s="1"/>
  <c r="G24" i="39"/>
  <c r="BE21" i="5" s="1"/>
  <c r="BF21" i="5" s="1"/>
  <c r="G71" i="39"/>
  <c r="BE68" i="5" s="1"/>
  <c r="BF68" i="5" s="1"/>
  <c r="G88" i="39"/>
  <c r="BE85" i="5" s="1"/>
  <c r="BF85" i="5" s="1"/>
  <c r="G135" i="39"/>
  <c r="BE132" i="5" s="1"/>
  <c r="BF132" i="5" s="1"/>
  <c r="G50" i="40"/>
  <c r="BG47" i="5" s="1"/>
  <c r="G67" i="40"/>
  <c r="BG64" i="5" s="1"/>
  <c r="G114" i="40"/>
  <c r="BG111" i="5" s="1"/>
  <c r="G78" i="37"/>
  <c r="BA75" i="5" s="1"/>
  <c r="BB75" i="5" s="1"/>
  <c r="G117" i="37"/>
  <c r="BA114" i="5" s="1"/>
  <c r="BB114" i="5" s="1"/>
  <c r="G137" i="37"/>
  <c r="BA134" i="5" s="1"/>
  <c r="BB134" i="5" s="1"/>
  <c r="G154" i="37"/>
  <c r="BA151" i="5" s="1"/>
  <c r="BB151" i="5" s="1"/>
  <c r="G32" i="38"/>
  <c r="BC29" i="5" s="1"/>
  <c r="BD29" i="5" s="1"/>
  <c r="G52" i="38"/>
  <c r="BC49" i="5" s="1"/>
  <c r="BD49" i="5" s="1"/>
  <c r="G69" i="38"/>
  <c r="BC66" i="5" s="1"/>
  <c r="BD66" i="5" s="1"/>
  <c r="G116" i="38"/>
  <c r="BC113" i="5" s="1"/>
  <c r="BD113" i="5" s="1"/>
  <c r="G133" i="38"/>
  <c r="BC130" i="5" s="1"/>
  <c r="BD130" i="5" s="1"/>
  <c r="G31" i="39"/>
  <c r="BE28" i="5" s="1"/>
  <c r="BF28" i="5" s="1"/>
  <c r="G48" i="39"/>
  <c r="BE45" i="5" s="1"/>
  <c r="BF45" i="5" s="1"/>
  <c r="G95" i="39"/>
  <c r="BE92" i="5" s="1"/>
  <c r="BF92" i="5" s="1"/>
  <c r="G112" i="39"/>
  <c r="BE109" i="5" s="1"/>
  <c r="BF109" i="5" s="1"/>
  <c r="G10" i="40"/>
  <c r="G27" i="40"/>
  <c r="BG24" i="5" s="1"/>
  <c r="G74" i="40"/>
  <c r="BG71" i="5" s="1"/>
  <c r="G101" i="37"/>
  <c r="BA98" i="5" s="1"/>
  <c r="BB98" i="5" s="1"/>
  <c r="G121" i="37"/>
  <c r="BA118" i="5" s="1"/>
  <c r="BB118" i="5" s="1"/>
  <c r="G138" i="37"/>
  <c r="BA135" i="5" s="1"/>
  <c r="BB135" i="5" s="1"/>
  <c r="G16" i="38"/>
  <c r="BC13" i="5" s="1"/>
  <c r="BD13" i="5" s="1"/>
  <c r="G36" i="38"/>
  <c r="BC33" i="5" s="1"/>
  <c r="BD33" i="5" s="1"/>
  <c r="G53" i="38"/>
  <c r="BC50" i="5" s="1"/>
  <c r="BD50" i="5" s="1"/>
  <c r="G100" i="38"/>
  <c r="BC97" i="5" s="1"/>
  <c r="BD97" i="5" s="1"/>
  <c r="G117" i="38"/>
  <c r="BC114" i="5" s="1"/>
  <c r="BD114" i="5" s="1"/>
  <c r="G15" i="39"/>
  <c r="BE12" i="5" s="1"/>
  <c r="BF12" i="5" s="1"/>
  <c r="G32" i="39"/>
  <c r="BE29" i="5" s="1"/>
  <c r="BF29" i="5" s="1"/>
  <c r="G79" i="39"/>
  <c r="BE76" i="5" s="1"/>
  <c r="BF76" i="5" s="1"/>
  <c r="G96" i="39"/>
  <c r="BE93" i="5" s="1"/>
  <c r="BF93" i="5" s="1"/>
  <c r="G143" i="39"/>
  <c r="BE140" i="5" s="1"/>
  <c r="BF140" i="5" s="1"/>
  <c r="G11" i="40"/>
  <c r="BG8" i="5" s="1"/>
  <c r="G58" i="40"/>
  <c r="BG55" i="5" s="1"/>
  <c r="G105" i="37"/>
  <c r="BA102" i="5" s="1"/>
  <c r="BB102" i="5" s="1"/>
  <c r="G122" i="37"/>
  <c r="BA119" i="5" s="1"/>
  <c r="BB119" i="5" s="1"/>
  <c r="G149" i="37"/>
  <c r="BA146" i="5" s="1"/>
  <c r="BB146" i="5" s="1"/>
  <c r="G20" i="38"/>
  <c r="BC17" i="5" s="1"/>
  <c r="BD17" i="5" s="1"/>
  <c r="G37" i="38"/>
  <c r="BC34" i="5" s="1"/>
  <c r="BD34" i="5" s="1"/>
  <c r="G84" i="38"/>
  <c r="BC81" i="5" s="1"/>
  <c r="BD81" i="5" s="1"/>
  <c r="G101" i="38"/>
  <c r="BC98" i="5" s="1"/>
  <c r="BD98" i="5" s="1"/>
  <c r="G148" i="38"/>
  <c r="BC145" i="5" s="1"/>
  <c r="BD145" i="5" s="1"/>
  <c r="G16" i="39"/>
  <c r="BE13" i="5" s="1"/>
  <c r="BF13" i="5" s="1"/>
  <c r="G63" i="39"/>
  <c r="BE60" i="5" s="1"/>
  <c r="BF60" i="5" s="1"/>
  <c r="G80" i="39"/>
  <c r="BE77" i="5" s="1"/>
  <c r="BF77" i="5" s="1"/>
  <c r="G127" i="39"/>
  <c r="BE124" i="5" s="1"/>
  <c r="BF124" i="5" s="1"/>
  <c r="G144" i="39"/>
  <c r="BE141" i="5" s="1"/>
  <c r="BF141" i="5" s="1"/>
  <c r="G42" i="40"/>
  <c r="BG39" i="5" s="1"/>
  <c r="G59" i="40"/>
  <c r="BG56" i="5" s="1"/>
  <c r="G106" i="40"/>
  <c r="BG103" i="5" s="1"/>
  <c r="G86" i="37"/>
  <c r="BA83" i="5" s="1"/>
  <c r="BB83" i="5" s="1"/>
  <c r="G89" i="37"/>
  <c r="BA86" i="5" s="1"/>
  <c r="BB86" i="5" s="1"/>
  <c r="G109" i="37"/>
  <c r="BA106" i="5" s="1"/>
  <c r="BB106" i="5" s="1"/>
  <c r="G129" i="37"/>
  <c r="BA126" i="5" s="1"/>
  <c r="BB126" i="5" s="1"/>
  <c r="G146" i="37"/>
  <c r="BA143" i="5" s="1"/>
  <c r="BB143" i="5" s="1"/>
  <c r="G24" i="38"/>
  <c r="BC21" i="5" s="1"/>
  <c r="BD21" i="5" s="1"/>
  <c r="G44" i="38"/>
  <c r="BC41" i="5" s="1"/>
  <c r="BD41" i="5" s="1"/>
  <c r="G61" i="38"/>
  <c r="BC58" i="5" s="1"/>
  <c r="BD58" i="5" s="1"/>
  <c r="G108" i="38"/>
  <c r="BC105" i="5" s="1"/>
  <c r="BD105" i="5" s="1"/>
  <c r="G125" i="38"/>
  <c r="BC122" i="5" s="1"/>
  <c r="BD122" i="5" s="1"/>
  <c r="G23" i="39"/>
  <c r="BE20" i="5" s="1"/>
  <c r="BF20" i="5" s="1"/>
  <c r="G40" i="39"/>
  <c r="BE37" i="5" s="1"/>
  <c r="BF37" i="5" s="1"/>
  <c r="G87" i="39"/>
  <c r="BE84" i="5" s="1"/>
  <c r="BF84" i="5" s="1"/>
  <c r="G104" i="39"/>
  <c r="BE101" i="5" s="1"/>
  <c r="BF101" i="5" s="1"/>
  <c r="G151" i="39"/>
  <c r="BE148" i="5" s="1"/>
  <c r="BF148" i="5" s="1"/>
  <c r="G19" i="40"/>
  <c r="BG16" i="5" s="1"/>
  <c r="G66" i="40"/>
  <c r="BG63" i="5" s="1"/>
  <c r="BH24" i="5" l="1"/>
  <c r="BH64" i="5"/>
  <c r="X67" i="5"/>
  <c r="K49" i="29"/>
  <c r="K48" i="29"/>
  <c r="K47" i="29"/>
  <c r="K46" i="29"/>
  <c r="K45" i="29"/>
  <c r="K44" i="29"/>
  <c r="K43" i="29"/>
  <c r="K42" i="29"/>
  <c r="K41" i="29"/>
  <c r="K40" i="29"/>
  <c r="K39" i="29"/>
  <c r="K38" i="29"/>
  <c r="K37" i="29"/>
  <c r="K36" i="29"/>
  <c r="K35" i="29"/>
  <c r="K34" i="29"/>
  <c r="K33" i="29"/>
  <c r="K32" i="29"/>
  <c r="K31" i="29"/>
  <c r="K30" i="29"/>
  <c r="W7" i="5"/>
  <c r="X115" i="5" s="1"/>
  <c r="BH8" i="5"/>
  <c r="W145" i="29"/>
  <c r="W144" i="29"/>
  <c r="W143" i="29"/>
  <c r="W142" i="29"/>
  <c r="W141" i="29"/>
  <c r="W140" i="29"/>
  <c r="W139" i="29"/>
  <c r="W138" i="29"/>
  <c r="W137" i="29"/>
  <c r="W136" i="29"/>
  <c r="W135" i="29"/>
  <c r="W134" i="29"/>
  <c r="W133" i="29"/>
  <c r="W132" i="29"/>
  <c r="W131" i="29"/>
  <c r="W130" i="29"/>
  <c r="W129" i="29"/>
  <c r="W128" i="29"/>
  <c r="W127" i="29"/>
  <c r="W126" i="29"/>
  <c r="BG7" i="5"/>
  <c r="BH47" i="5"/>
  <c r="AV54" i="5"/>
  <c r="X44" i="5"/>
  <c r="Q169" i="29"/>
  <c r="Q168" i="29"/>
  <c r="Q167" i="29"/>
  <c r="Q166" i="29"/>
  <c r="Q165" i="29"/>
  <c r="Q164" i="29"/>
  <c r="Q163" i="29"/>
  <c r="Q162" i="29"/>
  <c r="Q161" i="29"/>
  <c r="Q160" i="29"/>
  <c r="Q159" i="29"/>
  <c r="Q158" i="29"/>
  <c r="Q157" i="29"/>
  <c r="Q156" i="29"/>
  <c r="Q155" i="29"/>
  <c r="Q154" i="29"/>
  <c r="Q153" i="29"/>
  <c r="Q152" i="29"/>
  <c r="Q151" i="29"/>
  <c r="Q150" i="29"/>
  <c r="AU7" i="5"/>
  <c r="AV78" i="5"/>
  <c r="L145" i="29"/>
  <c r="L137" i="29"/>
  <c r="L129" i="29"/>
  <c r="L138" i="29"/>
  <c r="L130" i="29"/>
  <c r="L139" i="29"/>
  <c r="L131" i="29"/>
  <c r="L140" i="29"/>
  <c r="L132" i="29"/>
  <c r="L141" i="29"/>
  <c r="L133" i="29"/>
  <c r="L142" i="29"/>
  <c r="L134" i="29"/>
  <c r="L126" i="29"/>
  <c r="L143" i="29"/>
  <c r="L135" i="29"/>
  <c r="L127" i="29"/>
  <c r="L144" i="29"/>
  <c r="L136" i="29"/>
  <c r="L128" i="29"/>
  <c r="AE5" i="5"/>
  <c r="X68" i="5"/>
  <c r="X75" i="5"/>
  <c r="X123" i="5"/>
  <c r="BH39" i="5"/>
  <c r="F18" i="29"/>
  <c r="F10" i="29"/>
  <c r="F20" i="29"/>
  <c r="F12" i="29"/>
  <c r="F25" i="29"/>
  <c r="F17" i="29"/>
  <c r="F9" i="29"/>
  <c r="F22" i="29"/>
  <c r="F14" i="29"/>
  <c r="F6" i="29"/>
  <c r="F19" i="29"/>
  <c r="F11" i="29"/>
  <c r="F8" i="29"/>
  <c r="F7" i="29"/>
  <c r="F16" i="29"/>
  <c r="F15" i="29"/>
  <c r="F24" i="29"/>
  <c r="F23" i="29"/>
  <c r="F13" i="29"/>
  <c r="F21" i="29"/>
  <c r="G5" i="5"/>
  <c r="X52" i="5"/>
  <c r="X71" i="5"/>
  <c r="AV126" i="5"/>
  <c r="X107" i="5"/>
  <c r="X43" i="5"/>
  <c r="X39" i="5"/>
  <c r="X24" i="5"/>
  <c r="AV14" i="5"/>
  <c r="X59" i="5"/>
  <c r="BH63" i="5"/>
  <c r="BH71" i="5"/>
  <c r="BH111" i="5"/>
  <c r="AV150" i="5"/>
  <c r="AV62" i="5"/>
  <c r="AV94" i="5"/>
  <c r="X76" i="5"/>
  <c r="X99" i="5"/>
  <c r="X32" i="5"/>
  <c r="AV127" i="5" l="1"/>
  <c r="AV123" i="5"/>
  <c r="AV128" i="5"/>
  <c r="AV107" i="5"/>
  <c r="AV103" i="5"/>
  <c r="AV100" i="5"/>
  <c r="AV92" i="5"/>
  <c r="AV91" i="5"/>
  <c r="AV90" i="5"/>
  <c r="AV99" i="5"/>
  <c r="AV106" i="5"/>
  <c r="AV102" i="5"/>
  <c r="AV98" i="5"/>
  <c r="AV97" i="5"/>
  <c r="AV104" i="5"/>
  <c r="AV79" i="5"/>
  <c r="AV75" i="5"/>
  <c r="AV71" i="5"/>
  <c r="AV66" i="5"/>
  <c r="AV77" i="5"/>
  <c r="AV67" i="5"/>
  <c r="AV63" i="5"/>
  <c r="AV73" i="5"/>
  <c r="AV7" i="5"/>
  <c r="AV15" i="5"/>
  <c r="AV16" i="5"/>
  <c r="AV35" i="5"/>
  <c r="AV44" i="5"/>
  <c r="AV39" i="5"/>
  <c r="AV25" i="5"/>
  <c r="AV34" i="5"/>
  <c r="AV47" i="5"/>
  <c r="AV60" i="5"/>
  <c r="AV56" i="5"/>
  <c r="AV85" i="5"/>
  <c r="AV84" i="5"/>
  <c r="AV101" i="5"/>
  <c r="AV93" i="5"/>
  <c r="AV113" i="5"/>
  <c r="AV121" i="5"/>
  <c r="AV117" i="5"/>
  <c r="AV114" i="5"/>
  <c r="AV133" i="5"/>
  <c r="AV153" i="5"/>
  <c r="AV135" i="5"/>
  <c r="AV134" i="5"/>
  <c r="AV41" i="5"/>
  <c r="AV28" i="5"/>
  <c r="AV55" i="5"/>
  <c r="AV61" i="5"/>
  <c r="AV143" i="5"/>
  <c r="AV110" i="5"/>
  <c r="AV130" i="5"/>
  <c r="AV139" i="5"/>
  <c r="AV8" i="5"/>
  <c r="AV21" i="5"/>
  <c r="AV68" i="5"/>
  <c r="AV76" i="5"/>
  <c r="AV80" i="5"/>
  <c r="AV124" i="5"/>
  <c r="AV154" i="5"/>
  <c r="AV144" i="5"/>
  <c r="AV149" i="5"/>
  <c r="AV151" i="5"/>
  <c r="AV152" i="5"/>
  <c r="AV9" i="5"/>
  <c r="AV50" i="5"/>
  <c r="AV37" i="5"/>
  <c r="AV105" i="5"/>
  <c r="AV115" i="5"/>
  <c r="AV140" i="5"/>
  <c r="AV11" i="5"/>
  <c r="AV87" i="5"/>
  <c r="AV18" i="5"/>
  <c r="AV24" i="5"/>
  <c r="AV19" i="5"/>
  <c r="AV31" i="5"/>
  <c r="AV45" i="5"/>
  <c r="AV49" i="5"/>
  <c r="AV53" i="5"/>
  <c r="AV40" i="5"/>
  <c r="AV83" i="5"/>
  <c r="AV57" i="5"/>
  <c r="AV112" i="5"/>
  <c r="AV108" i="5"/>
  <c r="AV136" i="5"/>
  <c r="AV13" i="5"/>
  <c r="AV27" i="5"/>
  <c r="AV65" i="5"/>
  <c r="AV81" i="5"/>
  <c r="AV72" i="5"/>
  <c r="AV74" i="5"/>
  <c r="AV88" i="5"/>
  <c r="AV125" i="5"/>
  <c r="AV138" i="5"/>
  <c r="AV147" i="5"/>
  <c r="AV146" i="5"/>
  <c r="AV148" i="5"/>
  <c r="AV12" i="5"/>
  <c r="AV26" i="5"/>
  <c r="AV59" i="5"/>
  <c r="AV10" i="5"/>
  <c r="AV17" i="5"/>
  <c r="AV20" i="5"/>
  <c r="AV23" i="5"/>
  <c r="AV42" i="5"/>
  <c r="AV48" i="5"/>
  <c r="AV51" i="5"/>
  <c r="AV52" i="5"/>
  <c r="AV33" i="5"/>
  <c r="AV64" i="5"/>
  <c r="AV70" i="5"/>
  <c r="AV58" i="5"/>
  <c r="AV89" i="5"/>
  <c r="AV131" i="5"/>
  <c r="AV109" i="5"/>
  <c r="AV120" i="5"/>
  <c r="AV116" i="5"/>
  <c r="AV137" i="5"/>
  <c r="AV145" i="5"/>
  <c r="AV129" i="5"/>
  <c r="AV141" i="5"/>
  <c r="AV69" i="5"/>
  <c r="AV132" i="5"/>
  <c r="AV38" i="5"/>
  <c r="AV32" i="5"/>
  <c r="AV36" i="5"/>
  <c r="AV43" i="5"/>
  <c r="AV111" i="5"/>
  <c r="AV29" i="5"/>
  <c r="AV46" i="5"/>
  <c r="AV82" i="5"/>
  <c r="AV95" i="5"/>
  <c r="AV96" i="5"/>
  <c r="AV119" i="5"/>
  <c r="AV122" i="5"/>
  <c r="AV118" i="5"/>
  <c r="BH140" i="5"/>
  <c r="BH150" i="5"/>
  <c r="BH138" i="5"/>
  <c r="BH148" i="5"/>
  <c r="BH144" i="5"/>
  <c r="BH136" i="5"/>
  <c r="BH152" i="5"/>
  <c r="BH153" i="5"/>
  <c r="BH151" i="5"/>
  <c r="BH149" i="5"/>
  <c r="BH154" i="5"/>
  <c r="BH141" i="5"/>
  <c r="BH146" i="5"/>
  <c r="BH121" i="5"/>
  <c r="BH120" i="5"/>
  <c r="BH119" i="5"/>
  <c r="BH118" i="5"/>
  <c r="BH117" i="5"/>
  <c r="BH116" i="5"/>
  <c r="BH97" i="5"/>
  <c r="BH96" i="5"/>
  <c r="BH95" i="5"/>
  <c r="BH94" i="5"/>
  <c r="BH100" i="5"/>
  <c r="BH99" i="5"/>
  <c r="BH92" i="5"/>
  <c r="BH58" i="5"/>
  <c r="BH41" i="5"/>
  <c r="BH37" i="5"/>
  <c r="BH33" i="5"/>
  <c r="BH40" i="5"/>
  <c r="BH59" i="5"/>
  <c r="BH53" i="5"/>
  <c r="BH46" i="5"/>
  <c r="BH32" i="5"/>
  <c r="BH28" i="5"/>
  <c r="BH54" i="5"/>
  <c r="BH50" i="5"/>
  <c r="BH52" i="5"/>
  <c r="BH51" i="5"/>
  <c r="BH43" i="5"/>
  <c r="BH48" i="5"/>
  <c r="BH42" i="5"/>
  <c r="BH49" i="5"/>
  <c r="BH17" i="5"/>
  <c r="BH7" i="5"/>
  <c r="BH21" i="5"/>
  <c r="BH45" i="5"/>
  <c r="BH18" i="5"/>
  <c r="BH15" i="5"/>
  <c r="BH14" i="5"/>
  <c r="BH44" i="5"/>
  <c r="BH23" i="5"/>
  <c r="BH19" i="5"/>
  <c r="BH38" i="5"/>
  <c r="BH9" i="5"/>
  <c r="BH30" i="5"/>
  <c r="BH57" i="5"/>
  <c r="BH84" i="5"/>
  <c r="BH91" i="5"/>
  <c r="BH82" i="5"/>
  <c r="BH102" i="5"/>
  <c r="BH139" i="5"/>
  <c r="BH130" i="5"/>
  <c r="BH123" i="5"/>
  <c r="BH36" i="5"/>
  <c r="BH34" i="5"/>
  <c r="BH62" i="5"/>
  <c r="BH77" i="5"/>
  <c r="BH101" i="5"/>
  <c r="BH80" i="5"/>
  <c r="BH137" i="5"/>
  <c r="BH13" i="5"/>
  <c r="BH67" i="5"/>
  <c r="BH68" i="5"/>
  <c r="BH113" i="5"/>
  <c r="BH132" i="5"/>
  <c r="BH147" i="5"/>
  <c r="BH127" i="5"/>
  <c r="BH122" i="5"/>
  <c r="BH70" i="5"/>
  <c r="BH131" i="5"/>
  <c r="BH20" i="5"/>
  <c r="BH29" i="5"/>
  <c r="BH22" i="5"/>
  <c r="BH35" i="5"/>
  <c r="BH90" i="5"/>
  <c r="BH78" i="5"/>
  <c r="BH93" i="5"/>
  <c r="BH85" i="5"/>
  <c r="BH12" i="5"/>
  <c r="BH69" i="5"/>
  <c r="BH65" i="5"/>
  <c r="BH74" i="5"/>
  <c r="BH112" i="5"/>
  <c r="BH83" i="5"/>
  <c r="BH114" i="5"/>
  <c r="BH133" i="5"/>
  <c r="BH10" i="5"/>
  <c r="BH124" i="5"/>
  <c r="BH115" i="5"/>
  <c r="BH27" i="5"/>
  <c r="BH31" i="5"/>
  <c r="BH25" i="5"/>
  <c r="BH60" i="5"/>
  <c r="BH87" i="5"/>
  <c r="BH61" i="5"/>
  <c r="BH89" i="5"/>
  <c r="BH104" i="5"/>
  <c r="BH66" i="5"/>
  <c r="BH105" i="5"/>
  <c r="BH145" i="5"/>
  <c r="BH107" i="5"/>
  <c r="BH110" i="5"/>
  <c r="BH134" i="5"/>
  <c r="BH129" i="5"/>
  <c r="BH135" i="5"/>
  <c r="BH128" i="5"/>
  <c r="BH142" i="5"/>
  <c r="BH88" i="5"/>
  <c r="BH79" i="5"/>
  <c r="BH76" i="5"/>
  <c r="BH11" i="5"/>
  <c r="BH26" i="5"/>
  <c r="BH73" i="5"/>
  <c r="BH98" i="5"/>
  <c r="BH75" i="5"/>
  <c r="BH108" i="5"/>
  <c r="BH81" i="5"/>
  <c r="BH72" i="5"/>
  <c r="BH86" i="5"/>
  <c r="BH109" i="5"/>
  <c r="BH106" i="5"/>
  <c r="BH126" i="5"/>
  <c r="BH143" i="5"/>
  <c r="BH125" i="5"/>
  <c r="X132" i="5"/>
  <c r="X134" i="5"/>
  <c r="X131" i="5"/>
  <c r="X104" i="5"/>
  <c r="X97" i="5"/>
  <c r="X92" i="5"/>
  <c r="X91" i="5"/>
  <c r="X90" i="5"/>
  <c r="X96" i="5"/>
  <c r="X125" i="5"/>
  <c r="X103" i="5"/>
  <c r="X95" i="5"/>
  <c r="X94" i="5"/>
  <c r="X133" i="5"/>
  <c r="X105" i="5"/>
  <c r="X82" i="5"/>
  <c r="X72" i="5"/>
  <c r="X70" i="5"/>
  <c r="X64" i="5"/>
  <c r="X74" i="5"/>
  <c r="X78" i="5"/>
  <c r="X16" i="5"/>
  <c r="X7" i="5"/>
  <c r="X15" i="5"/>
  <c r="X17" i="5"/>
  <c r="X9" i="5"/>
  <c r="X12" i="5"/>
  <c r="X45" i="5"/>
  <c r="X22" i="5"/>
  <c r="X129" i="5"/>
  <c r="X37" i="5"/>
  <c r="X30" i="5"/>
  <c r="X50" i="5"/>
  <c r="X62" i="5"/>
  <c r="X89" i="5"/>
  <c r="X108" i="5"/>
  <c r="X135" i="5"/>
  <c r="X148" i="5"/>
  <c r="X140" i="5"/>
  <c r="X66" i="5"/>
  <c r="X136" i="5"/>
  <c r="X69" i="5"/>
  <c r="X112" i="5"/>
  <c r="X121" i="5"/>
  <c r="X109" i="5"/>
  <c r="X116" i="5"/>
  <c r="X20" i="5"/>
  <c r="X146" i="5"/>
  <c r="X55" i="5"/>
  <c r="X73" i="5"/>
  <c r="X13" i="5"/>
  <c r="X21" i="5"/>
  <c r="X56" i="5"/>
  <c r="X77" i="5"/>
  <c r="X36" i="5"/>
  <c r="X26" i="5"/>
  <c r="X46" i="5"/>
  <c r="X35" i="5"/>
  <c r="X53" i="5"/>
  <c r="X98" i="5"/>
  <c r="X119" i="5"/>
  <c r="X145" i="5"/>
  <c r="X138" i="5"/>
  <c r="X137" i="5"/>
  <c r="X126" i="5"/>
  <c r="X28" i="5"/>
  <c r="X42" i="5"/>
  <c r="X57" i="5"/>
  <c r="X154" i="5"/>
  <c r="X117" i="5"/>
  <c r="X23" i="5"/>
  <c r="X8" i="5"/>
  <c r="X25" i="5"/>
  <c r="X47" i="5"/>
  <c r="X49" i="5"/>
  <c r="X51" i="5"/>
  <c r="X100" i="5"/>
  <c r="X40" i="5"/>
  <c r="X61" i="5"/>
  <c r="X101" i="5"/>
  <c r="X93" i="5"/>
  <c r="X120" i="5"/>
  <c r="X110" i="5"/>
  <c r="X118" i="5"/>
  <c r="X10" i="5"/>
  <c r="X29" i="5"/>
  <c r="X34" i="5"/>
  <c r="X19" i="5"/>
  <c r="X27" i="5"/>
  <c r="X41" i="5"/>
  <c r="X33" i="5"/>
  <c r="X38" i="5"/>
  <c r="X54" i="5"/>
  <c r="X83" i="5"/>
  <c r="X79" i="5"/>
  <c r="X86" i="5"/>
  <c r="X124" i="5"/>
  <c r="X88" i="5"/>
  <c r="X122" i="5"/>
  <c r="X128" i="5"/>
  <c r="X130" i="5"/>
  <c r="X85" i="5"/>
  <c r="X151" i="5"/>
  <c r="X153" i="5"/>
  <c r="X106" i="5"/>
  <c r="X48" i="5"/>
  <c r="X81" i="5"/>
  <c r="X60" i="5"/>
  <c r="X111" i="5"/>
  <c r="X113" i="5"/>
  <c r="X147" i="5"/>
  <c r="X142" i="5"/>
  <c r="X152" i="5"/>
  <c r="X139" i="5"/>
  <c r="X150" i="5"/>
  <c r="X149" i="5"/>
  <c r="X18" i="5"/>
  <c r="X87" i="5"/>
  <c r="X11" i="5"/>
  <c r="X63" i="5"/>
  <c r="X65" i="5"/>
  <c r="X58" i="5"/>
  <c r="X80" i="5"/>
  <c r="X127" i="5"/>
  <c r="X114" i="5"/>
  <c r="X141" i="5"/>
  <c r="X143" i="5"/>
  <c r="X144" i="5"/>
  <c r="X14" i="5"/>
  <c r="X102" i="5"/>
  <c r="AV86" i="5"/>
  <c r="BH55" i="5"/>
  <c r="BH103" i="5"/>
  <c r="BH16" i="5"/>
  <c r="AV142" i="5"/>
  <c r="X31" i="5"/>
  <c r="AV22" i="5"/>
  <c r="BH56" i="5"/>
  <c r="AV30" i="5"/>
  <c r="X84" i="5"/>
</calcChain>
</file>

<file path=xl/sharedStrings.xml><?xml version="1.0" encoding="utf-8"?>
<sst xmlns="http://schemas.openxmlformats.org/spreadsheetml/2006/main" count="10258" uniqueCount="425">
  <si>
    <t>Population (thousands)</t>
  </si>
  <si>
    <t>Total</t>
  </si>
  <si>
    <t>All Causes</t>
  </si>
  <si>
    <t>GHE 2012 cause category</t>
  </si>
  <si>
    <t>I.</t>
  </si>
  <si>
    <t>Communicable, maternal, perinatal and nutritional conditions</t>
  </si>
  <si>
    <t>A.</t>
  </si>
  <si>
    <t>Infectious and parasitic diseases</t>
  </si>
  <si>
    <t>1.</t>
  </si>
  <si>
    <t>Tuberculosis</t>
  </si>
  <si>
    <t>2.</t>
  </si>
  <si>
    <t>STDs excluding HIV</t>
  </si>
  <si>
    <t>a.</t>
  </si>
  <si>
    <t>Syphilis</t>
  </si>
  <si>
    <t>b.</t>
  </si>
  <si>
    <t>Chlamydia</t>
  </si>
  <si>
    <t>c.</t>
  </si>
  <si>
    <t>Gonorrhoea</t>
  </si>
  <si>
    <t>d.</t>
  </si>
  <si>
    <t>Trichomoniasis</t>
  </si>
  <si>
    <t>e.</t>
  </si>
  <si>
    <t>Other STDs</t>
  </si>
  <si>
    <t>3.</t>
  </si>
  <si>
    <t>HIV/AIDS</t>
  </si>
  <si>
    <t>4.</t>
  </si>
  <si>
    <t>Diarrhoeal diseases</t>
  </si>
  <si>
    <t>5.</t>
  </si>
  <si>
    <t>Childhood-cluster diseases</t>
  </si>
  <si>
    <t>Whooping cough</t>
  </si>
  <si>
    <t>Diphtheria</t>
  </si>
  <si>
    <t>Measles</t>
  </si>
  <si>
    <t>Tetanus</t>
  </si>
  <si>
    <t>6.</t>
  </si>
  <si>
    <t>Meningitis</t>
  </si>
  <si>
    <t>7.</t>
  </si>
  <si>
    <t>Encephalitis</t>
  </si>
  <si>
    <t>8.</t>
  </si>
  <si>
    <t>Acute hepatitis B</t>
  </si>
  <si>
    <t>9.</t>
  </si>
  <si>
    <t>Acute hepatitis C</t>
  </si>
  <si>
    <t>10.</t>
  </si>
  <si>
    <t>Parasitic and vector diseases</t>
  </si>
  <si>
    <t>Malaria</t>
  </si>
  <si>
    <t>Trypanosomiasis</t>
  </si>
  <si>
    <t>Chagas disease</t>
  </si>
  <si>
    <t>Schistosomiasis</t>
  </si>
  <si>
    <t>Leishmaniasis</t>
  </si>
  <si>
    <t>f.</t>
  </si>
  <si>
    <t>g.</t>
  </si>
  <si>
    <t>Onchocerciasis</t>
  </si>
  <si>
    <t>Leprosy</t>
  </si>
  <si>
    <t>Dengue</t>
  </si>
  <si>
    <t>Trachoma</t>
  </si>
  <si>
    <t>Rabies</t>
  </si>
  <si>
    <t>11.</t>
  </si>
  <si>
    <t>Intestinal nematode infections</t>
  </si>
  <si>
    <t>Ascariasis</t>
  </si>
  <si>
    <t>Trichuriasis</t>
  </si>
  <si>
    <t>Hookworm disease</t>
  </si>
  <si>
    <t>12.</t>
  </si>
  <si>
    <t>Other infectious diseases</t>
  </si>
  <si>
    <t>B.</t>
  </si>
  <si>
    <t>Respiratory infections</t>
  </si>
  <si>
    <t>Lower respiratory infections</t>
  </si>
  <si>
    <t>Upper respiratory infections</t>
  </si>
  <si>
    <t>Otitis media</t>
  </si>
  <si>
    <t>C.</t>
  </si>
  <si>
    <t>Maternal conditions</t>
  </si>
  <si>
    <t>D.</t>
  </si>
  <si>
    <t>Neonatal conditions</t>
  </si>
  <si>
    <t>Preterm birth complications</t>
  </si>
  <si>
    <t>Birth asphyxia and birth trauma</t>
  </si>
  <si>
    <t>Neonatal sepsis and infections</t>
  </si>
  <si>
    <t>Other neonatal conditions</t>
  </si>
  <si>
    <t>E.</t>
  </si>
  <si>
    <t>Nutritional deficiencies</t>
  </si>
  <si>
    <t>Protein-energy malnutrition</t>
  </si>
  <si>
    <t>Iodine deficiency</t>
  </si>
  <si>
    <t>Vitamin A deficiency</t>
  </si>
  <si>
    <t>Iron-deficiency anaemia</t>
  </si>
  <si>
    <t>Other nutritional deficiencies</t>
  </si>
  <si>
    <t>II.</t>
  </si>
  <si>
    <t>Noncommunicable diseases</t>
  </si>
  <si>
    <t>Malignant neoplasms</t>
  </si>
  <si>
    <t>Mouth and oropharynx cancers</t>
  </si>
  <si>
    <t>Oesophagus cancer</t>
  </si>
  <si>
    <t>Stomach cancer</t>
  </si>
  <si>
    <t>Colon and rectum cancers</t>
  </si>
  <si>
    <t>Liver cancer</t>
  </si>
  <si>
    <t>Pancreas cancer</t>
  </si>
  <si>
    <t>Trachea, bronchus, lung cancers</t>
  </si>
  <si>
    <t>Melanoma and other skin cancers</t>
  </si>
  <si>
    <t>Breast cancer</t>
  </si>
  <si>
    <t>Cervix uteri cancer</t>
  </si>
  <si>
    <t>Corpus uteri cancer</t>
  </si>
  <si>
    <t>Ovary cancer</t>
  </si>
  <si>
    <t>13.</t>
  </si>
  <si>
    <t>Prostate cancer</t>
  </si>
  <si>
    <t>14.</t>
  </si>
  <si>
    <t>Bladder cancer</t>
  </si>
  <si>
    <t>15.</t>
  </si>
  <si>
    <t>Lymphomas, multiple myeloma</t>
  </si>
  <si>
    <t>16.</t>
  </si>
  <si>
    <t>Leukaemia</t>
  </si>
  <si>
    <t>Other malignant neoplasms</t>
  </si>
  <si>
    <t>Other neoplasms</t>
  </si>
  <si>
    <t>Diabetes mellitus</t>
  </si>
  <si>
    <t>Endocrine, blood, immune disorders</t>
  </si>
  <si>
    <t>Mental and behavioral disorders</t>
  </si>
  <si>
    <t>Unipolar depressive disorders</t>
  </si>
  <si>
    <t>Bipolar disorder</t>
  </si>
  <si>
    <t>Schizophrenia</t>
  </si>
  <si>
    <t>Alcohol use disorders</t>
  </si>
  <si>
    <t>Drug use disorders</t>
  </si>
  <si>
    <t>Anxiety disorders</t>
  </si>
  <si>
    <t>Eating disorders</t>
  </si>
  <si>
    <t>Pervasive developmental disorders</t>
  </si>
  <si>
    <t>Childhood behavioural disorders</t>
  </si>
  <si>
    <t>Idiopathic intellectual disability</t>
  </si>
  <si>
    <t>Other mental and behavioural disorders</t>
  </si>
  <si>
    <t>F.</t>
  </si>
  <si>
    <t>Neurological conditions</t>
  </si>
  <si>
    <t>Alzheimer's disease and other dementias</t>
  </si>
  <si>
    <t>Parkinson's disease</t>
  </si>
  <si>
    <t>Epilepsy</t>
  </si>
  <si>
    <t>Multiple sclerosis</t>
  </si>
  <si>
    <t>Migraine</t>
  </si>
  <si>
    <t>Non-migraine headache</t>
  </si>
  <si>
    <t>Other neurological conditions</t>
  </si>
  <si>
    <t>G.</t>
  </si>
  <si>
    <t>Sense organ diseases</t>
  </si>
  <si>
    <t>H.</t>
  </si>
  <si>
    <t>Cardiovascular diseases</t>
  </si>
  <si>
    <t>Rheumatic heart disease</t>
  </si>
  <si>
    <t>Hypertensive heart disease</t>
  </si>
  <si>
    <t>Ischaemic heart disease</t>
  </si>
  <si>
    <t>Stroke</t>
  </si>
  <si>
    <t>Cardiomyopathy, myocarditis, endocarditis</t>
  </si>
  <si>
    <t>Other circulatory diseases</t>
  </si>
  <si>
    <t>Respiratory diseases</t>
  </si>
  <si>
    <t>Chronic obstructive pulmonary disease</t>
  </si>
  <si>
    <t>Asthma</t>
  </si>
  <si>
    <t>Other respiratory diseases</t>
  </si>
  <si>
    <t>J.</t>
  </si>
  <si>
    <t>Digestive diseases</t>
  </si>
  <si>
    <t>Peptic ulcer disease</t>
  </si>
  <si>
    <t>Cirrhosis of the liver</t>
  </si>
  <si>
    <t>Appendicitis</t>
  </si>
  <si>
    <t>Other digestive diseases</t>
  </si>
  <si>
    <t>K.</t>
  </si>
  <si>
    <t>Genitourinary diseases</t>
  </si>
  <si>
    <t>Kidney diseases</t>
  </si>
  <si>
    <t>Hyperplasia of prostate</t>
  </si>
  <si>
    <t>Urolithiasis</t>
  </si>
  <si>
    <t>Infertility</t>
  </si>
  <si>
    <t>Gynecological diseases</t>
  </si>
  <si>
    <t>L.</t>
  </si>
  <si>
    <t>Skin diseases</t>
  </si>
  <si>
    <t>M.</t>
  </si>
  <si>
    <t>Musculoskeletal diseases</t>
  </si>
  <si>
    <t>Rheumatoid arthritis</t>
  </si>
  <si>
    <t>Osteoarthritis</t>
  </si>
  <si>
    <t>Gout</t>
  </si>
  <si>
    <t>Back and neck pain</t>
  </si>
  <si>
    <t>Other musculoskeletal disorders</t>
  </si>
  <si>
    <t>N.</t>
  </si>
  <si>
    <t>Congenital anomalies</t>
  </si>
  <si>
    <t>Neural tube defects</t>
  </si>
  <si>
    <t>Cleft lip and cleft palate</t>
  </si>
  <si>
    <t>Down's syndrome</t>
  </si>
  <si>
    <t>Congenital heart anomalies</t>
  </si>
  <si>
    <t>Other chromosomal anomalies</t>
  </si>
  <si>
    <t>Other congenital anomalies</t>
  </si>
  <si>
    <t>O.</t>
  </si>
  <si>
    <t>Oral conditions</t>
  </si>
  <si>
    <t>III.</t>
  </si>
  <si>
    <t>Injuries</t>
  </si>
  <si>
    <t>Unintentional injuries</t>
  </si>
  <si>
    <t>Road injury</t>
  </si>
  <si>
    <t>Poisonings</t>
  </si>
  <si>
    <t>Falls</t>
  </si>
  <si>
    <t>Fire, heat and hot substances</t>
  </si>
  <si>
    <t>Drowning</t>
  </si>
  <si>
    <t>Exposure to forces of nature</t>
  </si>
  <si>
    <t>Other unintentional injuries</t>
  </si>
  <si>
    <t>Intentional injuries</t>
  </si>
  <si>
    <t>Self-harm</t>
  </si>
  <si>
    <t>Interpersonal violence</t>
  </si>
  <si>
    <t>Collective violence and legal intervention</t>
  </si>
  <si>
    <t>GHE 2012 code</t>
  </si>
  <si>
    <t>Both sexes</t>
  </si>
  <si>
    <t>Male</t>
  </si>
  <si>
    <t>Female</t>
  </si>
  <si>
    <t>Region:</t>
  </si>
  <si>
    <t>Year:</t>
  </si>
  <si>
    <t>Sex</t>
  </si>
  <si>
    <t>Age group</t>
  </si>
  <si>
    <t>5-14 years</t>
  </si>
  <si>
    <t>15-29 years</t>
  </si>
  <si>
    <t>70+ years</t>
  </si>
  <si>
    <t>30-49 years</t>
  </si>
  <si>
    <t>50-69 years</t>
  </si>
  <si>
    <t>WORLD</t>
  </si>
  <si>
    <t>Year</t>
  </si>
  <si>
    <t>GHE code</t>
  </si>
  <si>
    <t>GHE cause category</t>
  </si>
  <si>
    <t>World</t>
  </si>
  <si>
    <t>% total</t>
  </si>
  <si>
    <t>Deaths (000s)</t>
  </si>
  <si>
    <t>Cambodia</t>
  </si>
  <si>
    <t>China</t>
  </si>
  <si>
    <t>Democratic People's Republic of Korea</t>
  </si>
  <si>
    <t>Fiji</t>
  </si>
  <si>
    <t>Indonesia</t>
  </si>
  <si>
    <t>Kiribati</t>
  </si>
  <si>
    <t>Lao People's Democratic Republic</t>
  </si>
  <si>
    <t>Malaysia</t>
  </si>
  <si>
    <t>Micronesia (Federated States of)</t>
  </si>
  <si>
    <t>Mongolia</t>
  </si>
  <si>
    <t>Myanmar</t>
  </si>
  <si>
    <t>Papua New Guinea</t>
  </si>
  <si>
    <t>Philippines</t>
  </si>
  <si>
    <t>Samoa</t>
  </si>
  <si>
    <t>Solomon Islands</t>
  </si>
  <si>
    <t>Thailand</t>
  </si>
  <si>
    <t>Timor-Leste</t>
  </si>
  <si>
    <t>Tonga</t>
  </si>
  <si>
    <t>Vanuatu</t>
  </si>
  <si>
    <t>Viet Nam</t>
  </si>
  <si>
    <t>Albania</t>
  </si>
  <si>
    <t>Armenia</t>
  </si>
  <si>
    <t>Azerbaijan</t>
  </si>
  <si>
    <t>Belarus</t>
  </si>
  <si>
    <t>Bosnia and Herzegovina</t>
  </si>
  <si>
    <t>Bulgaria</t>
  </si>
  <si>
    <t>Georgia</t>
  </si>
  <si>
    <t>Kazakhstan</t>
  </si>
  <si>
    <t>Kyrgyzstan</t>
  </si>
  <si>
    <t>Latvia</t>
  </si>
  <si>
    <t>Lithuania</t>
  </si>
  <si>
    <t>Republic of Moldova</t>
  </si>
  <si>
    <t>Romania</t>
  </si>
  <si>
    <t>Russian Federation</t>
  </si>
  <si>
    <t>Tajikistan</t>
  </si>
  <si>
    <t>The former Yugoslav Republic of Macedonia</t>
  </si>
  <si>
    <t>Turkey</t>
  </si>
  <si>
    <t>Turkmenistan</t>
  </si>
  <si>
    <t>Ukraine</t>
  </si>
  <si>
    <t>Uzbekistan</t>
  </si>
  <si>
    <t>Antigua and Barbuda</t>
  </si>
  <si>
    <t>Argentina</t>
  </si>
  <si>
    <t>Belize</t>
  </si>
  <si>
    <t>Brazil</t>
  </si>
  <si>
    <t>Chile</t>
  </si>
  <si>
    <t>Colombia</t>
  </si>
  <si>
    <t>Costa Rica</t>
  </si>
  <si>
    <t>Cuba</t>
  </si>
  <si>
    <t>Dominican Republic</t>
  </si>
  <si>
    <t>Ecuador</t>
  </si>
  <si>
    <t>El Salvador</t>
  </si>
  <si>
    <t>Grenada</t>
  </si>
  <si>
    <t>Guatemala</t>
  </si>
  <si>
    <t>Guyana</t>
  </si>
  <si>
    <t>Haiti</t>
  </si>
  <si>
    <t>Honduras</t>
  </si>
  <si>
    <t>Jamaica</t>
  </si>
  <si>
    <t>Mexico</t>
  </si>
  <si>
    <t>Nicaragua</t>
  </si>
  <si>
    <t>Panama</t>
  </si>
  <si>
    <t>Paraguay</t>
  </si>
  <si>
    <t>Peru</t>
  </si>
  <si>
    <t>Saint Lucia</t>
  </si>
  <si>
    <t>Saint Vincent and the Grenadines</t>
  </si>
  <si>
    <t>Suriname</t>
  </si>
  <si>
    <t>Uruguay</t>
  </si>
  <si>
    <t>Venezuela (Bolivarian Republic of)</t>
  </si>
  <si>
    <t>Algeria</t>
  </si>
  <si>
    <t>Djibouti</t>
  </si>
  <si>
    <t>Egypt</t>
  </si>
  <si>
    <t>Iran (Islamic Republic of)</t>
  </si>
  <si>
    <t>Iraq</t>
  </si>
  <si>
    <t>Jordan</t>
  </si>
  <si>
    <t>Lebanon</t>
  </si>
  <si>
    <t>Morocco</t>
  </si>
  <si>
    <t>Syrian Arab Republic</t>
  </si>
  <si>
    <t>Tunisia</t>
  </si>
  <si>
    <t>Yemen</t>
  </si>
  <si>
    <t>Afghanistan</t>
  </si>
  <si>
    <t>Bangladesh</t>
  </si>
  <si>
    <t>Bhutan</t>
  </si>
  <si>
    <t>India</t>
  </si>
  <si>
    <t>Maldives</t>
  </si>
  <si>
    <t>Nepal</t>
  </si>
  <si>
    <t>Pakistan</t>
  </si>
  <si>
    <t>Sri Lanka</t>
  </si>
  <si>
    <t>Angola</t>
  </si>
  <si>
    <t>Benin</t>
  </si>
  <si>
    <t>Botswana</t>
  </si>
  <si>
    <t>Burkina Faso</t>
  </si>
  <si>
    <t>Burundi</t>
  </si>
  <si>
    <t>Cameroon</t>
  </si>
  <si>
    <t>Central African Republic</t>
  </si>
  <si>
    <t>Chad</t>
  </si>
  <si>
    <t>Comoros</t>
  </si>
  <si>
    <t>Congo</t>
  </si>
  <si>
    <t>Democratic Republic of the Congo</t>
  </si>
  <si>
    <t>Equatorial Guinea</t>
  </si>
  <si>
    <t>Eritrea</t>
  </si>
  <si>
    <t>Ethiopia</t>
  </si>
  <si>
    <t>Gabon</t>
  </si>
  <si>
    <t>Gambia</t>
  </si>
  <si>
    <t>Ghana</t>
  </si>
  <si>
    <t>Guinea</t>
  </si>
  <si>
    <t>Guinea-Bissau</t>
  </si>
  <si>
    <t>Kenya</t>
  </si>
  <si>
    <t>Lesotho</t>
  </si>
  <si>
    <t>Liberia</t>
  </si>
  <si>
    <t>Madagascar</t>
  </si>
  <si>
    <t>Malawi</t>
  </si>
  <si>
    <t>Mali</t>
  </si>
  <si>
    <t>Mauritania</t>
  </si>
  <si>
    <t>Mauritius</t>
  </si>
  <si>
    <t>Mozambique</t>
  </si>
  <si>
    <t>Namibia</t>
  </si>
  <si>
    <t>Niger</t>
  </si>
  <si>
    <t>Nigeria</t>
  </si>
  <si>
    <t>Rwanda</t>
  </si>
  <si>
    <t>Sao Tome and Principe</t>
  </si>
  <si>
    <t>Senegal</t>
  </si>
  <si>
    <t>Seychelles</t>
  </si>
  <si>
    <t>Sierra Leone</t>
  </si>
  <si>
    <t>Somalia</t>
  </si>
  <si>
    <t>South Africa</t>
  </si>
  <si>
    <t>Sudan</t>
  </si>
  <si>
    <t>Swaziland</t>
  </si>
  <si>
    <t>Togo</t>
  </si>
  <si>
    <t>Uganda</t>
  </si>
  <si>
    <t>United Republic of Tanzania</t>
  </si>
  <si>
    <t>Zambia</t>
  </si>
  <si>
    <t>Zimbabwe</t>
  </si>
  <si>
    <t>List of Countries in Regional Categories</t>
  </si>
  <si>
    <t>Bolivia (Plurinational State of)</t>
  </si>
  <si>
    <t>Libya</t>
  </si>
  <si>
    <t>Montenegro</t>
  </si>
  <si>
    <t>Serbia</t>
  </si>
  <si>
    <t>South Sudan</t>
  </si>
  <si>
    <t>Countries included</t>
  </si>
  <si>
    <t>African Region</t>
  </si>
  <si>
    <t>Region of the Americas</t>
  </si>
  <si>
    <t>Eastern Mediterraneam Region</t>
  </si>
  <si>
    <t>European Region</t>
  </si>
  <si>
    <t>South-East Asia Region</t>
  </si>
  <si>
    <t>Western Pacific Region</t>
  </si>
  <si>
    <t xml:space="preserve">African Region </t>
  </si>
  <si>
    <t>Eastern Mediterranean Region</t>
  </si>
  <si>
    <t>Lymphatic filariasis</t>
  </si>
  <si>
    <t>h.</t>
  </si>
  <si>
    <t>i.</t>
  </si>
  <si>
    <t>j.</t>
  </si>
  <si>
    <t>k.</t>
  </si>
  <si>
    <t>Summary: Deaths (thousands) by cause and by WHO region</t>
  </si>
  <si>
    <t>WHO Region</t>
  </si>
  <si>
    <t>Côte d'Ivoire</t>
  </si>
  <si>
    <t>Bahamas</t>
  </si>
  <si>
    <t>Barbados</t>
  </si>
  <si>
    <t>Canada</t>
  </si>
  <si>
    <t>Trinidad and Tobago</t>
  </si>
  <si>
    <t>United States of America</t>
  </si>
  <si>
    <t>Austria</t>
  </si>
  <si>
    <t>Belgium</t>
  </si>
  <si>
    <t>Croatia</t>
  </si>
  <si>
    <t>Cyprus</t>
  </si>
  <si>
    <t>Czech Republic</t>
  </si>
  <si>
    <t>Denmark</t>
  </si>
  <si>
    <t>Estonia</t>
  </si>
  <si>
    <t>Finland</t>
  </si>
  <si>
    <t>France</t>
  </si>
  <si>
    <t>Germany</t>
  </si>
  <si>
    <t>Greece</t>
  </si>
  <si>
    <t>Hungary</t>
  </si>
  <si>
    <t>Iceland</t>
  </si>
  <si>
    <t>Ireland</t>
  </si>
  <si>
    <t>Israel</t>
  </si>
  <si>
    <t>Italy</t>
  </si>
  <si>
    <t>Luxembourg</t>
  </si>
  <si>
    <t>Malta</t>
  </si>
  <si>
    <t>Netherlands</t>
  </si>
  <si>
    <t>Norway</t>
  </si>
  <si>
    <t>Poland</t>
  </si>
  <si>
    <t>Portugal</t>
  </si>
  <si>
    <t>Slovakia</t>
  </si>
  <si>
    <t>Slovenia</t>
  </si>
  <si>
    <t>Spain</t>
  </si>
  <si>
    <t>Sweden</t>
  </si>
  <si>
    <t>Switzerland</t>
  </si>
  <si>
    <t>United Kingdom</t>
  </si>
  <si>
    <t>Bahrain</t>
  </si>
  <si>
    <t>Kuwait</t>
  </si>
  <si>
    <t>Oman</t>
  </si>
  <si>
    <t>Qatar</t>
  </si>
  <si>
    <t>Saudi Arabia</t>
  </si>
  <si>
    <t>United Arab Emirates</t>
  </si>
  <si>
    <t>Australia</t>
  </si>
  <si>
    <t>Brunei Darussalam</t>
  </si>
  <si>
    <t>Japan</t>
  </si>
  <si>
    <t>New Zealand</t>
  </si>
  <si>
    <t>Republic of Korea</t>
  </si>
  <si>
    <t>Singapore</t>
  </si>
  <si>
    <t>Other genitourinary diseases</t>
  </si>
  <si>
    <t>http://www.who.int/healthinfo/global_burden_disease/en/</t>
  </si>
  <si>
    <t>0-4 years</t>
  </si>
  <si>
    <t>20 Leading Causes of Death</t>
  </si>
  <si>
    <t>WORLD, 2000</t>
  </si>
  <si>
    <t>WORLD, 2011</t>
  </si>
  <si>
    <t>Rank</t>
  </si>
  <si>
    <t>Cause</t>
  </si>
  <si>
    <t>% deaths</t>
  </si>
  <si>
    <t>Deaths per 100,000 population</t>
  </si>
  <si>
    <t>Global Health Estimates (GHE) 2016: Deaths by age, sex and cause</t>
  </si>
  <si>
    <t>Cabo Verde</t>
  </si>
  <si>
    <t>Alzheimer disease and other dementias</t>
  </si>
  <si>
    <t>Lymphomas and multiple myeloma</t>
  </si>
  <si>
    <t>Parkinson disease</t>
  </si>
  <si>
    <r>
      <t xml:space="preserve">Global Health Estimates Summary Tables: Projection
</t>
    </r>
    <r>
      <rPr>
        <sz val="10"/>
        <color theme="1"/>
        <rFont val="Calibri"/>
        <family val="2"/>
        <scheme val="minor"/>
      </rPr>
      <t xml:space="preserve">This workbook contains summary projections of mortality by cause, sex, age and region.  Following the release of the WHO Global Health Estimates of deaths by cause, age, sex and country for years 2000-2016 (1), WHO projections of mortality and causes of death have been updated and extended for years 2017-2060 (2). These projections are an update of previous projections released in 2006 (3), 2008 (4) and 2013 (5). A set of relatively simple models were used to project future health trends for baseline, optimistic and pessimistic scenarios, based largely on projections of economic and social development, and using the historically observed relationships of these with cause-specific mortality rates. Projected death rates were converted to numbers of deaths using the median population projections of the World Population Prospects 2017 (7). For a more detailed summary of methods and data inputs, refer to the documentation available on the WHO website at &lt;url&gt; (8).
All projection covariates have been revised and updated. These include country level projections of gross domestic product (GDP) per capita in purchasing parity adjusted 2011 dollars, average years of education for men and women aged 25 years and over, and smoking impact SI, the component of observed lung cancer mortality attributable to tobacco smoking. SI was projected using 25-year lagged projections of prevalence of tobacco smoking and average cigarettes per smoker per day.  
In the original projections, separate projection models were developed for HIV/AIDS, tuberculosis, lung cancer, diabetes mellitus and chronic respiratory diseases (3).  These models have been revised and updated as described in the projections documentation (8). Additional special projection models have also been developed for malaria, maternal  deaths, road injury, homicide, natural disasters and war and conflict (8). 
These projections are less firm than the base year assessments for 2016, and provide “business-as-usual” projections under specified assumptions that do not specifically take account of trends in major risk factors apart from tobacco smoking, and to a limited extent, overweight and obesity. This spreadsheet includes point estimates for projected deaths by region, cause, age and sex under a business-as-usual scenario for projected covariates. Explicit uncertainty ranges are not included here, uncertainty in projections is better conveyed through comparison of optimistic and pessimistic scenarios with varying input assumptions (under preparation and not yet released). 
The number of significant figures displayed in worksheet cells in this this Excel workbook do not provide  information on uncertainty ranges of projected estimates. The base scenario does not necessarily represent the best predictions or potential range of future global and regional health trends; it is possible that more sophisticated causal models incorporating projections of important determinants may provide better predictions for specific diseases. 
The preparation of these statistics was undertaken by the WHO Department of Health Statistics and Informatics in collaboration with WHO technical programs. Documentation and regional-level summary tables are available on the WHO website (8). For other queries, please send an email to healthstat@who.int. 
References
1.	Global Health Estimates 2016: Deaths by cause, age and sex, by country and by region, 2000-2016. Geneva: World Health Organization; 2018. Available at  http://www.who.int/healthinfo/global_burden_disease/estimates/en/.
2.	World Health Organization (2018). Projections of mortality and causes of death, 2017-2060. Available on the WHO website at http://www.who.int/healthinfo/global_burden_disease/projections/en/.
3.	Mathers CD, Loncar D. Projections of global mortality and burden of disease from 2002 to 2030. PLoS Medicine, 2006, 3(11): e442.
4.	World Health Organization. The global burden of disease: 2004 update. Geneva, World Health Organization, 2008.
5.	World Health Organization (2013). Projections of mortality and causes of death, 2012-2030. Available on the WHO website at http://www.who.int/healthinfo/global_burden_disease/projections/en/.
6.	Murray CJL, Lopez AD, eds. The global burden of disease: a comprehensive assessment of mortality and disability from diseases, injuries and risk factors  in 1990 and projected to 2020. Cambridge, Harvard School of Public Health on behalf of the World Health Organization and the World Bank, 1996.
7.	UN Population Division. World Population Prospects - the 2017 revision. New York, United Nations, 2017.
8.	World Health Organization (2018). Updated projections of mortality and causes of death, 2016-2060. Available on the WHO website at http://www.who.int/healthinfo/global_burden_disease/projections/en/.
</t>
    </r>
  </si>
  <si>
    <r>
      <rPr>
        <b/>
        <sz val="12"/>
        <color indexed="8"/>
        <rFont val="Calibri"/>
        <family val="2"/>
      </rPr>
      <t xml:space="preserve">GLOBAL HEALTH ESTIMATES SUMMARY TABLES: </t>
    </r>
    <r>
      <rPr>
        <b/>
        <sz val="16"/>
        <color indexed="8"/>
        <rFont val="Calibri"/>
        <family val="2"/>
      </rPr>
      <t xml:space="preserve">
</t>
    </r>
    <r>
      <rPr>
        <b/>
        <sz val="12"/>
        <color indexed="8"/>
        <rFont val="Calibri"/>
        <family val="2"/>
      </rPr>
      <t>PROJECTION OF DEATHS BY CAUSE, AGE AND SEX, BYWHO REGION</t>
    </r>
    <r>
      <rPr>
        <sz val="11"/>
        <color theme="1"/>
        <rFont val="Calibri"/>
        <family val="2"/>
        <scheme val="minor"/>
      </rPr>
      <t xml:space="preserve">
</t>
    </r>
    <r>
      <rPr>
        <sz val="10"/>
        <color indexed="8"/>
        <rFont val="Calibri"/>
        <family val="2"/>
      </rPr>
      <t xml:space="preserve">
October 2018
World Health Organization
Geneva, Switzerland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</si>
</sst>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quot;$&quot;#,##0;\-&quot;$&quot;#,##0"/>
    <numFmt numFmtId="165" formatCode="0.0"/>
    <numFmt numFmtId="166" formatCode="0_)"/>
  </numFmts>
  <fonts count="42">
    <font>
      <sz val="11"/>
      <color theme="1"/>
      <name val="Calibri"/>
      <family val="2"/>
      <scheme val="minor"/>
    </font>
    <font>
      <b/>
      <sz val="10"/>
      <name val="Arial"/>
      <family val="2"/>
    </font>
    <font>
      <b/>
      <sz val="10"/>
      <color indexed="8"/>
      <name val="Arial"/>
      <family val="2"/>
    </font>
    <font>
      <b/>
      <i/>
      <sz val="9"/>
      <name val="Arial"/>
      <family val="2"/>
    </font>
    <font>
      <sz val="9"/>
      <color indexed="8"/>
      <name val="Arial"/>
      <family val="2"/>
    </font>
    <font>
      <b/>
      <sz val="9"/>
      <name val="Arial"/>
      <family val="2"/>
    </font>
    <font>
      <sz val="9"/>
      <name val="Arial"/>
      <family val="2"/>
    </font>
    <font>
      <b/>
      <i/>
      <sz val="9"/>
      <color indexed="8"/>
      <name val="Arial"/>
      <family val="2"/>
    </font>
    <font>
      <b/>
      <sz val="9"/>
      <color indexed="8"/>
      <name val="Arial"/>
      <family val="2"/>
    </font>
    <font>
      <sz val="9"/>
      <color indexed="10"/>
      <name val="Arial"/>
      <family val="2"/>
    </font>
    <font>
      <b/>
      <sz val="9"/>
      <color indexed="10"/>
      <name val="Arial"/>
      <family val="2"/>
    </font>
    <font>
      <i/>
      <sz val="9"/>
      <name val="Arial"/>
      <family val="2"/>
    </font>
    <font>
      <i/>
      <sz val="8"/>
      <name val="Arial"/>
      <family val="2"/>
    </font>
    <font>
      <b/>
      <i/>
      <sz val="8"/>
      <name val="Arial"/>
      <family val="2"/>
    </font>
    <font>
      <sz val="10"/>
      <name val="Arial"/>
      <family val="2"/>
    </font>
    <font>
      <sz val="10"/>
      <name val="Arial"/>
      <family val="2"/>
    </font>
    <font>
      <b/>
      <sz val="12"/>
      <name val="Helvetica"/>
    </font>
    <font>
      <sz val="10"/>
      <name val="Geneva"/>
    </font>
    <font>
      <sz val="9"/>
      <name val="Helvetica"/>
    </font>
    <font>
      <b/>
      <i/>
      <sz val="9"/>
      <name val="Helvetica"/>
    </font>
    <font>
      <b/>
      <sz val="12"/>
      <color indexed="8"/>
      <name val="Calibri"/>
      <family val="2"/>
    </font>
    <font>
      <b/>
      <sz val="16"/>
      <color indexed="8"/>
      <name val="Calibri"/>
      <family val="2"/>
    </font>
    <font>
      <sz val="10"/>
      <color indexed="8"/>
      <name val="Calibri"/>
      <family val="2"/>
    </font>
    <font>
      <sz val="11"/>
      <color theme="1"/>
      <name val="Calibri"/>
      <family val="2"/>
      <scheme val="minor"/>
    </font>
    <font>
      <u/>
      <sz val="11"/>
      <color theme="10"/>
      <name val="Calibri"/>
      <family val="2"/>
      <scheme val="minor"/>
    </font>
    <font>
      <b/>
      <sz val="11"/>
      <color theme="1"/>
      <name val="Calibri"/>
      <family val="2"/>
      <scheme val="minor"/>
    </font>
    <font>
      <sz val="11"/>
      <color theme="1"/>
      <name val="Arial"/>
      <family val="2"/>
    </font>
    <font>
      <sz val="10"/>
      <color theme="1"/>
      <name val="Arial"/>
      <family val="2"/>
    </font>
    <font>
      <b/>
      <sz val="11"/>
      <color theme="1"/>
      <name val="Arial"/>
      <family val="2"/>
    </font>
    <font>
      <b/>
      <sz val="12"/>
      <color theme="1"/>
      <name val="Arial"/>
      <family val="2"/>
    </font>
    <font>
      <sz val="9"/>
      <color theme="1"/>
      <name val="Arial"/>
      <family val="2"/>
    </font>
    <font>
      <b/>
      <sz val="10"/>
      <color theme="1"/>
      <name val="Arial"/>
      <family val="2"/>
    </font>
    <font>
      <b/>
      <i/>
      <sz val="10"/>
      <color theme="1"/>
      <name val="Arial"/>
      <family val="2"/>
    </font>
    <font>
      <b/>
      <sz val="9"/>
      <color theme="1"/>
      <name val="Arial"/>
      <family val="2"/>
    </font>
    <font>
      <i/>
      <sz val="9"/>
      <color theme="1"/>
      <name val="Arial"/>
      <family val="2"/>
    </font>
    <font>
      <b/>
      <i/>
      <sz val="9"/>
      <color theme="1"/>
      <name val="Arial"/>
      <family val="2"/>
    </font>
    <font>
      <sz val="8"/>
      <color theme="1"/>
      <name val="Arial"/>
      <family val="2"/>
    </font>
    <font>
      <b/>
      <sz val="12"/>
      <color theme="1"/>
      <name val="Calibri"/>
      <family val="2"/>
      <scheme val="minor"/>
    </font>
    <font>
      <b/>
      <i/>
      <sz val="11"/>
      <color theme="1"/>
      <name val="Calibri"/>
      <family val="2"/>
      <scheme val="minor"/>
    </font>
    <font>
      <sz val="11"/>
      <color theme="3"/>
      <name val="Calibri"/>
      <family val="2"/>
      <scheme val="minor"/>
    </font>
    <font>
      <b/>
      <sz val="11"/>
      <name val="Calibri"/>
      <family val="2"/>
      <scheme val="minor"/>
    </font>
    <font>
      <sz val="10"/>
      <color theme="1"/>
      <name val="Calibri"/>
      <family val="2"/>
      <scheme val="minor"/>
    </font>
  </fonts>
  <fills count="12">
    <fill>
      <patternFill patternType="none"/>
    </fill>
    <fill>
      <patternFill patternType="gray125"/>
    </fill>
    <fill>
      <patternFill patternType="solid">
        <fgColor theme="4" tint="0.39997558519241921"/>
        <bgColor indexed="64"/>
      </patternFill>
    </fill>
    <fill>
      <patternFill patternType="solid">
        <fgColor theme="9" tint="0.59996337778862885"/>
        <bgColor indexed="64"/>
      </patternFill>
    </fill>
    <fill>
      <patternFill patternType="solid">
        <fgColor theme="4" tint="0.59996337778862885"/>
        <bgColor indexed="64"/>
      </patternFill>
    </fill>
    <fill>
      <patternFill patternType="solid">
        <fgColor theme="4" tint="0.79995117038483843"/>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7" tint="0.79995117038483843"/>
        <bgColor indexed="64"/>
      </patternFill>
    </fill>
    <fill>
      <patternFill patternType="solid">
        <fgColor theme="3" tint="0.59996337778862885"/>
        <bgColor indexed="64"/>
      </patternFill>
    </fill>
    <fill>
      <patternFill patternType="solid">
        <fgColor theme="7" tint="0.39997558519241921"/>
        <bgColor indexed="64"/>
      </patternFill>
    </fill>
    <fill>
      <patternFill patternType="solid">
        <fgColor theme="0" tint="-0.34998626667073579"/>
        <bgColor indexed="64"/>
      </patternFill>
    </fill>
  </fills>
  <borders count="50">
    <border>
      <left/>
      <right/>
      <top/>
      <bottom/>
      <diagonal/>
    </border>
    <border>
      <left/>
      <right/>
      <top style="thin">
        <color indexed="64"/>
      </top>
      <bottom/>
      <diagonal/>
    </border>
    <border>
      <left/>
      <right style="thin">
        <color indexed="64"/>
      </right>
      <top/>
      <bottom/>
      <diagonal/>
    </border>
    <border>
      <left/>
      <right/>
      <top/>
      <bottom style="double">
        <color indexed="64"/>
      </bottom>
      <diagonal/>
    </border>
    <border>
      <left/>
      <right/>
      <top style="double">
        <color indexed="64"/>
      </top>
      <bottom style="double">
        <color indexed="64"/>
      </bottom>
      <diagonal/>
    </border>
    <border>
      <left style="medium">
        <color indexed="64"/>
      </left>
      <right/>
      <top/>
      <bottom style="double">
        <color indexed="64"/>
      </bottom>
      <diagonal/>
    </border>
    <border>
      <left style="medium">
        <color indexed="64"/>
      </left>
      <right/>
      <top style="double">
        <color indexed="64"/>
      </top>
      <bottom style="double">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double">
        <color indexed="64"/>
      </bottom>
      <diagonal/>
    </border>
    <border>
      <left/>
      <right style="medium">
        <color indexed="64"/>
      </right>
      <top style="double">
        <color indexed="64"/>
      </top>
      <bottom style="double">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double">
        <color indexed="64"/>
      </bottom>
      <diagonal/>
    </border>
    <border>
      <left style="thin">
        <color indexed="64"/>
      </left>
      <right style="medium">
        <color indexed="64"/>
      </right>
      <top style="double">
        <color indexed="64"/>
      </top>
      <bottom style="double">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style="double">
        <color indexed="64"/>
      </top>
      <bottom style="double">
        <color indexed="64"/>
      </bottom>
      <diagonal/>
    </border>
    <border>
      <left style="medium">
        <color indexed="64"/>
      </left>
      <right style="thin">
        <color indexed="64"/>
      </right>
      <top style="double">
        <color indexed="64"/>
      </top>
      <bottom style="double">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double">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14">
    <xf numFmtId="0" fontId="0" fillId="0" borderId="0"/>
    <xf numFmtId="43" fontId="23" fillId="0" borderId="0" applyFont="0" applyFill="0" applyBorder="0" applyAlignment="0" applyProtection="0"/>
    <xf numFmtId="3" fontId="15" fillId="0" borderId="0" applyFont="0" applyFill="0" applyBorder="0" applyAlignment="0" applyProtection="0"/>
    <xf numFmtId="164" fontId="15" fillId="0" borderId="0" applyFont="0" applyFill="0" applyBorder="0" applyAlignment="0" applyProtection="0"/>
    <xf numFmtId="14" fontId="15" fillId="0" borderId="0" applyFont="0" applyFill="0" applyBorder="0" applyAlignment="0" applyProtection="0"/>
    <xf numFmtId="2" fontId="15" fillId="0" borderId="0" applyFont="0" applyFill="0" applyBorder="0" applyAlignment="0" applyProtection="0"/>
    <xf numFmtId="166" fontId="16" fillId="0" borderId="1" applyNumberFormat="0" applyFill="0" applyBorder="0" applyProtection="0">
      <alignment horizontal="left"/>
    </xf>
    <xf numFmtId="0" fontId="24" fillId="0" borderId="0" applyNumberFormat="0" applyFill="0" applyBorder="0" applyAlignment="0" applyProtection="0"/>
    <xf numFmtId="0" fontId="17" fillId="0" borderId="0"/>
    <xf numFmtId="0" fontId="14" fillId="0" borderId="0"/>
    <xf numFmtId="9" fontId="23" fillId="0" borderId="0" applyFont="0" applyFill="0" applyBorder="0" applyAlignment="0" applyProtection="0"/>
    <xf numFmtId="166" fontId="18" fillId="0" borderId="1" applyNumberFormat="0" applyFill="0" applyBorder="0" applyProtection="0">
      <alignment horizontal="left"/>
    </xf>
    <xf numFmtId="166" fontId="18" fillId="0" borderId="1" applyNumberFormat="0" applyFill="0" applyBorder="0" applyProtection="0">
      <alignment horizontal="right"/>
    </xf>
    <xf numFmtId="166" fontId="19" fillId="0" borderId="0" applyNumberFormat="0" applyFill="0" applyBorder="0" applyAlignment="0" applyProtection="0">
      <alignment horizontal="left"/>
    </xf>
  </cellStyleXfs>
  <cellXfs count="300">
    <xf numFmtId="0" fontId="0" fillId="0" borderId="0" xfId="0"/>
    <xf numFmtId="0" fontId="26" fillId="0" borderId="0" xfId="0" applyFont="1"/>
    <xf numFmtId="0" fontId="27" fillId="0" borderId="0" xfId="0" applyFont="1"/>
    <xf numFmtId="0" fontId="27" fillId="0" borderId="0" xfId="0" applyFont="1" applyBorder="1"/>
    <xf numFmtId="0" fontId="28" fillId="0" borderId="0" xfId="0" applyFont="1"/>
    <xf numFmtId="0" fontId="29" fillId="0" borderId="0" xfId="0" applyFont="1"/>
    <xf numFmtId="0" fontId="27" fillId="0" borderId="0" xfId="0" applyFont="1" applyAlignment="1">
      <alignment horizontal="left"/>
    </xf>
    <xf numFmtId="1" fontId="30" fillId="0" borderId="0" xfId="0" applyNumberFormat="1" applyFont="1" applyBorder="1"/>
    <xf numFmtId="0" fontId="6" fillId="0" borderId="0" xfId="0" applyFont="1" applyBorder="1" applyAlignment="1">
      <alignment vertical="top"/>
    </xf>
    <xf numFmtId="0" fontId="4" fillId="0" borderId="2" xfId="0" applyFont="1" applyBorder="1" applyAlignment="1">
      <alignment vertical="center"/>
    </xf>
    <xf numFmtId="0" fontId="9" fillId="0" borderId="0" xfId="0" applyFont="1" applyBorder="1" applyAlignment="1">
      <alignment horizontal="left" vertical="top"/>
    </xf>
    <xf numFmtId="0" fontId="10" fillId="0" borderId="0" xfId="0" applyFont="1" applyBorder="1" applyAlignment="1">
      <alignment horizontal="left" vertical="top"/>
    </xf>
    <xf numFmtId="0" fontId="4" fillId="0" borderId="0" xfId="0" applyFont="1" applyBorder="1"/>
    <xf numFmtId="0" fontId="6" fillId="0" borderId="0" xfId="1" applyNumberFormat="1" applyFont="1" applyFill="1" applyBorder="1" applyAlignment="1">
      <alignment horizontal="left" vertical="top"/>
    </xf>
    <xf numFmtId="0" fontId="6" fillId="0" borderId="0" xfId="0" applyFont="1" applyBorder="1"/>
    <xf numFmtId="0" fontId="4" fillId="0" borderId="0" xfId="0" applyNumberFormat="1" applyFont="1" applyFill="1" applyBorder="1" applyAlignment="1">
      <alignment horizontal="left" vertical="top"/>
    </xf>
    <xf numFmtId="0" fontId="5" fillId="0" borderId="0" xfId="0" applyFont="1" applyBorder="1" applyAlignment="1">
      <alignment horizontal="left" vertical="top"/>
    </xf>
    <xf numFmtId="0" fontId="6" fillId="0" borderId="0" xfId="0" applyFont="1" applyBorder="1" applyAlignment="1">
      <alignment horizontal="left" vertical="top"/>
    </xf>
    <xf numFmtId="0" fontId="31" fillId="0" borderId="0" xfId="0" applyFont="1"/>
    <xf numFmtId="0" fontId="32" fillId="0" borderId="0" xfId="0" applyFont="1"/>
    <xf numFmtId="0" fontId="33" fillId="0" borderId="3" xfId="0" applyFont="1" applyBorder="1" applyAlignment="1">
      <alignment horizontal="center"/>
    </xf>
    <xf numFmtId="0" fontId="33" fillId="0" borderId="3" xfId="0" applyFont="1" applyBorder="1"/>
    <xf numFmtId="0" fontId="30" fillId="0" borderId="4" xfId="0" applyFont="1" applyBorder="1"/>
    <xf numFmtId="0" fontId="3" fillId="0" borderId="4" xfId="0" applyNumberFormat="1" applyFont="1" applyBorder="1" applyAlignment="1">
      <alignment horizontal="right" wrapText="1"/>
    </xf>
    <xf numFmtId="0" fontId="33" fillId="0" borderId="5" xfId="0" applyFont="1" applyBorder="1" applyAlignment="1">
      <alignment horizontal="center"/>
    </xf>
    <xf numFmtId="0" fontId="30" fillId="0" borderId="6" xfId="0" applyFont="1" applyBorder="1"/>
    <xf numFmtId="1" fontId="30" fillId="0" borderId="7" xfId="0" applyNumberFormat="1" applyFont="1" applyBorder="1"/>
    <xf numFmtId="1" fontId="30" fillId="0" borderId="8" xfId="0" applyNumberFormat="1" applyFont="1" applyBorder="1"/>
    <xf numFmtId="1" fontId="30" fillId="0" borderId="9" xfId="0" applyNumberFormat="1" applyFont="1" applyBorder="1"/>
    <xf numFmtId="1" fontId="30" fillId="0" borderId="6" xfId="0" applyNumberFormat="1" applyFont="1" applyBorder="1"/>
    <xf numFmtId="0" fontId="33" fillId="0" borderId="10" xfId="0" applyFont="1" applyBorder="1"/>
    <xf numFmtId="0" fontId="33" fillId="0" borderId="11" xfId="0" applyFont="1" applyBorder="1"/>
    <xf numFmtId="0" fontId="34" fillId="0" borderId="12" xfId="0" applyFont="1" applyBorder="1" applyAlignment="1">
      <alignment horizontal="right"/>
    </xf>
    <xf numFmtId="0" fontId="33" fillId="0" borderId="5" xfId="0" applyFont="1" applyBorder="1"/>
    <xf numFmtId="0" fontId="34" fillId="0" borderId="13" xfId="0" applyFont="1" applyBorder="1" applyAlignment="1">
      <alignment horizontal="right"/>
    </xf>
    <xf numFmtId="0" fontId="3" fillId="0" borderId="6" xfId="0" applyNumberFormat="1" applyFont="1" applyBorder="1" applyAlignment="1">
      <alignment horizontal="center" wrapText="1"/>
    </xf>
    <xf numFmtId="0" fontId="3" fillId="0" borderId="14" xfId="0" applyNumberFormat="1" applyFont="1" applyBorder="1" applyAlignment="1">
      <alignment horizontal="right" wrapText="1"/>
    </xf>
    <xf numFmtId="0" fontId="4" fillId="0" borderId="7" xfId="0" applyFont="1" applyBorder="1"/>
    <xf numFmtId="0" fontId="6" fillId="0" borderId="0" xfId="0" quotePrefix="1" applyFont="1" applyBorder="1" applyAlignment="1">
      <alignment vertical="top"/>
    </xf>
    <xf numFmtId="0" fontId="5" fillId="0" borderId="0" xfId="0" applyNumberFormat="1" applyFont="1" applyBorder="1" applyAlignment="1">
      <alignment horizontal="left" vertical="top"/>
    </xf>
    <xf numFmtId="0" fontId="5" fillId="0" borderId="15" xfId="0" applyFont="1" applyBorder="1" applyAlignment="1">
      <alignment horizontal="left" vertical="top"/>
    </xf>
    <xf numFmtId="0" fontId="6" fillId="0" borderId="0" xfId="0" quotePrefix="1" applyFont="1" applyBorder="1" applyAlignment="1">
      <alignment horizontal="left" vertical="top"/>
    </xf>
    <xf numFmtId="0" fontId="6" fillId="0" borderId="15" xfId="0" applyNumberFormat="1" applyFont="1" applyBorder="1" applyAlignment="1">
      <alignment horizontal="left" vertical="top"/>
    </xf>
    <xf numFmtId="0" fontId="4" fillId="0" borderId="15" xfId="0" applyFont="1" applyBorder="1"/>
    <xf numFmtId="0" fontId="9" fillId="0" borderId="15" xfId="0" applyNumberFormat="1" applyFont="1" applyBorder="1" applyAlignment="1">
      <alignment horizontal="left" vertical="top"/>
    </xf>
    <xf numFmtId="0" fontId="6" fillId="0" borderId="0" xfId="0" applyNumberFormat="1" applyFont="1" applyBorder="1" applyAlignment="1">
      <alignment horizontal="left" vertical="top"/>
    </xf>
    <xf numFmtId="0" fontId="9" fillId="0" borderId="15" xfId="0" applyFont="1" applyBorder="1" applyAlignment="1">
      <alignment horizontal="left" vertical="top"/>
    </xf>
    <xf numFmtId="0" fontId="6" fillId="0" borderId="0" xfId="1" applyNumberFormat="1" applyFont="1" applyBorder="1" applyAlignment="1">
      <alignment horizontal="left" vertical="top"/>
    </xf>
    <xf numFmtId="0" fontId="6" fillId="0" borderId="15" xfId="0" applyFont="1" applyBorder="1"/>
    <xf numFmtId="0" fontId="4" fillId="0" borderId="0" xfId="0" applyNumberFormat="1" applyFont="1" applyBorder="1" applyAlignment="1">
      <alignment horizontal="left" vertical="top"/>
    </xf>
    <xf numFmtId="0" fontId="9" fillId="0" borderId="0" xfId="0" quotePrefix="1" applyFont="1" applyBorder="1" applyAlignment="1">
      <alignment vertical="top"/>
    </xf>
    <xf numFmtId="0" fontId="10" fillId="0" borderId="15" xfId="0" applyFont="1" applyBorder="1" applyAlignment="1">
      <alignment horizontal="left" vertical="top"/>
    </xf>
    <xf numFmtId="0" fontId="4" fillId="0" borderId="0" xfId="0" quotePrefix="1" applyFont="1" applyBorder="1" applyAlignment="1">
      <alignment vertical="top"/>
    </xf>
    <xf numFmtId="0" fontId="6" fillId="0" borderId="15" xfId="0" applyFont="1" applyBorder="1" applyAlignment="1">
      <alignment horizontal="left" vertical="top"/>
    </xf>
    <xf numFmtId="0" fontId="4" fillId="0" borderId="0" xfId="0" applyNumberFormat="1" applyFont="1" applyBorder="1" applyAlignment="1">
      <alignment vertical="top"/>
    </xf>
    <xf numFmtId="0" fontId="3" fillId="0" borderId="15" xfId="0" applyFont="1" applyBorder="1" applyAlignment="1">
      <alignment horizontal="left" vertical="top"/>
    </xf>
    <xf numFmtId="0" fontId="4" fillId="0" borderId="8" xfId="0" applyFont="1" applyBorder="1"/>
    <xf numFmtId="0" fontId="6" fillId="0" borderId="9" xfId="0" applyFont="1" applyBorder="1" applyAlignment="1">
      <alignment horizontal="left" vertical="top"/>
    </xf>
    <xf numFmtId="0" fontId="5" fillId="0" borderId="9" xfId="0" applyFont="1" applyBorder="1" applyAlignment="1">
      <alignment horizontal="left" vertical="top"/>
    </xf>
    <xf numFmtId="0" fontId="6" fillId="0" borderId="9" xfId="0" quotePrefix="1" applyFont="1" applyBorder="1" applyAlignment="1">
      <alignment vertical="top"/>
    </xf>
    <xf numFmtId="0" fontId="4" fillId="0" borderId="9" xfId="0" applyNumberFormat="1" applyFont="1" applyBorder="1" applyAlignment="1">
      <alignment horizontal="left" vertical="top"/>
    </xf>
    <xf numFmtId="0" fontId="5" fillId="0" borderId="16" xfId="0" applyFont="1" applyBorder="1" applyAlignment="1">
      <alignment horizontal="left" vertical="top"/>
    </xf>
    <xf numFmtId="0" fontId="2" fillId="2" borderId="7" xfId="0" applyFont="1" applyFill="1" applyBorder="1" applyAlignment="1">
      <alignment horizontal="right" vertical="top" wrapText="1"/>
    </xf>
    <xf numFmtId="0" fontId="1" fillId="2" borderId="0" xfId="0" applyNumberFormat="1" applyFont="1" applyFill="1" applyBorder="1" applyAlignment="1">
      <alignment vertical="top"/>
    </xf>
    <xf numFmtId="0" fontId="1" fillId="2" borderId="0" xfId="0" applyFont="1" applyFill="1" applyBorder="1" applyAlignment="1">
      <alignment vertical="top"/>
    </xf>
    <xf numFmtId="0" fontId="1" fillId="2" borderId="15" xfId="0" applyFont="1" applyFill="1" applyBorder="1" applyAlignment="1">
      <alignment vertical="top"/>
    </xf>
    <xf numFmtId="1" fontId="31" fillId="2" borderId="17" xfId="0" applyNumberFormat="1" applyFont="1" applyFill="1" applyBorder="1"/>
    <xf numFmtId="1" fontId="31" fillId="2" borderId="7" xfId="0" applyNumberFormat="1" applyFont="1" applyFill="1" applyBorder="1"/>
    <xf numFmtId="1" fontId="31" fillId="2" borderId="0" xfId="0" applyNumberFormat="1" applyFont="1" applyFill="1" applyBorder="1"/>
    <xf numFmtId="0" fontId="30" fillId="3" borderId="6" xfId="0" applyFont="1" applyFill="1" applyBorder="1"/>
    <xf numFmtId="0" fontId="30" fillId="3" borderId="4" xfId="0" applyFont="1" applyFill="1" applyBorder="1"/>
    <xf numFmtId="0" fontId="30" fillId="3" borderId="14" xfId="0" applyFont="1" applyFill="1" applyBorder="1"/>
    <xf numFmtId="0" fontId="7" fillId="4" borderId="7" xfId="0" applyFont="1" applyFill="1" applyBorder="1"/>
    <xf numFmtId="0" fontId="7" fillId="4" borderId="0" xfId="0" applyFont="1" applyFill="1" applyBorder="1" applyAlignment="1">
      <alignment horizontal="left" vertical="top"/>
    </xf>
    <xf numFmtId="1" fontId="35" fillId="4" borderId="17" xfId="0" applyNumberFormat="1" applyFont="1" applyFill="1" applyBorder="1"/>
    <xf numFmtId="1" fontId="35" fillId="4" borderId="7" xfId="0" applyNumberFormat="1" applyFont="1" applyFill="1" applyBorder="1"/>
    <xf numFmtId="1" fontId="35" fillId="4" borderId="0" xfId="0" applyNumberFormat="1" applyFont="1" applyFill="1" applyBorder="1"/>
    <xf numFmtId="0" fontId="7" fillId="4" borderId="0" xfId="0" applyNumberFormat="1" applyFont="1" applyFill="1" applyBorder="1" applyAlignment="1">
      <alignment vertical="top"/>
    </xf>
    <xf numFmtId="0" fontId="7" fillId="4" borderId="0" xfId="0" applyFont="1" applyFill="1" applyBorder="1" applyAlignment="1">
      <alignment vertical="top"/>
    </xf>
    <xf numFmtId="0" fontId="7" fillId="4" borderId="15" xfId="0" applyFont="1" applyFill="1" applyBorder="1" applyAlignment="1">
      <alignment vertical="top"/>
    </xf>
    <xf numFmtId="0" fontId="3" fillId="4" borderId="0" xfId="0" applyFont="1" applyFill="1" applyBorder="1" applyAlignment="1">
      <alignment horizontal="left" vertical="top"/>
    </xf>
    <xf numFmtId="0" fontId="3" fillId="4" borderId="0" xfId="0" applyNumberFormat="1" applyFont="1" applyFill="1" applyBorder="1" applyAlignment="1">
      <alignment vertical="top"/>
    </xf>
    <xf numFmtId="0" fontId="3" fillId="4" borderId="0" xfId="0" applyFont="1" applyFill="1" applyBorder="1" applyAlignment="1">
      <alignment vertical="top"/>
    </xf>
    <xf numFmtId="0" fontId="3" fillId="4" borderId="15" xfId="0" applyFont="1" applyFill="1" applyBorder="1" applyAlignment="1">
      <alignment vertical="top"/>
    </xf>
    <xf numFmtId="0" fontId="26" fillId="0" borderId="0" xfId="0" applyFont="1" applyAlignment="1">
      <alignment horizontal="left"/>
    </xf>
    <xf numFmtId="0" fontId="8" fillId="5" borderId="7" xfId="0" applyFont="1" applyFill="1" applyBorder="1"/>
    <xf numFmtId="0" fontId="8" fillId="5" borderId="0" xfId="0" applyFont="1" applyFill="1" applyBorder="1" applyAlignment="1">
      <alignment horizontal="left" vertical="top"/>
    </xf>
    <xf numFmtId="0" fontId="8" fillId="5" borderId="0" xfId="0" applyNumberFormat="1" applyFont="1" applyFill="1" applyBorder="1" applyAlignment="1">
      <alignment vertical="top"/>
    </xf>
    <xf numFmtId="0" fontId="8" fillId="5" borderId="0" xfId="0" applyFont="1" applyFill="1" applyBorder="1" applyAlignment="1">
      <alignment vertical="top"/>
    </xf>
    <xf numFmtId="0" fontId="8" fillId="5" borderId="15" xfId="0" applyFont="1" applyFill="1" applyBorder="1" applyAlignment="1">
      <alignment vertical="top"/>
    </xf>
    <xf numFmtId="1" fontId="33" fillId="5" borderId="17" xfId="0" applyNumberFormat="1" applyFont="1" applyFill="1" applyBorder="1"/>
    <xf numFmtId="1" fontId="33" fillId="5" borderId="7" xfId="0" applyNumberFormat="1" applyFont="1" applyFill="1" applyBorder="1"/>
    <xf numFmtId="1" fontId="33" fillId="5" borderId="0" xfId="0" applyNumberFormat="1" applyFont="1" applyFill="1" applyBorder="1"/>
    <xf numFmtId="0" fontId="4" fillId="5" borderId="7" xfId="0" applyFont="1" applyFill="1" applyBorder="1"/>
    <xf numFmtId="0" fontId="6" fillId="5" borderId="0" xfId="0" applyFont="1" applyFill="1" applyBorder="1" applyAlignment="1">
      <alignment horizontal="left" vertical="top"/>
    </xf>
    <xf numFmtId="0" fontId="5" fillId="5" borderId="0" xfId="0" applyFont="1" applyFill="1" applyBorder="1" applyAlignment="1">
      <alignment horizontal="left" vertical="top"/>
    </xf>
    <xf numFmtId="0" fontId="5" fillId="5" borderId="0" xfId="0" applyNumberFormat="1" applyFont="1" applyFill="1" applyBorder="1" applyAlignment="1">
      <alignment vertical="top"/>
    </xf>
    <xf numFmtId="0" fontId="5" fillId="5" borderId="0" xfId="0" applyFont="1" applyFill="1" applyBorder="1" applyAlignment="1">
      <alignment vertical="top"/>
    </xf>
    <xf numFmtId="0" fontId="5" fillId="5" borderId="15" xfId="0" applyFont="1" applyFill="1" applyBorder="1" applyAlignment="1">
      <alignment vertical="top"/>
    </xf>
    <xf numFmtId="1" fontId="30" fillId="5" borderId="17" xfId="0" applyNumberFormat="1" applyFont="1" applyFill="1" applyBorder="1"/>
    <xf numFmtId="1" fontId="30" fillId="5" borderId="7" xfId="0" applyNumberFormat="1" applyFont="1" applyFill="1" applyBorder="1"/>
    <xf numFmtId="1" fontId="30" fillId="5" borderId="0" xfId="0" applyNumberFormat="1" applyFont="1" applyFill="1" applyBorder="1"/>
    <xf numFmtId="0" fontId="9" fillId="5" borderId="0" xfId="0" applyFont="1" applyFill="1" applyBorder="1" applyAlignment="1">
      <alignment horizontal="left" vertical="top"/>
    </xf>
    <xf numFmtId="0" fontId="8" fillId="5" borderId="0" xfId="0" applyFont="1" applyFill="1" applyBorder="1"/>
    <xf numFmtId="0" fontId="6" fillId="5" borderId="0" xfId="0" applyFont="1" applyFill="1" applyBorder="1" applyAlignment="1">
      <alignment vertical="top"/>
    </xf>
    <xf numFmtId="0" fontId="6" fillId="5" borderId="15" xfId="0" applyFont="1" applyFill="1" applyBorder="1" applyAlignment="1">
      <alignment vertical="top"/>
    </xf>
    <xf numFmtId="0" fontId="33" fillId="0" borderId="5" xfId="0" applyFont="1" applyBorder="1" applyAlignment="1">
      <alignment horizontal="center" vertical="center"/>
    </xf>
    <xf numFmtId="0" fontId="33" fillId="0" borderId="3" xfId="0" applyFont="1" applyBorder="1" applyAlignment="1">
      <alignment horizontal="center" vertical="center"/>
    </xf>
    <xf numFmtId="0" fontId="31" fillId="0" borderId="0" xfId="0" applyFont="1" applyAlignment="1">
      <alignment horizontal="center" vertical="center"/>
    </xf>
    <xf numFmtId="1" fontId="30" fillId="6" borderId="17" xfId="0" applyNumberFormat="1" applyFont="1" applyFill="1" applyBorder="1"/>
    <xf numFmtId="0" fontId="33" fillId="6" borderId="18" xfId="0" applyFont="1" applyFill="1" applyBorder="1" applyAlignment="1">
      <alignment horizontal="center"/>
    </xf>
    <xf numFmtId="0" fontId="33" fillId="6" borderId="19" xfId="0" applyFont="1" applyFill="1" applyBorder="1" applyAlignment="1">
      <alignment horizontal="center"/>
    </xf>
    <xf numFmtId="1" fontId="30" fillId="6" borderId="20" xfId="0" applyNumberFormat="1" applyFont="1" applyFill="1" applyBorder="1"/>
    <xf numFmtId="0" fontId="27" fillId="0" borderId="4" xfId="0" applyFont="1" applyBorder="1"/>
    <xf numFmtId="0" fontId="11" fillId="0" borderId="4" xfId="0" applyNumberFormat="1" applyFont="1" applyBorder="1" applyAlignment="1">
      <alignment horizontal="left"/>
    </xf>
    <xf numFmtId="0" fontId="12" fillId="0" borderId="6" xfId="0" applyNumberFormat="1" applyFont="1" applyBorder="1" applyAlignment="1">
      <alignment horizontal="center" wrapText="1"/>
    </xf>
    <xf numFmtId="0" fontId="12" fillId="0" borderId="4" xfId="0" applyNumberFormat="1" applyFont="1" applyBorder="1" applyAlignment="1">
      <alignment horizontal="right" wrapText="1"/>
    </xf>
    <xf numFmtId="0" fontId="13" fillId="0" borderId="14" xfId="0" applyNumberFormat="1" applyFont="1" applyBorder="1" applyAlignment="1">
      <alignment horizontal="right" wrapText="1"/>
    </xf>
    <xf numFmtId="0" fontId="33" fillId="6" borderId="21" xfId="0" applyFont="1" applyFill="1" applyBorder="1" applyAlignment="1">
      <alignment horizontal="center"/>
    </xf>
    <xf numFmtId="0" fontId="30" fillId="3" borderId="22" xfId="0" applyFont="1" applyFill="1" applyBorder="1"/>
    <xf numFmtId="0" fontId="30" fillId="6" borderId="22" xfId="0" applyFont="1" applyFill="1" applyBorder="1"/>
    <xf numFmtId="1" fontId="31" fillId="2" borderId="23" xfId="0" applyNumberFormat="1" applyFont="1" applyFill="1" applyBorder="1"/>
    <xf numFmtId="1" fontId="35" fillId="4" borderId="23" xfId="0" applyNumberFormat="1" applyFont="1" applyFill="1" applyBorder="1"/>
    <xf numFmtId="1" fontId="33" fillId="5" borderId="23" xfId="0" applyNumberFormat="1" applyFont="1" applyFill="1" applyBorder="1"/>
    <xf numFmtId="1" fontId="30" fillId="6" borderId="23" xfId="0" applyNumberFormat="1" applyFont="1" applyFill="1" applyBorder="1"/>
    <xf numFmtId="1" fontId="30" fillId="5" borderId="23" xfId="0" applyNumberFormat="1" applyFont="1" applyFill="1" applyBorder="1"/>
    <xf numFmtId="1" fontId="30" fillId="6" borderId="24" xfId="0" applyNumberFormat="1" applyFont="1" applyFill="1" applyBorder="1"/>
    <xf numFmtId="0" fontId="26" fillId="0" borderId="0" xfId="0" applyFont="1" applyAlignment="1"/>
    <xf numFmtId="1" fontId="30" fillId="6" borderId="25" xfId="0" applyNumberFormat="1" applyFont="1" applyFill="1" applyBorder="1"/>
    <xf numFmtId="0" fontId="11" fillId="0" borderId="4" xfId="0" applyNumberFormat="1" applyFont="1" applyBorder="1" applyAlignment="1">
      <alignment horizontal="left" vertical="center"/>
    </xf>
    <xf numFmtId="0" fontId="36" fillId="7" borderId="26" xfId="0" applyFont="1" applyFill="1" applyBorder="1" applyAlignment="1">
      <alignment horizontal="center" vertical="center" wrapText="1"/>
    </xf>
    <xf numFmtId="0" fontId="36" fillId="7" borderId="22" xfId="0" applyFont="1" applyFill="1" applyBorder="1" applyAlignment="1">
      <alignment horizontal="center" vertical="center"/>
    </xf>
    <xf numFmtId="1" fontId="31" fillId="2" borderId="27" xfId="0" applyNumberFormat="1" applyFont="1" applyFill="1" applyBorder="1"/>
    <xf numFmtId="1" fontId="31" fillId="2" borderId="23" xfId="10" applyNumberFormat="1" applyFont="1" applyFill="1" applyBorder="1"/>
    <xf numFmtId="1" fontId="35" fillId="4" borderId="27" xfId="0" applyNumberFormat="1" applyFont="1" applyFill="1" applyBorder="1"/>
    <xf numFmtId="165" fontId="35" fillId="4" borderId="23" xfId="0" applyNumberFormat="1" applyFont="1" applyFill="1" applyBorder="1"/>
    <xf numFmtId="1" fontId="33" fillId="5" borderId="27" xfId="0" applyNumberFormat="1" applyFont="1" applyFill="1" applyBorder="1"/>
    <xf numFmtId="165" fontId="33" fillId="5" borderId="23" xfId="0" applyNumberFormat="1" applyFont="1" applyFill="1" applyBorder="1"/>
    <xf numFmtId="1" fontId="30" fillId="7" borderId="27" xfId="0" applyNumberFormat="1" applyFont="1" applyFill="1" applyBorder="1"/>
    <xf numFmtId="165" fontId="30" fillId="7" borderId="23" xfId="0" applyNumberFormat="1" applyFont="1" applyFill="1" applyBorder="1"/>
    <xf numFmtId="1" fontId="30" fillId="5" borderId="27" xfId="0" applyNumberFormat="1" applyFont="1" applyFill="1" applyBorder="1"/>
    <xf numFmtId="165" fontId="30" fillId="5" borderId="23" xfId="0" applyNumberFormat="1" applyFont="1" applyFill="1" applyBorder="1"/>
    <xf numFmtId="1" fontId="30" fillId="7" borderId="28" xfId="0" applyNumberFormat="1" applyFont="1" applyFill="1" applyBorder="1"/>
    <xf numFmtId="165" fontId="30" fillId="7" borderId="24" xfId="0" applyNumberFormat="1" applyFont="1" applyFill="1" applyBorder="1"/>
    <xf numFmtId="0" fontId="36" fillId="0" borderId="26" xfId="0" applyFont="1" applyFill="1" applyBorder="1" applyAlignment="1">
      <alignment horizontal="center" vertical="center" wrapText="1"/>
    </xf>
    <xf numFmtId="0" fontId="36" fillId="0" borderId="22" xfId="0" applyFont="1" applyFill="1" applyBorder="1" applyAlignment="1">
      <alignment horizontal="center" vertical="center"/>
    </xf>
    <xf numFmtId="1" fontId="30" fillId="0" borderId="27" xfId="0" applyNumberFormat="1" applyFont="1" applyBorder="1"/>
    <xf numFmtId="1" fontId="30" fillId="0" borderId="28" xfId="0" applyNumberFormat="1" applyFont="1" applyBorder="1"/>
    <xf numFmtId="1" fontId="30" fillId="0" borderId="27" xfId="0" applyNumberFormat="1" applyFont="1" applyFill="1" applyBorder="1"/>
    <xf numFmtId="165" fontId="30" fillId="0" borderId="23" xfId="0" applyNumberFormat="1" applyFont="1" applyBorder="1"/>
    <xf numFmtId="165" fontId="30" fillId="0" borderId="24" xfId="0" applyNumberFormat="1" applyFont="1" applyBorder="1"/>
    <xf numFmtId="1" fontId="30" fillId="3" borderId="6" xfId="0" applyNumberFormat="1" applyFont="1" applyFill="1" applyBorder="1"/>
    <xf numFmtId="1" fontId="30" fillId="3" borderId="4" xfId="0" applyNumberFormat="1" applyFont="1" applyFill="1" applyBorder="1"/>
    <xf numFmtId="1" fontId="30" fillId="3" borderId="22" xfId="0" applyNumberFormat="1" applyFont="1" applyFill="1" applyBorder="1"/>
    <xf numFmtId="1" fontId="30" fillId="3" borderId="25" xfId="0" applyNumberFormat="1" applyFont="1" applyFill="1" applyBorder="1"/>
    <xf numFmtId="1" fontId="30" fillId="3" borderId="26" xfId="0" applyNumberFormat="1" applyFont="1" applyFill="1" applyBorder="1"/>
    <xf numFmtId="1" fontId="27" fillId="0" borderId="0" xfId="0" applyNumberFormat="1" applyFont="1"/>
    <xf numFmtId="1" fontId="30" fillId="3" borderId="29" xfId="0" applyNumberFormat="1" applyFont="1" applyFill="1" applyBorder="1"/>
    <xf numFmtId="0" fontId="26" fillId="0" borderId="0" xfId="0" applyFont="1" applyAlignment="1">
      <alignment horizontal="left"/>
    </xf>
    <xf numFmtId="0" fontId="37" fillId="8" borderId="10" xfId="0" applyFont="1" applyFill="1" applyBorder="1"/>
    <xf numFmtId="0" fontId="0" fillId="8" borderId="12" xfId="0" applyFill="1" applyBorder="1"/>
    <xf numFmtId="0" fontId="0" fillId="8" borderId="15" xfId="0" applyFill="1" applyBorder="1"/>
    <xf numFmtId="0" fontId="25" fillId="8" borderId="7" xfId="0" applyFont="1" applyFill="1" applyBorder="1"/>
    <xf numFmtId="0" fontId="38" fillId="8" borderId="5" xfId="0" applyFont="1" applyFill="1" applyBorder="1"/>
    <xf numFmtId="0" fontId="38" fillId="8" borderId="13" xfId="0" applyFont="1" applyFill="1" applyBorder="1"/>
    <xf numFmtId="0" fontId="26" fillId="0" borderId="0" xfId="0" applyFont="1" applyAlignment="1">
      <alignment horizontal="left"/>
    </xf>
    <xf numFmtId="0" fontId="25" fillId="8" borderId="8" xfId="0" applyFont="1" applyFill="1" applyBorder="1"/>
    <xf numFmtId="0" fontId="0" fillId="8" borderId="16" xfId="0" applyFill="1" applyBorder="1"/>
    <xf numFmtId="0" fontId="34" fillId="0" borderId="13" xfId="0" applyFont="1" applyBorder="1" applyAlignment="1">
      <alignment horizontal="right" vertical="center"/>
    </xf>
    <xf numFmtId="0" fontId="37" fillId="0" borderId="0" xfId="0" applyFont="1"/>
    <xf numFmtId="0" fontId="25" fillId="0" borderId="30" xfId="0" applyFont="1" applyFill="1" applyBorder="1" applyAlignment="1">
      <alignment horizontal="center" vertical="top" wrapText="1"/>
    </xf>
    <xf numFmtId="0" fontId="25" fillId="0" borderId="30" xfId="0" applyFont="1" applyFill="1" applyBorder="1" applyAlignment="1">
      <alignment vertical="top"/>
    </xf>
    <xf numFmtId="0" fontId="25" fillId="0" borderId="30" xfId="0" applyFont="1" applyFill="1" applyBorder="1" applyAlignment="1">
      <alignment horizontal="center" vertical="top"/>
    </xf>
    <xf numFmtId="0" fontId="25" fillId="0" borderId="0" xfId="0" applyFont="1" applyAlignment="1">
      <alignment vertical="top"/>
    </xf>
    <xf numFmtId="0" fontId="0" fillId="0" borderId="30" xfId="0" applyFont="1" applyFill="1" applyBorder="1"/>
    <xf numFmtId="165" fontId="0" fillId="0" borderId="30" xfId="0" applyNumberFormat="1" applyFont="1" applyFill="1" applyBorder="1" applyAlignment="1">
      <alignment horizontal="center"/>
    </xf>
    <xf numFmtId="1" fontId="0" fillId="0" borderId="30" xfId="0" applyNumberFormat="1" applyFont="1" applyFill="1" applyBorder="1" applyAlignment="1">
      <alignment horizontal="center"/>
    </xf>
    <xf numFmtId="0" fontId="39" fillId="0" borderId="30" xfId="0" applyFont="1" applyFill="1" applyBorder="1"/>
    <xf numFmtId="165" fontId="39" fillId="0" borderId="30" xfId="0" applyNumberFormat="1" applyFont="1" applyFill="1" applyBorder="1" applyAlignment="1">
      <alignment horizontal="center"/>
    </xf>
    <xf numFmtId="1" fontId="39" fillId="0" borderId="30" xfId="0" applyNumberFormat="1" applyFont="1" applyFill="1" applyBorder="1" applyAlignment="1">
      <alignment horizontal="center"/>
    </xf>
    <xf numFmtId="0" fontId="39" fillId="0" borderId="31" xfId="0" applyFont="1" applyFill="1" applyBorder="1"/>
    <xf numFmtId="1" fontId="39" fillId="0" borderId="31" xfId="0" applyNumberFormat="1" applyFont="1" applyFill="1" applyBorder="1" applyAlignment="1">
      <alignment horizontal="center"/>
    </xf>
    <xf numFmtId="165" fontId="39" fillId="0" borderId="31" xfId="0" applyNumberFormat="1" applyFont="1" applyFill="1" applyBorder="1" applyAlignment="1">
      <alignment horizontal="center"/>
    </xf>
    <xf numFmtId="0" fontId="40" fillId="0" borderId="0" xfId="0" applyFont="1"/>
    <xf numFmtId="0" fontId="25" fillId="0" borderId="0" xfId="0" applyFont="1"/>
    <xf numFmtId="0" fontId="0" fillId="0" borderId="0" xfId="0" applyFill="1"/>
    <xf numFmtId="0" fontId="25" fillId="0" borderId="32" xfId="0" applyFont="1" applyFill="1" applyBorder="1" applyAlignment="1">
      <alignment horizontal="center" vertical="top" wrapText="1"/>
    </xf>
    <xf numFmtId="1" fontId="0" fillId="0" borderId="32" xfId="0" applyNumberFormat="1" applyFont="1" applyFill="1" applyBorder="1" applyAlignment="1">
      <alignment horizontal="center"/>
    </xf>
    <xf numFmtId="1" fontId="39" fillId="0" borderId="32" xfId="0" applyNumberFormat="1" applyFont="1" applyFill="1" applyBorder="1" applyAlignment="1">
      <alignment horizontal="center"/>
    </xf>
    <xf numFmtId="1" fontId="39" fillId="0" borderId="33" xfId="0" applyNumberFormat="1" applyFont="1" applyFill="1" applyBorder="1" applyAlignment="1">
      <alignment horizontal="center"/>
    </xf>
    <xf numFmtId="0" fontId="25" fillId="0" borderId="34" xfId="0" applyFont="1" applyFill="1" applyBorder="1" applyAlignment="1">
      <alignment horizontal="center" vertical="top"/>
    </xf>
    <xf numFmtId="1" fontId="0" fillId="0" borderId="34" xfId="0" applyNumberFormat="1" applyFont="1" applyFill="1" applyBorder="1" applyAlignment="1">
      <alignment horizontal="center"/>
    </xf>
    <xf numFmtId="1" fontId="39" fillId="0" borderId="34" xfId="0" applyNumberFormat="1" applyFont="1" applyFill="1" applyBorder="1" applyAlignment="1">
      <alignment horizontal="center"/>
    </xf>
    <xf numFmtId="1" fontId="39" fillId="0" borderId="35" xfId="0" applyNumberFormat="1" applyFont="1" applyFill="1" applyBorder="1" applyAlignment="1">
      <alignment horizontal="center"/>
    </xf>
    <xf numFmtId="0" fontId="25" fillId="5" borderId="36" xfId="0" applyFont="1" applyFill="1" applyBorder="1" applyAlignment="1">
      <alignment horizontal="center" vertical="top"/>
    </xf>
    <xf numFmtId="0" fontId="25" fillId="5" borderId="30" xfId="0" applyFont="1" applyFill="1" applyBorder="1" applyAlignment="1">
      <alignment horizontal="center" vertical="top" wrapText="1"/>
    </xf>
    <xf numFmtId="0" fontId="25" fillId="5" borderId="30" xfId="0" applyFont="1" applyFill="1" applyBorder="1" applyAlignment="1">
      <alignment vertical="top"/>
    </xf>
    <xf numFmtId="0" fontId="25" fillId="5" borderId="30" xfId="0" applyFont="1" applyFill="1" applyBorder="1" applyAlignment="1">
      <alignment horizontal="center" vertical="top"/>
    </xf>
    <xf numFmtId="0" fontId="25" fillId="5" borderId="32" xfId="0" applyFont="1" applyFill="1" applyBorder="1" applyAlignment="1">
      <alignment horizontal="center" vertical="top" wrapText="1"/>
    </xf>
    <xf numFmtId="0" fontId="0" fillId="5" borderId="36" xfId="0" applyFont="1" applyFill="1" applyBorder="1" applyAlignment="1">
      <alignment horizontal="center" vertical="top"/>
    </xf>
    <xf numFmtId="0" fontId="0" fillId="5" borderId="30" xfId="0" applyFont="1" applyFill="1" applyBorder="1" applyAlignment="1">
      <alignment horizontal="center" vertical="top"/>
    </xf>
    <xf numFmtId="0" fontId="0" fillId="5" borderId="30" xfId="0" applyFont="1" applyFill="1" applyBorder="1"/>
    <xf numFmtId="1" fontId="0" fillId="5" borderId="30" xfId="0" applyNumberFormat="1" applyFont="1" applyFill="1" applyBorder="1" applyAlignment="1">
      <alignment horizontal="center" vertical="top"/>
    </xf>
    <xf numFmtId="165" fontId="0" fillId="5" borderId="30" xfId="0" applyNumberFormat="1" applyFont="1" applyFill="1" applyBorder="1" applyAlignment="1">
      <alignment horizontal="center"/>
    </xf>
    <xf numFmtId="1" fontId="0" fillId="5" borderId="32" xfId="0" applyNumberFormat="1" applyFont="1" applyFill="1" applyBorder="1" applyAlignment="1">
      <alignment horizontal="center" vertical="top"/>
    </xf>
    <xf numFmtId="1" fontId="0" fillId="5" borderId="30" xfId="0" applyNumberFormat="1" applyFont="1" applyFill="1" applyBorder="1" applyAlignment="1">
      <alignment horizontal="center"/>
    </xf>
    <xf numFmtId="1" fontId="0" fillId="5" borderId="32" xfId="0" applyNumberFormat="1" applyFont="1" applyFill="1" applyBorder="1" applyAlignment="1">
      <alignment horizontal="center"/>
    </xf>
    <xf numFmtId="0" fontId="39" fillId="5" borderId="36" xfId="0" applyFont="1" applyFill="1" applyBorder="1" applyAlignment="1">
      <alignment horizontal="center" vertical="top"/>
    </xf>
    <xf numFmtId="0" fontId="39" fillId="5" borderId="30" xfId="0" applyFont="1" applyFill="1" applyBorder="1" applyAlignment="1">
      <alignment horizontal="center" vertical="top"/>
    </xf>
    <xf numFmtId="0" fontId="39" fillId="5" borderId="30" xfId="0" applyFont="1" applyFill="1" applyBorder="1"/>
    <xf numFmtId="1" fontId="39" fillId="5" borderId="30" xfId="0" applyNumberFormat="1" applyFont="1" applyFill="1" applyBorder="1" applyAlignment="1">
      <alignment horizontal="center" vertical="top"/>
    </xf>
    <xf numFmtId="165" fontId="39" fillId="5" borderId="30" xfId="0" applyNumberFormat="1" applyFont="1" applyFill="1" applyBorder="1" applyAlignment="1">
      <alignment horizontal="center"/>
    </xf>
    <xf numFmtId="1" fontId="39" fillId="5" borderId="32" xfId="0" applyNumberFormat="1" applyFont="1" applyFill="1" applyBorder="1" applyAlignment="1">
      <alignment horizontal="center"/>
    </xf>
    <xf numFmtId="1" fontId="39" fillId="5" borderId="30" xfId="0" applyNumberFormat="1" applyFont="1" applyFill="1" applyBorder="1" applyAlignment="1">
      <alignment horizontal="center"/>
    </xf>
    <xf numFmtId="0" fontId="39" fillId="5" borderId="37" xfId="0" applyFont="1" applyFill="1" applyBorder="1" applyAlignment="1">
      <alignment horizontal="center" vertical="top"/>
    </xf>
    <xf numFmtId="0" fontId="39" fillId="5" borderId="31" xfId="0" applyFont="1" applyFill="1" applyBorder="1" applyAlignment="1">
      <alignment horizontal="center" vertical="top"/>
    </xf>
    <xf numFmtId="0" fontId="39" fillId="5" borderId="31" xfId="0" applyFont="1" applyFill="1" applyBorder="1"/>
    <xf numFmtId="1" fontId="39" fillId="5" borderId="31" xfId="0" applyNumberFormat="1" applyFont="1" applyFill="1" applyBorder="1" applyAlignment="1">
      <alignment horizontal="center"/>
    </xf>
    <xf numFmtId="165" fontId="39" fillId="5" borderId="31" xfId="0" applyNumberFormat="1" applyFont="1" applyFill="1" applyBorder="1" applyAlignment="1">
      <alignment horizontal="center"/>
    </xf>
    <xf numFmtId="1" fontId="39" fillId="5" borderId="33" xfId="0" applyNumberFormat="1" applyFont="1" applyFill="1" applyBorder="1" applyAlignment="1">
      <alignment horizontal="center"/>
    </xf>
    <xf numFmtId="0" fontId="25" fillId="6" borderId="36" xfId="0" applyFont="1" applyFill="1" applyBorder="1" applyAlignment="1">
      <alignment horizontal="center" vertical="top"/>
    </xf>
    <xf numFmtId="0" fontId="25" fillId="6" borderId="30" xfId="0" applyFont="1" applyFill="1" applyBorder="1" applyAlignment="1">
      <alignment horizontal="center" vertical="top" wrapText="1"/>
    </xf>
    <xf numFmtId="0" fontId="25" fillId="6" borderId="30" xfId="0" applyFont="1" applyFill="1" applyBorder="1" applyAlignment="1">
      <alignment vertical="top"/>
    </xf>
    <xf numFmtId="0" fontId="25" fillId="6" borderId="30" xfId="0" applyFont="1" applyFill="1" applyBorder="1" applyAlignment="1">
      <alignment horizontal="center" vertical="top"/>
    </xf>
    <xf numFmtId="0" fontId="25" fillId="6" borderId="32" xfId="0" applyFont="1" applyFill="1" applyBorder="1" applyAlignment="1">
      <alignment horizontal="center" vertical="top" wrapText="1"/>
    </xf>
    <xf numFmtId="0" fontId="0" fillId="6" borderId="36" xfId="0" applyFont="1" applyFill="1" applyBorder="1" applyAlignment="1">
      <alignment horizontal="center" vertical="top"/>
    </xf>
    <xf numFmtId="0" fontId="0" fillId="6" borderId="30" xfId="0" applyFont="1" applyFill="1" applyBorder="1" applyAlignment="1">
      <alignment horizontal="center" vertical="top"/>
    </xf>
    <xf numFmtId="0" fontId="0" fillId="6" borderId="30" xfId="0" applyFont="1" applyFill="1" applyBorder="1"/>
    <xf numFmtId="1" fontId="0" fillId="6" borderId="30" xfId="0" applyNumberFormat="1" applyFont="1" applyFill="1" applyBorder="1" applyAlignment="1">
      <alignment horizontal="center" vertical="top"/>
    </xf>
    <xf numFmtId="165" fontId="0" fillId="6" borderId="30" xfId="0" applyNumberFormat="1" applyFont="1" applyFill="1" applyBorder="1" applyAlignment="1">
      <alignment horizontal="center"/>
    </xf>
    <xf numFmtId="1" fontId="0" fillId="6" borderId="32" xfId="0" applyNumberFormat="1" applyFont="1" applyFill="1" applyBorder="1" applyAlignment="1">
      <alignment horizontal="center" vertical="top"/>
    </xf>
    <xf numFmtId="1" fontId="0" fillId="6" borderId="30" xfId="0" applyNumberFormat="1" applyFont="1" applyFill="1" applyBorder="1" applyAlignment="1">
      <alignment horizontal="center"/>
    </xf>
    <xf numFmtId="1" fontId="0" fillId="6" borderId="32" xfId="0" applyNumberFormat="1" applyFont="1" applyFill="1" applyBorder="1" applyAlignment="1">
      <alignment horizontal="center"/>
    </xf>
    <xf numFmtId="0" fontId="39" fillId="6" borderId="36" xfId="0" applyFont="1" applyFill="1" applyBorder="1" applyAlignment="1">
      <alignment horizontal="center" vertical="top"/>
    </xf>
    <xf numFmtId="0" fontId="39" fillId="6" borderId="30" xfId="0" applyFont="1" applyFill="1" applyBorder="1" applyAlignment="1">
      <alignment horizontal="center" vertical="top"/>
    </xf>
    <xf numFmtId="0" fontId="39" fillId="6" borderId="30" xfId="0" applyFont="1" applyFill="1" applyBorder="1"/>
    <xf numFmtId="1" fontId="39" fillId="6" borderId="30" xfId="0" applyNumberFormat="1" applyFont="1" applyFill="1" applyBorder="1" applyAlignment="1">
      <alignment horizontal="center" vertical="top"/>
    </xf>
    <xf numFmtId="165" fontId="39" fillId="6" borderId="30" xfId="0" applyNumberFormat="1" applyFont="1" applyFill="1" applyBorder="1" applyAlignment="1">
      <alignment horizontal="center"/>
    </xf>
    <xf numFmtId="1" fontId="39" fillId="6" borderId="32" xfId="0" applyNumberFormat="1" applyFont="1" applyFill="1" applyBorder="1" applyAlignment="1">
      <alignment horizontal="center"/>
    </xf>
    <xf numFmtId="1" fontId="39" fillId="6" borderId="30" xfId="0" applyNumberFormat="1" applyFont="1" applyFill="1" applyBorder="1" applyAlignment="1">
      <alignment horizontal="center"/>
    </xf>
    <xf numFmtId="0" fontId="39" fillId="6" borderId="37" xfId="0" applyFont="1" applyFill="1" applyBorder="1" applyAlignment="1">
      <alignment horizontal="center" vertical="top"/>
    </xf>
    <xf numFmtId="0" fontId="39" fillId="6" borderId="31" xfId="0" applyFont="1" applyFill="1" applyBorder="1" applyAlignment="1">
      <alignment horizontal="center" vertical="top"/>
    </xf>
    <xf numFmtId="0" fontId="39" fillId="6" borderId="31" xfId="0" applyFont="1" applyFill="1" applyBorder="1"/>
    <xf numFmtId="1" fontId="39" fillId="6" borderId="31" xfId="0" applyNumberFormat="1" applyFont="1" applyFill="1" applyBorder="1" applyAlignment="1">
      <alignment horizontal="center"/>
    </xf>
    <xf numFmtId="165" fontId="39" fillId="6" borderId="31" xfId="0" applyNumberFormat="1" applyFont="1" applyFill="1" applyBorder="1" applyAlignment="1">
      <alignment horizontal="center"/>
    </xf>
    <xf numFmtId="1" fontId="39" fillId="6" borderId="33" xfId="0" applyNumberFormat="1" applyFont="1" applyFill="1" applyBorder="1" applyAlignment="1">
      <alignment horizontal="center"/>
    </xf>
    <xf numFmtId="0" fontId="26" fillId="0" borderId="0" xfId="0" applyFont="1" applyAlignment="1">
      <alignment horizontal="left"/>
    </xf>
    <xf numFmtId="0" fontId="26" fillId="0" borderId="0" xfId="0" applyFont="1" applyAlignment="1">
      <alignment horizontal="left"/>
    </xf>
    <xf numFmtId="0" fontId="0" fillId="0" borderId="9" xfId="0" applyBorder="1"/>
    <xf numFmtId="0" fontId="0" fillId="0" borderId="0" xfId="0" applyBorder="1"/>
    <xf numFmtId="0" fontId="0" fillId="5" borderId="37" xfId="0" applyFont="1" applyFill="1" applyBorder="1" applyAlignment="1">
      <alignment horizontal="center" vertical="top"/>
    </xf>
    <xf numFmtId="0" fontId="0" fillId="6" borderId="37" xfId="0" applyFont="1" applyFill="1" applyBorder="1" applyAlignment="1">
      <alignment horizontal="center" vertical="top"/>
    </xf>
    <xf numFmtId="0" fontId="0" fillId="9" borderId="10" xfId="0" applyFill="1" applyBorder="1" applyAlignment="1">
      <alignment horizontal="center" vertical="top" wrapText="1"/>
    </xf>
    <xf numFmtId="0" fontId="0" fillId="9" borderId="11" xfId="0" applyFill="1" applyBorder="1" applyAlignment="1">
      <alignment horizontal="center" vertical="top" wrapText="1"/>
    </xf>
    <xf numFmtId="0" fontId="0" fillId="9" borderId="12" xfId="0" applyFill="1" applyBorder="1" applyAlignment="1">
      <alignment horizontal="center" vertical="top" wrapText="1"/>
    </xf>
    <xf numFmtId="0" fontId="24" fillId="9" borderId="8" xfId="7" applyFill="1" applyBorder="1" applyAlignment="1">
      <alignment horizontal="center" vertical="top" wrapText="1"/>
    </xf>
    <xf numFmtId="0" fontId="41" fillId="9" borderId="9" xfId="0" applyFont="1" applyFill="1" applyBorder="1" applyAlignment="1">
      <alignment horizontal="center" vertical="top" wrapText="1"/>
    </xf>
    <xf numFmtId="0" fontId="41" fillId="9" borderId="16" xfId="0" applyFont="1" applyFill="1" applyBorder="1" applyAlignment="1">
      <alignment horizontal="center" vertical="top" wrapText="1"/>
    </xf>
    <xf numFmtId="0" fontId="25" fillId="4" borderId="10" xfId="0" applyFont="1" applyFill="1" applyBorder="1" applyAlignment="1">
      <alignment horizontal="left" vertical="top" wrapText="1"/>
    </xf>
    <xf numFmtId="0" fontId="25" fillId="4" borderId="11" xfId="0" applyFont="1" applyFill="1" applyBorder="1" applyAlignment="1">
      <alignment horizontal="left" vertical="top" wrapText="1"/>
    </xf>
    <xf numFmtId="0" fontId="25" fillId="4" borderId="12" xfId="0" applyFont="1" applyFill="1" applyBorder="1" applyAlignment="1">
      <alignment horizontal="left" vertical="top" wrapText="1"/>
    </xf>
    <xf numFmtId="0" fontId="25" fillId="4" borderId="8" xfId="0" applyFont="1" applyFill="1" applyBorder="1" applyAlignment="1">
      <alignment horizontal="left" vertical="top" wrapText="1"/>
    </xf>
    <xf numFmtId="0" fontId="25" fillId="4" borderId="9" xfId="0" applyFont="1" applyFill="1" applyBorder="1" applyAlignment="1">
      <alignment horizontal="left" vertical="top" wrapText="1"/>
    </xf>
    <xf numFmtId="0" fontId="25" fillId="4" borderId="16" xfId="0" applyFont="1" applyFill="1" applyBorder="1" applyAlignment="1">
      <alignment horizontal="left" vertical="top" wrapText="1"/>
    </xf>
    <xf numFmtId="0" fontId="33" fillId="8" borderId="40" xfId="0" applyFont="1" applyFill="1" applyBorder="1" applyAlignment="1">
      <alignment horizontal="center"/>
    </xf>
    <xf numFmtId="0" fontId="33" fillId="8" borderId="41" xfId="0" applyFont="1" applyFill="1" applyBorder="1" applyAlignment="1">
      <alignment horizontal="center"/>
    </xf>
    <xf numFmtId="0" fontId="33" fillId="8" borderId="42" xfId="0" applyFont="1" applyFill="1" applyBorder="1" applyAlignment="1">
      <alignment horizontal="center"/>
    </xf>
    <xf numFmtId="0" fontId="33" fillId="10" borderId="40" xfId="0" applyFont="1" applyFill="1" applyBorder="1" applyAlignment="1">
      <alignment horizontal="center"/>
    </xf>
    <xf numFmtId="0" fontId="33" fillId="10" borderId="41" xfId="0" applyFont="1" applyFill="1" applyBorder="1" applyAlignment="1">
      <alignment horizontal="center"/>
    </xf>
    <xf numFmtId="0" fontId="33" fillId="10" borderId="42" xfId="0" applyFont="1" applyFill="1" applyBorder="1" applyAlignment="1">
      <alignment horizontal="center"/>
    </xf>
    <xf numFmtId="0" fontId="33" fillId="7" borderId="5" xfId="0" applyFont="1" applyFill="1" applyBorder="1" applyAlignment="1">
      <alignment horizontal="center" vertical="center" wrapText="1"/>
    </xf>
    <xf numFmtId="0" fontId="33" fillId="7" borderId="13" xfId="0" applyFont="1" applyFill="1" applyBorder="1" applyAlignment="1">
      <alignment horizontal="center" vertical="center" wrapText="1"/>
    </xf>
    <xf numFmtId="0" fontId="33" fillId="0" borderId="5" xfId="0" applyFont="1" applyFill="1" applyBorder="1" applyAlignment="1">
      <alignment horizontal="center" vertical="center" wrapText="1"/>
    </xf>
    <xf numFmtId="0" fontId="33" fillId="0" borderId="13" xfId="0" applyFont="1" applyFill="1" applyBorder="1" applyAlignment="1">
      <alignment horizontal="center" vertical="center" wrapText="1"/>
    </xf>
    <xf numFmtId="0" fontId="33" fillId="0" borderId="38" xfId="0" applyFont="1" applyFill="1" applyBorder="1" applyAlignment="1">
      <alignment horizontal="center" vertical="center" wrapText="1"/>
    </xf>
    <xf numFmtId="0" fontId="33" fillId="0" borderId="39" xfId="0" applyFont="1" applyFill="1" applyBorder="1" applyAlignment="1">
      <alignment horizontal="center" vertical="center" wrapText="1"/>
    </xf>
    <xf numFmtId="0" fontId="33" fillId="0" borderId="5" xfId="0" applyFont="1" applyBorder="1" applyAlignment="1">
      <alignment horizontal="center" vertical="center" wrapText="1"/>
    </xf>
    <xf numFmtId="0" fontId="33" fillId="0" borderId="13" xfId="0" applyFont="1" applyBorder="1" applyAlignment="1">
      <alignment horizontal="center" vertical="center" wrapText="1"/>
    </xf>
    <xf numFmtId="0" fontId="7" fillId="4" borderId="0" xfId="0" applyNumberFormat="1" applyFont="1" applyFill="1" applyBorder="1" applyAlignment="1">
      <alignment vertical="top" wrapText="1"/>
    </xf>
    <xf numFmtId="0" fontId="3" fillId="4" borderId="0" xfId="0" applyFont="1" applyFill="1" applyBorder="1" applyAlignment="1">
      <alignment vertical="top" wrapText="1"/>
    </xf>
    <xf numFmtId="0" fontId="3" fillId="4" borderId="15" xfId="0" applyFont="1" applyFill="1" applyBorder="1" applyAlignment="1">
      <alignment vertical="top" wrapText="1"/>
    </xf>
    <xf numFmtId="0" fontId="25" fillId="6" borderId="47" xfId="0" applyFont="1" applyFill="1" applyBorder="1" applyAlignment="1">
      <alignment horizontal="center"/>
    </xf>
    <xf numFmtId="0" fontId="25" fillId="6" borderId="48" xfId="0" applyFont="1" applyFill="1" applyBorder="1" applyAlignment="1">
      <alignment horizontal="center"/>
    </xf>
    <xf numFmtId="0" fontId="25" fillId="6" borderId="49" xfId="0" applyFont="1" applyFill="1" applyBorder="1" applyAlignment="1">
      <alignment horizontal="center"/>
    </xf>
    <xf numFmtId="0" fontId="25" fillId="0" borderId="47" xfId="0" applyFont="1" applyFill="1" applyBorder="1" applyAlignment="1">
      <alignment horizontal="center"/>
    </xf>
    <xf numFmtId="0" fontId="25" fillId="0" borderId="48" xfId="0" applyFont="1" applyFill="1" applyBorder="1" applyAlignment="1">
      <alignment horizontal="center"/>
    </xf>
    <xf numFmtId="0" fontId="25" fillId="0" borderId="49" xfId="0" applyFont="1" applyFill="1" applyBorder="1" applyAlignment="1">
      <alignment horizontal="center"/>
    </xf>
    <xf numFmtId="0" fontId="25" fillId="5" borderId="43" xfId="0" applyFont="1" applyFill="1" applyBorder="1" applyAlignment="1">
      <alignment horizontal="center"/>
    </xf>
    <xf numFmtId="0" fontId="25" fillId="5" borderId="44" xfId="0" applyFont="1" applyFill="1" applyBorder="1" applyAlignment="1">
      <alignment horizontal="center"/>
    </xf>
    <xf numFmtId="0" fontId="25" fillId="5" borderId="45" xfId="0" applyFont="1" applyFill="1" applyBorder="1" applyAlignment="1">
      <alignment horizontal="center"/>
    </xf>
    <xf numFmtId="0" fontId="25" fillId="0" borderId="46" xfId="0" applyFont="1" applyFill="1" applyBorder="1" applyAlignment="1">
      <alignment horizontal="center"/>
    </xf>
    <xf numFmtId="0" fontId="25" fillId="0" borderId="44" xfId="0" applyFont="1" applyFill="1" applyBorder="1" applyAlignment="1">
      <alignment horizontal="center"/>
    </xf>
    <xf numFmtId="0" fontId="25" fillId="0" borderId="45" xfId="0" applyFont="1" applyFill="1" applyBorder="1" applyAlignment="1">
      <alignment horizontal="center"/>
    </xf>
    <xf numFmtId="0" fontId="25" fillId="6" borderId="43" xfId="0" applyFont="1" applyFill="1" applyBorder="1" applyAlignment="1">
      <alignment horizontal="center"/>
    </xf>
    <xf numFmtId="0" fontId="25" fillId="6" borderId="44" xfId="0" applyFont="1" applyFill="1" applyBorder="1" applyAlignment="1">
      <alignment horizontal="center"/>
    </xf>
    <xf numFmtId="0" fontId="25" fillId="6" borderId="45" xfId="0" applyFont="1" applyFill="1" applyBorder="1" applyAlignment="1">
      <alignment horizontal="center"/>
    </xf>
    <xf numFmtId="0" fontId="26" fillId="0" borderId="0" xfId="0" applyFont="1" applyAlignment="1">
      <alignment horizontal="left"/>
    </xf>
    <xf numFmtId="0" fontId="33" fillId="11" borderId="10" xfId="0" applyFont="1" applyFill="1" applyBorder="1" applyAlignment="1">
      <alignment horizontal="center"/>
    </xf>
    <xf numFmtId="0" fontId="33" fillId="11" borderId="11" xfId="0" applyFont="1" applyFill="1" applyBorder="1" applyAlignment="1">
      <alignment horizontal="center"/>
    </xf>
    <xf numFmtId="0" fontId="33" fillId="11" borderId="12" xfId="0" applyFont="1" applyFill="1" applyBorder="1" applyAlignment="1">
      <alignment horizontal="center"/>
    </xf>
  </cellXfs>
  <cellStyles count="14">
    <cellStyle name="Comma" xfId="1" builtinId="3"/>
    <cellStyle name="Comma0" xfId="2" xr:uid="{00000000-0005-0000-0000-000001000000}"/>
    <cellStyle name="Currency0" xfId="3" xr:uid="{00000000-0005-0000-0000-000002000000}"/>
    <cellStyle name="Date" xfId="4" xr:uid="{00000000-0005-0000-0000-000003000000}"/>
    <cellStyle name="Fixed" xfId="5" xr:uid="{00000000-0005-0000-0000-000004000000}"/>
    <cellStyle name="Heading" xfId="6" xr:uid="{00000000-0005-0000-0000-000005000000}"/>
    <cellStyle name="Hyperlink" xfId="7" builtinId="8"/>
    <cellStyle name="Microsoft Excel found an error in the formula you entered. Do you want to accept the correction proposed below?_x000a__x000a_|_x000a__x000a_• To accept the correction, click Yes._x000a_• To close this message and correct the formula yourself, click No." xfId="8" xr:uid="{00000000-0005-0000-0000-000007000000}"/>
    <cellStyle name="Normal" xfId="0" builtinId="0"/>
    <cellStyle name="Normal 2" xfId="9" xr:uid="{00000000-0005-0000-0000-000009000000}"/>
    <cellStyle name="Percent" xfId="10" builtinId="5"/>
    <cellStyle name="Stub" xfId="11" xr:uid="{00000000-0005-0000-0000-00000C000000}"/>
    <cellStyle name="Top" xfId="12" xr:uid="{00000000-0005-0000-0000-00000D000000}"/>
    <cellStyle name="Totals"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2.xml"/><Relationship Id="rId42"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1.xml"/><Relationship Id="rId38"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5.xml"/><Relationship Id="rId40"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3.xml"/><Relationship Id="rId43"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34290</xdr:colOff>
          <xdr:row>1</xdr:row>
          <xdr:rowOff>41910</xdr:rowOff>
        </xdr:from>
        <xdr:to>
          <xdr:col>1</xdr:col>
          <xdr:colOff>971550</xdr:colOff>
          <xdr:row>1</xdr:row>
          <xdr:rowOff>304800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WHQWILLOW\SecureD\DATA98\TARGE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who.int/whr/1999/en/excel/popgbdag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WHQWILLOW\SecureD\TEMP\Estimating%20adult%20mortality\Relational\BaseYearUN\RegionalLifeTable.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www.who.int/whr/1999/en/excel/D95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WHR2003\GBD\NBD\Templates%20v2\Italy\DALYs%20country%204180%20year%20200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HQWILLOW\SecureD\Estimating%20adult%20mortality\Relational\New%20Stand-WHO\Country\AUSTRIA.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country%20consultation%202004\India\DALYs%20country%203100%20year%2020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der5"/>
      <sheetName val="Sheet1"/>
      <sheetName val="summary-targets"/>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horeg"/>
      <sheetName val="whoregeco"/>
    </sheet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x"/>
      <sheetName val="Adj lx"/>
      <sheetName val="slop-inter"/>
      <sheetName val="DB"/>
      <sheetName val="Sheet1"/>
      <sheetName val="Global"/>
      <sheetName val="EurA"/>
      <sheetName val="EurB"/>
      <sheetName val="EurC"/>
      <sheetName val="AmrA"/>
      <sheetName val="AmrB"/>
      <sheetName val="SearD"/>
      <sheetName val="WprA"/>
      <sheetName val="WprB"/>
      <sheetName val="AmrD"/>
      <sheetName val="EmrB"/>
      <sheetName val="EmrD"/>
      <sheetName val="SearB"/>
      <sheetName val="EurA-M"/>
      <sheetName val="Chart2"/>
      <sheetName val="EurA-F"/>
      <sheetName val="Sheet2"/>
      <sheetName val="Sheet3"/>
      <sheetName val="Sheet3 (2)"/>
    </sheetNames>
    <sheetDataSet>
      <sheetData sheetId="0" refreshError="1">
        <row r="1788">
          <cell r="D1788" t="str">
            <v>MALES</v>
          </cell>
          <cell r="E1788">
            <v>0</v>
          </cell>
        </row>
        <row r="1789">
          <cell r="D1789" t="str">
            <v>MALES</v>
          </cell>
          <cell r="E1789">
            <v>1</v>
          </cell>
        </row>
        <row r="1790">
          <cell r="D1790" t="str">
            <v>MALES</v>
          </cell>
          <cell r="E1790">
            <v>5</v>
          </cell>
        </row>
        <row r="1791">
          <cell r="D1791" t="str">
            <v>MALES</v>
          </cell>
          <cell r="E1791">
            <v>10</v>
          </cell>
        </row>
        <row r="1792">
          <cell r="D1792" t="str">
            <v>MALES</v>
          </cell>
          <cell r="E1792">
            <v>15</v>
          </cell>
        </row>
        <row r="1793">
          <cell r="D1793" t="str">
            <v>MALES</v>
          </cell>
          <cell r="E1793">
            <v>20</v>
          </cell>
        </row>
        <row r="1794">
          <cell r="D1794" t="str">
            <v>MALES</v>
          </cell>
          <cell r="E1794">
            <v>25</v>
          </cell>
        </row>
        <row r="1795">
          <cell r="D1795" t="str">
            <v>MALES</v>
          </cell>
          <cell r="E1795">
            <v>30</v>
          </cell>
        </row>
        <row r="1796">
          <cell r="D1796" t="str">
            <v>MALES</v>
          </cell>
          <cell r="E1796">
            <v>35</v>
          </cell>
        </row>
        <row r="1797">
          <cell r="D1797" t="str">
            <v>MALES</v>
          </cell>
          <cell r="E1797">
            <v>40</v>
          </cell>
        </row>
        <row r="1798">
          <cell r="D1798" t="str">
            <v>MALES</v>
          </cell>
          <cell r="E1798">
            <v>45</v>
          </cell>
        </row>
        <row r="1799">
          <cell r="D1799" t="str">
            <v>MALES</v>
          </cell>
          <cell r="E1799">
            <v>50</v>
          </cell>
        </row>
        <row r="1800">
          <cell r="D1800" t="str">
            <v>MALES</v>
          </cell>
          <cell r="E1800">
            <v>55</v>
          </cell>
        </row>
        <row r="1801">
          <cell r="D1801" t="str">
            <v>MALES</v>
          </cell>
          <cell r="E1801">
            <v>60</v>
          </cell>
        </row>
        <row r="1802">
          <cell r="D1802" t="str">
            <v>MALES</v>
          </cell>
          <cell r="E1802">
            <v>65</v>
          </cell>
        </row>
        <row r="1803">
          <cell r="D1803" t="str">
            <v>MALES</v>
          </cell>
          <cell r="E1803">
            <v>70</v>
          </cell>
        </row>
        <row r="1804">
          <cell r="D1804" t="str">
            <v>MALES</v>
          </cell>
          <cell r="E1804">
            <v>75</v>
          </cell>
        </row>
        <row r="1805">
          <cell r="D1805" t="str">
            <v>MALES</v>
          </cell>
          <cell r="E1805">
            <v>80</v>
          </cell>
        </row>
        <row r="1806">
          <cell r="D1806" t="str">
            <v>MALES</v>
          </cell>
          <cell r="E1806">
            <v>85</v>
          </cell>
        </row>
        <row r="1807">
          <cell r="D1807" t="str">
            <v>FEMALES</v>
          </cell>
          <cell r="E1807">
            <v>0</v>
          </cell>
        </row>
        <row r="1808">
          <cell r="D1808" t="str">
            <v>FEMALES</v>
          </cell>
          <cell r="E1808">
            <v>1</v>
          </cell>
        </row>
        <row r="1809">
          <cell r="D1809" t="str">
            <v>FEMALES</v>
          </cell>
          <cell r="E1809">
            <v>5</v>
          </cell>
        </row>
        <row r="1810">
          <cell r="D1810" t="str">
            <v>FEMALES</v>
          </cell>
          <cell r="E1810">
            <v>10</v>
          </cell>
        </row>
        <row r="1811">
          <cell r="D1811" t="str">
            <v>FEMALES</v>
          </cell>
          <cell r="E1811">
            <v>15</v>
          </cell>
        </row>
        <row r="1812">
          <cell r="D1812" t="str">
            <v>FEMALES</v>
          </cell>
          <cell r="E1812">
            <v>20</v>
          </cell>
        </row>
        <row r="1813">
          <cell r="D1813" t="str">
            <v>FEMALES</v>
          </cell>
          <cell r="E1813">
            <v>25</v>
          </cell>
        </row>
        <row r="1814">
          <cell r="D1814" t="str">
            <v>FEMALES</v>
          </cell>
          <cell r="E1814">
            <v>30</v>
          </cell>
        </row>
        <row r="1815">
          <cell r="D1815" t="str">
            <v>FEMALES</v>
          </cell>
          <cell r="E1815">
            <v>35</v>
          </cell>
        </row>
        <row r="1816">
          <cell r="D1816" t="str">
            <v>FEMALES</v>
          </cell>
          <cell r="E1816">
            <v>40</v>
          </cell>
        </row>
        <row r="1817">
          <cell r="D1817" t="str">
            <v>FEMALES</v>
          </cell>
          <cell r="E1817">
            <v>45</v>
          </cell>
        </row>
        <row r="1818">
          <cell r="D1818" t="str">
            <v>FEMALES</v>
          </cell>
          <cell r="E1818">
            <v>50</v>
          </cell>
        </row>
        <row r="1819">
          <cell r="D1819" t="str">
            <v>FEMALES</v>
          </cell>
          <cell r="E1819">
            <v>55</v>
          </cell>
        </row>
        <row r="1820">
          <cell r="D1820" t="str">
            <v>FEMALES</v>
          </cell>
          <cell r="E1820">
            <v>60</v>
          </cell>
        </row>
        <row r="1821">
          <cell r="D1821" t="str">
            <v>FEMALES</v>
          </cell>
          <cell r="E1821">
            <v>65</v>
          </cell>
        </row>
        <row r="1822">
          <cell r="D1822" t="str">
            <v>FEMALES</v>
          </cell>
          <cell r="E1822">
            <v>70</v>
          </cell>
        </row>
        <row r="1823">
          <cell r="D1823" t="str">
            <v>FEMALES</v>
          </cell>
          <cell r="E1823">
            <v>75</v>
          </cell>
        </row>
        <row r="1824">
          <cell r="D1824" t="str">
            <v>FEMALES</v>
          </cell>
          <cell r="E1824">
            <v>80</v>
          </cell>
        </row>
        <row r="1825">
          <cell r="D1825" t="str">
            <v>FEMALES</v>
          </cell>
          <cell r="E1825">
            <v>85</v>
          </cell>
        </row>
      </sheetData>
      <sheetData sheetId="1" refreshError="1"/>
      <sheetData sheetId="2" refreshError="1">
        <row r="45">
          <cell r="A45">
            <v>3350</v>
          </cell>
          <cell r="B45" t="str">
            <v>SINGAPORE</v>
          </cell>
          <cell r="C45" t="str">
            <v>slope</v>
          </cell>
          <cell r="D45" t="str">
            <v>M</v>
          </cell>
          <cell r="E45">
            <v>0.92907723090646332</v>
          </cell>
          <cell r="F45">
            <v>0.9726291217792149</v>
          </cell>
          <cell r="G45">
            <v>0.94807665791612961</v>
          </cell>
          <cell r="H45">
            <v>0.93923159322195715</v>
          </cell>
          <cell r="I45">
            <v>0.98307654438077763</v>
          </cell>
          <cell r="J45">
            <v>1.0345509019934083</v>
          </cell>
          <cell r="K45">
            <v>1.0264115781044727</v>
          </cell>
          <cell r="L45">
            <v>1.0375525553320615</v>
          </cell>
          <cell r="M45">
            <v>0.99139473843277581</v>
          </cell>
          <cell r="N45">
            <v>1.0150676435807644</v>
          </cell>
          <cell r="O45">
            <v>1.0326143945712434</v>
          </cell>
          <cell r="P45">
            <v>1.0601860528220253</v>
          </cell>
          <cell r="Q45">
            <v>1.0082616749230897</v>
          </cell>
          <cell r="R45">
            <v>1.0737311185184544</v>
          </cell>
          <cell r="S45">
            <v>1.0634108443217154</v>
          </cell>
          <cell r="T45">
            <v>1.0626655849320432</v>
          </cell>
          <cell r="U45">
            <v>1.0562592114062257</v>
          </cell>
          <cell r="V45">
            <v>1.0401280061131593</v>
          </cell>
          <cell r="W45">
            <v>1.0756131198949326</v>
          </cell>
          <cell r="X45">
            <v>1.1195196873331612</v>
          </cell>
          <cell r="Y45">
            <v>1.0572364001947208</v>
          </cell>
          <cell r="Z45">
            <v>1.1161806648123604</v>
          </cell>
          <cell r="AA45">
            <v>1.1044937968777109</v>
          </cell>
          <cell r="AB45">
            <v>1.1156589789809499</v>
          </cell>
          <cell r="AC45">
            <v>1.1373970370876185</v>
          </cell>
          <cell r="AD45">
            <v>1.1281482122827089</v>
          </cell>
          <cell r="AE45">
            <v>1.1489790388558383</v>
          </cell>
          <cell r="AF45">
            <v>1.1152291079741574</v>
          </cell>
          <cell r="AG45"/>
        </row>
        <row r="46">
          <cell r="A46">
            <v>3350</v>
          </cell>
          <cell r="B46" t="str">
            <v>SINGAPORE</v>
          </cell>
          <cell r="C46" t="str">
            <v>intercept</v>
          </cell>
          <cell r="D46" t="str">
            <v>M</v>
          </cell>
          <cell r="E46">
            <v>0.48822078638460709</v>
          </cell>
          <cell r="F46">
            <v>0.53465310115286635</v>
          </cell>
          <cell r="G46">
            <v>0.48391656620727552</v>
          </cell>
          <cell r="H46">
            <v>0.48085810577519439</v>
          </cell>
          <cell r="I46">
            <v>0.48028861196330097</v>
          </cell>
          <cell r="J46">
            <v>0.51430865574765572</v>
          </cell>
          <cell r="K46">
            <v>0.47871725747371308</v>
          </cell>
          <cell r="L46">
            <v>0.472813105791279</v>
          </cell>
          <cell r="M46">
            <v>0.42280594531848892</v>
          </cell>
          <cell r="N46">
            <v>0.42342479940472844</v>
          </cell>
          <cell r="O46">
            <v>0.43803257698906162</v>
          </cell>
          <cell r="P46">
            <v>0.46412064042382495</v>
          </cell>
          <cell r="Q46">
            <v>0.40200301601480359</v>
          </cell>
          <cell r="R46">
            <v>0.44701940116006722</v>
          </cell>
          <cell r="S46">
            <v>0.43247464566239358</v>
          </cell>
          <cell r="T46">
            <v>0.39648868976386709</v>
          </cell>
          <cell r="U46">
            <v>0.34848308055124222</v>
          </cell>
          <cell r="V46">
            <v>0.31066971609285066</v>
          </cell>
          <cell r="W46">
            <v>0.34343637926589299</v>
          </cell>
          <cell r="X46">
            <v>0.38637933019703197</v>
          </cell>
          <cell r="Y46">
            <v>0.29982125460255649</v>
          </cell>
          <cell r="Z46">
            <v>0.33971474154837944</v>
          </cell>
          <cell r="AA46">
            <v>0.33365550585674497</v>
          </cell>
          <cell r="AB46">
            <v>0.31210207020634084</v>
          </cell>
          <cell r="AC46">
            <v>0.3470551975406917</v>
          </cell>
          <cell r="AD46">
            <v>0.32772299104861013</v>
          </cell>
          <cell r="AE46">
            <v>0.3418503400499262</v>
          </cell>
          <cell r="AF46">
            <v>0.27654006494243011</v>
          </cell>
          <cell r="AG46"/>
        </row>
        <row r="47">
          <cell r="A47">
            <v>3350</v>
          </cell>
          <cell r="B47" t="str">
            <v>SINGAPORE</v>
          </cell>
          <cell r="C47" t="str">
            <v>slope</v>
          </cell>
          <cell r="D47" t="str">
            <v>F</v>
          </cell>
          <cell r="E47">
            <v>0.90053210931392869</v>
          </cell>
          <cell r="F47">
            <v>0.95901062940412485</v>
          </cell>
          <cell r="G47">
            <v>0.97621557152946037</v>
          </cell>
          <cell r="H47">
            <v>0.96662212736929121</v>
          </cell>
          <cell r="I47">
            <v>1.0100005099199116</v>
          </cell>
          <cell r="J47">
            <v>1.0391160543129312</v>
          </cell>
          <cell r="K47">
            <v>1.0764834383618378</v>
          </cell>
          <cell r="L47">
            <v>1.0941255343910061</v>
          </cell>
          <cell r="M47">
            <v>1.0595686980705281</v>
          </cell>
          <cell r="N47">
            <v>1.0172091108974974</v>
          </cell>
          <cell r="O47">
            <v>0.99601859736581255</v>
          </cell>
          <cell r="P47">
            <v>1.0626442300840344</v>
          </cell>
          <cell r="Q47">
            <v>1.0754185135592416</v>
          </cell>
          <cell r="R47">
            <v>1.0731642188692434</v>
          </cell>
          <cell r="S47">
            <v>1.0547151017279017</v>
          </cell>
          <cell r="T47">
            <v>1.0877195180102848</v>
          </cell>
          <cell r="U47">
            <v>1.0771444071546934</v>
          </cell>
          <cell r="V47">
            <v>1.1187449944104657</v>
          </cell>
          <cell r="W47">
            <v>1.0727970543655949</v>
          </cell>
          <cell r="X47">
            <v>1.1262822839870867</v>
          </cell>
          <cell r="Y47">
            <v>1.1099578085691246</v>
          </cell>
          <cell r="Z47">
            <v>1.1453166675783055</v>
          </cell>
          <cell r="AA47">
            <v>1.155800275632777</v>
          </cell>
          <cell r="AB47">
            <v>1.170349105509745</v>
          </cell>
          <cell r="AC47">
            <v>1.1732623719009996</v>
          </cell>
          <cell r="AD47">
            <v>1.2078011431317033</v>
          </cell>
          <cell r="AE47">
            <v>1.1657625064633219</v>
          </cell>
          <cell r="AF47">
            <v>1.2182581200282534</v>
          </cell>
          <cell r="AG47"/>
        </row>
        <row r="48">
          <cell r="A48">
            <v>3350</v>
          </cell>
          <cell r="B48" t="str">
            <v>SINGAPORE</v>
          </cell>
          <cell r="C48" t="str">
            <v>intercept</v>
          </cell>
          <cell r="D48" t="str">
            <v>F</v>
          </cell>
          <cell r="E48">
            <v>0.47863718975290293</v>
          </cell>
          <cell r="F48">
            <v>0.54862855998066995</v>
          </cell>
          <cell r="G48">
            <v>0.54938517012214394</v>
          </cell>
          <cell r="H48">
            <v>0.52879530370292227</v>
          </cell>
          <cell r="I48">
            <v>0.55541440141446774</v>
          </cell>
          <cell r="J48">
            <v>0.558096583302925</v>
          </cell>
          <cell r="K48">
            <v>0.57776790476960826</v>
          </cell>
          <cell r="L48">
            <v>0.60960304867675141</v>
          </cell>
          <cell r="M48">
            <v>0.55924564117177322</v>
          </cell>
          <cell r="N48">
            <v>0.50976798999590223</v>
          </cell>
          <cell r="O48">
            <v>0.46833625463318884</v>
          </cell>
          <cell r="P48">
            <v>0.54911775209368474</v>
          </cell>
          <cell r="Q48">
            <v>0.5262423670441565</v>
          </cell>
          <cell r="R48">
            <v>0.51340840937526422</v>
          </cell>
          <cell r="S48">
            <v>0.46377726005992992</v>
          </cell>
          <cell r="T48">
            <v>0.50522080275526604</v>
          </cell>
          <cell r="U48">
            <v>0.45602643878312521</v>
          </cell>
          <cell r="V48">
            <v>0.51406527227909971</v>
          </cell>
          <cell r="W48">
            <v>0.45248314082031893</v>
          </cell>
          <cell r="X48">
            <v>0.49396062432154464</v>
          </cell>
          <cell r="Y48">
            <v>0.45665235545638194</v>
          </cell>
          <cell r="Z48">
            <v>0.47089656871161667</v>
          </cell>
          <cell r="AA48">
            <v>0.46741420779840759</v>
          </cell>
          <cell r="AB48">
            <v>0.47425052449810434</v>
          </cell>
          <cell r="AC48">
            <v>0.46522097475741031</v>
          </cell>
          <cell r="AD48">
            <v>0.5007598572543368</v>
          </cell>
          <cell r="AE48">
            <v>0.42553008334550579</v>
          </cell>
          <cell r="AF48">
            <v>0.47278848198392787</v>
          </cell>
          <cell r="AG48"/>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aths"/>
    </sheetNames>
    <sheetDataSet>
      <sheetData sheetId="0" refreshError="1">
        <row r="1">
          <cell r="A1" t="str">
            <v>seq_s98</v>
          </cell>
          <cell r="B1" t="str">
            <v>UN CODs</v>
          </cell>
          <cell r="C1" t="str">
            <v>UN NAME_98</v>
          </cell>
          <cell r="D1" t="str">
            <v>MS_98</v>
          </cell>
          <cell r="E1" t="str">
            <v>REG_nb</v>
          </cell>
          <cell r="F1" t="str">
            <v>REG</v>
          </cell>
          <cell r="G1" t="str">
            <v>GBD_nb</v>
          </cell>
          <cell r="H1" t="str">
            <v>GBD</v>
          </cell>
          <cell r="I1" t="str">
            <v>WHR99, eco n</v>
          </cell>
          <cell r="J1" t="str">
            <v>WHR99, eco</v>
          </cell>
          <cell r="K1" t="str">
            <v>sex</v>
          </cell>
          <cell r="L1" t="str">
            <v>Period</v>
          </cell>
          <cell r="M1" t="str">
            <v>Total</v>
          </cell>
          <cell r="N1" t="str">
            <v>0-4</v>
          </cell>
          <cell r="O1" t="str">
            <v>5-14</v>
          </cell>
          <cell r="P1" t="str">
            <v>15-29</v>
          </cell>
          <cell r="Q1" t="str">
            <v>30-44</v>
          </cell>
          <cell r="R1" t="str">
            <v>45-59</v>
          </cell>
          <cell r="S1" t="str">
            <v>60-69</v>
          </cell>
          <cell r="T1" t="str">
            <v>70+</v>
          </cell>
        </row>
        <row r="2">
          <cell r="A2">
            <v>74</v>
          </cell>
          <cell r="B2">
            <v>4</v>
          </cell>
          <cell r="C2" t="str">
            <v>Afghanistan</v>
          </cell>
          <cell r="D2">
            <v>0</v>
          </cell>
          <cell r="E2">
            <v>3</v>
          </cell>
          <cell r="F2" t="str">
            <v>Emro</v>
          </cell>
          <cell r="G2">
            <v>8</v>
          </cell>
          <cell r="H2" t="str">
            <v>mec</v>
          </cell>
          <cell r="I2">
            <v>1</v>
          </cell>
          <cell r="J2" t="str">
            <v>low and middle</v>
          </cell>
          <cell r="K2" t="str">
            <v>both sexes</v>
          </cell>
          <cell r="L2" t="str">
            <v>1995-2000</v>
          </cell>
          <cell r="M2">
            <v>2177.4299999999998</v>
          </cell>
          <cell r="N2">
            <v>1311.1790000000001</v>
          </cell>
          <cell r="O2">
            <v>113.756</v>
          </cell>
          <cell r="P2">
            <v>160.30199999999999</v>
          </cell>
          <cell r="Q2">
            <v>132</v>
          </cell>
          <cell r="R2">
            <v>146.99700000000001</v>
          </cell>
          <cell r="S2">
            <v>134.68299999999999</v>
          </cell>
          <cell r="T2">
            <v>178.51300000000001</v>
          </cell>
        </row>
        <row r="3">
          <cell r="A3">
            <v>143</v>
          </cell>
          <cell r="B3">
            <v>8</v>
          </cell>
          <cell r="C3" t="str">
            <v>Albania</v>
          </cell>
          <cell r="D3">
            <v>0</v>
          </cell>
          <cell r="E3">
            <v>4</v>
          </cell>
          <cell r="F3" t="str">
            <v>Euro</v>
          </cell>
          <cell r="G3">
            <v>2</v>
          </cell>
          <cell r="H3" t="str">
            <v>fse</v>
          </cell>
          <cell r="I3">
            <v>1</v>
          </cell>
          <cell r="J3" t="str">
            <v>low and middle</v>
          </cell>
          <cell r="K3" t="str">
            <v>both sexes</v>
          </cell>
          <cell r="L3" t="str">
            <v>1995-2000</v>
          </cell>
          <cell r="M3">
            <v>87.087000000000003</v>
          </cell>
          <cell r="N3">
            <v>13.597</v>
          </cell>
          <cell r="O3">
            <v>1.827</v>
          </cell>
          <cell r="P3">
            <v>2.9370000000000003</v>
          </cell>
          <cell r="Q3">
            <v>3.9449999999999998</v>
          </cell>
          <cell r="R3">
            <v>8.7629999999999999</v>
          </cell>
          <cell r="S3">
            <v>14.305</v>
          </cell>
          <cell r="T3">
            <v>41.713000000000001</v>
          </cell>
        </row>
        <row r="4">
          <cell r="A4">
            <v>34</v>
          </cell>
          <cell r="B4">
            <v>12</v>
          </cell>
          <cell r="C4" t="str">
            <v>Algeria</v>
          </cell>
          <cell r="D4">
            <v>0</v>
          </cell>
          <cell r="E4">
            <v>1</v>
          </cell>
          <cell r="F4" t="str">
            <v>Afro</v>
          </cell>
          <cell r="G4">
            <v>8</v>
          </cell>
          <cell r="H4" t="str">
            <v>mec</v>
          </cell>
          <cell r="I4">
            <v>1</v>
          </cell>
          <cell r="J4" t="str">
            <v>low and middle</v>
          </cell>
          <cell r="K4" t="str">
            <v>both sexes</v>
          </cell>
          <cell r="L4" t="str">
            <v>1995-2000</v>
          </cell>
          <cell r="M4">
            <v>832.15</v>
          </cell>
          <cell r="N4">
            <v>223.05799999999999</v>
          </cell>
          <cell r="O4">
            <v>29.783000000000001</v>
          </cell>
          <cell r="P4">
            <v>48.436</v>
          </cell>
          <cell r="Q4">
            <v>52.965000000000003</v>
          </cell>
          <cell r="R4">
            <v>74.546999999999997</v>
          </cell>
          <cell r="S4">
            <v>113.395</v>
          </cell>
          <cell r="T4">
            <v>289.96600000000007</v>
          </cell>
        </row>
        <row r="5">
          <cell r="A5">
            <v>25</v>
          </cell>
          <cell r="B5">
            <v>24</v>
          </cell>
          <cell r="C5" t="str">
            <v>Angola</v>
          </cell>
          <cell r="D5">
            <v>0</v>
          </cell>
          <cell r="E5">
            <v>1</v>
          </cell>
          <cell r="F5" t="str">
            <v>Afro</v>
          </cell>
          <cell r="G5">
            <v>6</v>
          </cell>
          <cell r="H5" t="str">
            <v>ssa</v>
          </cell>
          <cell r="I5">
            <v>1</v>
          </cell>
          <cell r="J5" t="str">
            <v>low and middle</v>
          </cell>
          <cell r="K5" t="str">
            <v>both sexes</v>
          </cell>
          <cell r="L5" t="str">
            <v>1995-2000</v>
          </cell>
          <cell r="M5">
            <v>1118.31</v>
          </cell>
          <cell r="N5">
            <v>602.28399999999999</v>
          </cell>
          <cell r="O5">
            <v>104.325</v>
          </cell>
          <cell r="P5">
            <v>93.799000000000007</v>
          </cell>
          <cell r="Q5">
            <v>77.826999999999998</v>
          </cell>
          <cell r="R5">
            <v>76.793999999999997</v>
          </cell>
          <cell r="S5">
            <v>65.759</v>
          </cell>
          <cell r="T5">
            <v>97.521999999999991</v>
          </cell>
        </row>
        <row r="6">
          <cell r="A6">
            <v>102</v>
          </cell>
          <cell r="B6">
            <v>31</v>
          </cell>
          <cell r="C6" t="str">
            <v>Azerbaijan</v>
          </cell>
          <cell r="D6">
            <v>0</v>
          </cell>
          <cell r="E6">
            <v>4</v>
          </cell>
          <cell r="F6" t="str">
            <v>Euro</v>
          </cell>
          <cell r="G6">
            <v>8</v>
          </cell>
          <cell r="H6" t="str">
            <v>mec</v>
          </cell>
          <cell r="I6">
            <v>1</v>
          </cell>
          <cell r="J6" t="str">
            <v>low and middle</v>
          </cell>
          <cell r="K6" t="str">
            <v>both sexes</v>
          </cell>
          <cell r="L6" t="str">
            <v>1995-2000</v>
          </cell>
          <cell r="M6">
            <v>257.23099999999999</v>
          </cell>
          <cell r="N6">
            <v>32.682000000000002</v>
          </cell>
          <cell r="O6">
            <v>5.1100000000000003</v>
          </cell>
          <cell r="P6">
            <v>10.056000000000001</v>
          </cell>
          <cell r="Q6">
            <v>22.314</v>
          </cell>
          <cell r="R6">
            <v>35.090000000000003</v>
          </cell>
          <cell r="S6">
            <v>56.853999999999999</v>
          </cell>
          <cell r="T6">
            <v>95.125</v>
          </cell>
        </row>
        <row r="7">
          <cell r="A7">
            <v>185</v>
          </cell>
          <cell r="B7">
            <v>32</v>
          </cell>
          <cell r="C7" t="str">
            <v>Argentina</v>
          </cell>
          <cell r="D7">
            <v>0</v>
          </cell>
          <cell r="E7">
            <v>2</v>
          </cell>
          <cell r="F7" t="str">
            <v>Amro</v>
          </cell>
          <cell r="G7">
            <v>7</v>
          </cell>
          <cell r="H7" t="str">
            <v>lac</v>
          </cell>
          <cell r="I7">
            <v>1</v>
          </cell>
          <cell r="J7" t="str">
            <v>low and middle</v>
          </cell>
          <cell r="K7" t="str">
            <v>both sexes</v>
          </cell>
          <cell r="L7" t="str">
            <v>1995-2000</v>
          </cell>
          <cell r="M7">
            <v>1426.0920000000001</v>
          </cell>
          <cell r="N7">
            <v>91.304000000000002</v>
          </cell>
          <cell r="O7">
            <v>10.260999999999999</v>
          </cell>
          <cell r="P7">
            <v>37.046999999999997</v>
          </cell>
          <cell r="Q7">
            <v>66.525999999999996</v>
          </cell>
          <cell r="R7">
            <v>178.81299999999999</v>
          </cell>
          <cell r="S7">
            <v>236.25700000000001</v>
          </cell>
          <cell r="T7">
            <v>805.88400000000001</v>
          </cell>
        </row>
        <row r="8">
          <cell r="A8">
            <v>202</v>
          </cell>
          <cell r="B8">
            <v>36</v>
          </cell>
          <cell r="C8" t="str">
            <v>Australia (13)</v>
          </cell>
          <cell r="D8">
            <v>0</v>
          </cell>
          <cell r="E8">
            <v>6</v>
          </cell>
          <cell r="F8" t="str">
            <v>Wpro</v>
          </cell>
          <cell r="G8">
            <v>1</v>
          </cell>
          <cell r="H8" t="str">
            <v>eme</v>
          </cell>
          <cell r="I8">
            <v>4</v>
          </cell>
          <cell r="J8" t="str">
            <v>high</v>
          </cell>
          <cell r="K8" t="str">
            <v>both sexes</v>
          </cell>
          <cell r="L8" t="str">
            <v>1995-2000</v>
          </cell>
          <cell r="M8">
            <v>698.71</v>
          </cell>
          <cell r="N8">
            <v>8.7989999999999995</v>
          </cell>
          <cell r="O8">
            <v>2.1120000000000001</v>
          </cell>
          <cell r="P8">
            <v>12.759</v>
          </cell>
          <cell r="Q8">
            <v>23.852</v>
          </cell>
          <cell r="R8">
            <v>59.674999999999997</v>
          </cell>
          <cell r="S8">
            <v>93.140999999999991</v>
          </cell>
          <cell r="T8">
            <v>498.37200000000001</v>
          </cell>
        </row>
        <row r="9">
          <cell r="A9">
            <v>155</v>
          </cell>
          <cell r="B9">
            <v>40</v>
          </cell>
          <cell r="C9" t="str">
            <v>Austria</v>
          </cell>
          <cell r="D9">
            <v>0</v>
          </cell>
          <cell r="E9">
            <v>4</v>
          </cell>
          <cell r="F9" t="str">
            <v>Euro</v>
          </cell>
          <cell r="G9">
            <v>1</v>
          </cell>
          <cell r="H9" t="str">
            <v>eme</v>
          </cell>
          <cell r="I9">
            <v>4</v>
          </cell>
          <cell r="J9" t="str">
            <v>high</v>
          </cell>
          <cell r="K9" t="str">
            <v>both sexes</v>
          </cell>
          <cell r="L9" t="str">
            <v>1995-2000</v>
          </cell>
          <cell r="M9">
            <v>405.363</v>
          </cell>
          <cell r="N9">
            <v>3.2719999999999998</v>
          </cell>
          <cell r="O9">
            <v>0.74399999999999999</v>
          </cell>
          <cell r="P9">
            <v>5.6539999999999999</v>
          </cell>
          <cell r="Q9">
            <v>12.847999999999999</v>
          </cell>
          <cell r="R9">
            <v>36.653000000000006</v>
          </cell>
          <cell r="S9">
            <v>55.228999999999999</v>
          </cell>
          <cell r="T9">
            <v>290.96299999999997</v>
          </cell>
        </row>
        <row r="10">
          <cell r="A10">
            <v>164</v>
          </cell>
          <cell r="B10">
            <v>44</v>
          </cell>
          <cell r="C10" t="str">
            <v>Bahamas</v>
          </cell>
          <cell r="D10">
            <v>0</v>
          </cell>
          <cell r="E10">
            <v>2</v>
          </cell>
          <cell r="F10" t="str">
            <v>Amro</v>
          </cell>
          <cell r="G10">
            <v>7</v>
          </cell>
          <cell r="H10" t="str">
            <v>lac</v>
          </cell>
          <cell r="I10">
            <v>4</v>
          </cell>
          <cell r="J10" t="str">
            <v>high</v>
          </cell>
          <cell r="K10" t="str">
            <v>both sexes</v>
          </cell>
          <cell r="L10" t="str">
            <v>1995-2000</v>
          </cell>
          <cell r="M10">
            <v>7.2549999999999999</v>
          </cell>
          <cell r="N10">
            <v>0.6</v>
          </cell>
          <cell r="O10">
            <v>7.3999999999999996E-2</v>
          </cell>
          <cell r="P10">
            <v>0.40899999999999997</v>
          </cell>
          <cell r="Q10">
            <v>0.89800000000000013</v>
          </cell>
          <cell r="R10">
            <v>1.2610000000000001</v>
          </cell>
          <cell r="S10">
            <v>1.1560000000000001</v>
          </cell>
          <cell r="T10">
            <v>2.8569999999999998</v>
          </cell>
        </row>
        <row r="11">
          <cell r="A11">
            <v>103</v>
          </cell>
          <cell r="B11">
            <v>48</v>
          </cell>
          <cell r="C11" t="str">
            <v>Bahrain</v>
          </cell>
          <cell r="D11">
            <v>0</v>
          </cell>
          <cell r="E11">
            <v>3</v>
          </cell>
          <cell r="F11" t="str">
            <v>Emro</v>
          </cell>
          <cell r="G11">
            <v>8</v>
          </cell>
          <cell r="H11" t="str">
            <v>mec</v>
          </cell>
          <cell r="I11">
            <v>1</v>
          </cell>
          <cell r="J11" t="str">
            <v>low and middle</v>
          </cell>
          <cell r="K11" t="str">
            <v>both sexes</v>
          </cell>
          <cell r="L11" t="str">
            <v>1995-2000</v>
          </cell>
          <cell r="M11">
            <v>10.502000000000001</v>
          </cell>
          <cell r="N11">
            <v>1.3420000000000001</v>
          </cell>
          <cell r="O11">
            <v>0.16699999999999998</v>
          </cell>
          <cell r="P11">
            <v>0.48</v>
          </cell>
          <cell r="Q11">
            <v>1.337</v>
          </cell>
          <cell r="R11">
            <v>2.0459999999999998</v>
          </cell>
          <cell r="S11">
            <v>1.754</v>
          </cell>
          <cell r="T11">
            <v>3.3760000000000003</v>
          </cell>
        </row>
        <row r="12">
          <cell r="A12">
            <v>75</v>
          </cell>
          <cell r="B12">
            <v>50</v>
          </cell>
          <cell r="C12" t="str">
            <v>Bangladesh</v>
          </cell>
          <cell r="D12">
            <v>0</v>
          </cell>
          <cell r="E12">
            <v>5</v>
          </cell>
          <cell r="F12" t="str">
            <v>Searo</v>
          </cell>
          <cell r="G12">
            <v>5</v>
          </cell>
          <cell r="H12" t="str">
            <v>oai</v>
          </cell>
          <cell r="I12">
            <v>1</v>
          </cell>
          <cell r="J12" t="str">
            <v>low and middle</v>
          </cell>
          <cell r="K12" t="str">
            <v>both sexes</v>
          </cell>
          <cell r="L12" t="str">
            <v>1995-2000</v>
          </cell>
          <cell r="M12">
            <v>5940.4089999999997</v>
          </cell>
          <cell r="N12">
            <v>1878.85</v>
          </cell>
          <cell r="O12">
            <v>309.23400000000004</v>
          </cell>
          <cell r="P12">
            <v>649.97800000000007</v>
          </cell>
          <cell r="Q12">
            <v>586.03300000000002</v>
          </cell>
          <cell r="R12">
            <v>729.726</v>
          </cell>
          <cell r="S12">
            <v>644.74300000000005</v>
          </cell>
          <cell r="T12">
            <v>1141.845</v>
          </cell>
        </row>
        <row r="13">
          <cell r="A13">
            <v>101</v>
          </cell>
          <cell r="B13">
            <v>51</v>
          </cell>
          <cell r="C13" t="str">
            <v>Armenia</v>
          </cell>
          <cell r="D13">
            <v>0</v>
          </cell>
          <cell r="E13">
            <v>4</v>
          </cell>
          <cell r="F13" t="str">
            <v>Euro</v>
          </cell>
          <cell r="G13">
            <v>8</v>
          </cell>
          <cell r="H13" t="str">
            <v>mec</v>
          </cell>
          <cell r="I13">
            <v>1</v>
          </cell>
          <cell r="J13" t="str">
            <v>low and middle</v>
          </cell>
          <cell r="K13" t="str">
            <v>both sexes</v>
          </cell>
          <cell r="L13" t="str">
            <v>1995-2000</v>
          </cell>
          <cell r="M13">
            <v>135.547</v>
          </cell>
          <cell r="N13">
            <v>7.8949999999999996</v>
          </cell>
          <cell r="O13">
            <v>1.3940000000000001</v>
          </cell>
          <cell r="P13">
            <v>4.1059999999999999</v>
          </cell>
          <cell r="Q13">
            <v>11.193000000000001</v>
          </cell>
          <cell r="R13">
            <v>18.588999999999999</v>
          </cell>
          <cell r="S13">
            <v>32.867999999999995</v>
          </cell>
          <cell r="T13">
            <v>59.502000000000002</v>
          </cell>
        </row>
        <row r="14">
          <cell r="A14">
            <v>165</v>
          </cell>
          <cell r="B14">
            <v>52</v>
          </cell>
          <cell r="C14" t="str">
            <v>Barbados</v>
          </cell>
          <cell r="D14">
            <v>0</v>
          </cell>
          <cell r="E14">
            <v>2</v>
          </cell>
          <cell r="F14" t="str">
            <v>Amro</v>
          </cell>
          <cell r="G14">
            <v>7</v>
          </cell>
          <cell r="H14" t="str">
            <v>lac</v>
          </cell>
          <cell r="I14">
            <v>1</v>
          </cell>
          <cell r="J14" t="str">
            <v>low and middle</v>
          </cell>
          <cell r="K14" t="str">
            <v>both sexes</v>
          </cell>
          <cell r="L14" t="str">
            <v>1995-2000</v>
          </cell>
          <cell r="M14">
            <v>10.987</v>
          </cell>
          <cell r="N14">
            <v>0.249</v>
          </cell>
          <cell r="O14">
            <v>3.9E-2</v>
          </cell>
          <cell r="P14">
            <v>0.157</v>
          </cell>
          <cell r="Q14">
            <v>0.4</v>
          </cell>
          <cell r="R14">
            <v>0.88500000000000001</v>
          </cell>
          <cell r="S14">
            <v>1.278</v>
          </cell>
          <cell r="T14">
            <v>7.9790000000000001</v>
          </cell>
        </row>
        <row r="15">
          <cell r="A15">
            <v>156</v>
          </cell>
          <cell r="B15">
            <v>56</v>
          </cell>
          <cell r="C15" t="str">
            <v>Belgium</v>
          </cell>
          <cell r="D15">
            <v>0</v>
          </cell>
          <cell r="E15">
            <v>4</v>
          </cell>
          <cell r="F15" t="str">
            <v>Euro</v>
          </cell>
          <cell r="G15">
            <v>1</v>
          </cell>
          <cell r="H15" t="str">
            <v>eme</v>
          </cell>
          <cell r="I15">
            <v>4</v>
          </cell>
          <cell r="J15" t="str">
            <v>high</v>
          </cell>
          <cell r="K15" t="str">
            <v>both sexes</v>
          </cell>
          <cell r="L15" t="str">
            <v>1995-2000</v>
          </cell>
          <cell r="M15">
            <v>531.83600000000001</v>
          </cell>
          <cell r="N15">
            <v>4.5970000000000004</v>
          </cell>
          <cell r="O15">
            <v>0.95400000000000007</v>
          </cell>
          <cell r="P15">
            <v>5.8559999999999999</v>
          </cell>
          <cell r="Q15">
            <v>13.807</v>
          </cell>
          <cell r="R15">
            <v>41.387999999999998</v>
          </cell>
          <cell r="S15">
            <v>79.936000000000007</v>
          </cell>
          <cell r="T15">
            <v>385.298</v>
          </cell>
        </row>
        <row r="16">
          <cell r="A16">
            <v>76</v>
          </cell>
          <cell r="B16">
            <v>64</v>
          </cell>
          <cell r="C16" t="str">
            <v>Bhutan</v>
          </cell>
          <cell r="D16">
            <v>0</v>
          </cell>
          <cell r="E16">
            <v>5</v>
          </cell>
          <cell r="F16" t="str">
            <v>Searo</v>
          </cell>
          <cell r="G16">
            <v>5</v>
          </cell>
          <cell r="H16" t="str">
            <v>oai</v>
          </cell>
          <cell r="I16">
            <v>1</v>
          </cell>
          <cell r="J16" t="str">
            <v>low and middle</v>
          </cell>
          <cell r="K16" t="str">
            <v>both sexes</v>
          </cell>
          <cell r="L16" t="str">
            <v>1995-2000</v>
          </cell>
          <cell r="M16">
            <v>97.08</v>
          </cell>
          <cell r="N16">
            <v>36.088999999999999</v>
          </cell>
          <cell r="O16">
            <v>6.4890000000000008</v>
          </cell>
          <cell r="P16">
            <v>8.3979999999999997</v>
          </cell>
          <cell r="Q16">
            <v>7.9109999999999996</v>
          </cell>
          <cell r="R16">
            <v>9.5609999999999999</v>
          </cell>
          <cell r="S16">
            <v>9.7830000000000013</v>
          </cell>
          <cell r="T16">
            <v>18.848999999999997</v>
          </cell>
        </row>
        <row r="17">
          <cell r="A17">
            <v>186</v>
          </cell>
          <cell r="B17">
            <v>68</v>
          </cell>
          <cell r="C17" t="str">
            <v>Bolivia</v>
          </cell>
          <cell r="D17">
            <v>0</v>
          </cell>
          <cell r="E17">
            <v>2</v>
          </cell>
          <cell r="F17" t="str">
            <v>Amro</v>
          </cell>
          <cell r="G17">
            <v>7</v>
          </cell>
          <cell r="H17" t="str">
            <v>lac</v>
          </cell>
          <cell r="I17">
            <v>1</v>
          </cell>
          <cell r="J17" t="str">
            <v>low and middle</v>
          </cell>
          <cell r="K17" t="str">
            <v>both sexes</v>
          </cell>
          <cell r="L17" t="str">
            <v>1995-2000</v>
          </cell>
          <cell r="M17">
            <v>358.38799999999998</v>
          </cell>
          <cell r="N17">
            <v>116.941</v>
          </cell>
          <cell r="O17">
            <v>21.748000000000001</v>
          </cell>
          <cell r="P17">
            <v>31.746000000000002</v>
          </cell>
          <cell r="Q17">
            <v>30.616</v>
          </cell>
          <cell r="R17">
            <v>39.874000000000002</v>
          </cell>
          <cell r="S17">
            <v>40.465999999999994</v>
          </cell>
          <cell r="T17">
            <v>76.996999999999986</v>
          </cell>
        </row>
        <row r="18">
          <cell r="A18">
            <v>144</v>
          </cell>
          <cell r="B18">
            <v>70</v>
          </cell>
          <cell r="C18" t="str">
            <v>Bosnia and Herzegovina</v>
          </cell>
          <cell r="D18">
            <v>0</v>
          </cell>
          <cell r="E18">
            <v>4</v>
          </cell>
          <cell r="F18" t="str">
            <v>Euro</v>
          </cell>
          <cell r="G18">
            <v>2</v>
          </cell>
          <cell r="H18" t="str">
            <v>fse</v>
          </cell>
          <cell r="I18">
            <v>1</v>
          </cell>
          <cell r="J18" t="str">
            <v>low and middle</v>
          </cell>
          <cell r="K18" t="str">
            <v>both sexes</v>
          </cell>
          <cell r="L18" t="str">
            <v>1995-2000</v>
          </cell>
          <cell r="M18">
            <v>136.75700000000001</v>
          </cell>
          <cell r="N18">
            <v>3.5569999999999999</v>
          </cell>
          <cell r="O18">
            <v>0.72099999999999997</v>
          </cell>
          <cell r="P18">
            <v>2.9350000000000001</v>
          </cell>
          <cell r="Q18">
            <v>7.89</v>
          </cell>
          <cell r="R18">
            <v>20.271000000000001</v>
          </cell>
          <cell r="S18">
            <v>35.258000000000003</v>
          </cell>
          <cell r="T18">
            <v>66.125</v>
          </cell>
        </row>
        <row r="19">
          <cell r="A19">
            <v>42</v>
          </cell>
          <cell r="B19">
            <v>72</v>
          </cell>
          <cell r="C19" t="str">
            <v>Botswana</v>
          </cell>
          <cell r="D19">
            <v>0</v>
          </cell>
          <cell r="E19">
            <v>1</v>
          </cell>
          <cell r="F19" t="str">
            <v>Afro</v>
          </cell>
          <cell r="G19">
            <v>6</v>
          </cell>
          <cell r="H19" t="str">
            <v>ssa</v>
          </cell>
          <cell r="I19">
            <v>1</v>
          </cell>
          <cell r="J19" t="str">
            <v>low and middle</v>
          </cell>
          <cell r="K19" t="str">
            <v>both sexes</v>
          </cell>
          <cell r="L19" t="str">
            <v>1995-2000</v>
          </cell>
          <cell r="M19">
            <v>115.024</v>
          </cell>
          <cell r="N19">
            <v>27.532</v>
          </cell>
          <cell r="O19">
            <v>4.7229999999999999</v>
          </cell>
          <cell r="P19">
            <v>13.266</v>
          </cell>
          <cell r="Q19">
            <v>28.175000000000001</v>
          </cell>
          <cell r="R19">
            <v>21.860999999999997</v>
          </cell>
          <cell r="S19">
            <v>8.6229999999999993</v>
          </cell>
          <cell r="T19">
            <v>10.844000000000001</v>
          </cell>
        </row>
        <row r="20">
          <cell r="A20">
            <v>187</v>
          </cell>
          <cell r="B20">
            <v>76</v>
          </cell>
          <cell r="C20" t="str">
            <v>Brazil</v>
          </cell>
          <cell r="D20">
            <v>0</v>
          </cell>
          <cell r="E20">
            <v>2</v>
          </cell>
          <cell r="F20" t="str">
            <v>Amro</v>
          </cell>
          <cell r="G20">
            <v>7</v>
          </cell>
          <cell r="H20" t="str">
            <v>lac</v>
          </cell>
          <cell r="I20">
            <v>1</v>
          </cell>
          <cell r="J20" t="str">
            <v>low and middle</v>
          </cell>
          <cell r="K20" t="str">
            <v>both sexes</v>
          </cell>
          <cell r="L20" t="str">
            <v>1995-2000</v>
          </cell>
          <cell r="M20">
            <v>5951.4369999999999</v>
          </cell>
          <cell r="N20">
            <v>811.96500000000003</v>
          </cell>
          <cell r="O20">
            <v>116.947</v>
          </cell>
          <cell r="P20">
            <v>430.23900000000003</v>
          </cell>
          <cell r="Q20">
            <v>746.69800000000009</v>
          </cell>
          <cell r="R20">
            <v>1018.97</v>
          </cell>
          <cell r="S20">
            <v>898.34500000000003</v>
          </cell>
          <cell r="T20">
            <v>1928.2730000000001</v>
          </cell>
        </row>
        <row r="21">
          <cell r="A21">
            <v>176</v>
          </cell>
          <cell r="B21">
            <v>84</v>
          </cell>
          <cell r="C21" t="str">
            <v>Belize</v>
          </cell>
          <cell r="D21">
            <v>0</v>
          </cell>
          <cell r="E21">
            <v>2</v>
          </cell>
          <cell r="F21" t="str">
            <v>Amro</v>
          </cell>
          <cell r="G21">
            <v>7</v>
          </cell>
          <cell r="H21" t="str">
            <v>lac</v>
          </cell>
          <cell r="I21">
            <v>1</v>
          </cell>
          <cell r="J21" t="str">
            <v>low and middle</v>
          </cell>
          <cell r="K21" t="str">
            <v>both sexes</v>
          </cell>
          <cell r="L21" t="str">
            <v>1995-2000</v>
          </cell>
          <cell r="M21">
            <v>4.78</v>
          </cell>
          <cell r="N21">
            <v>1.3009999999999999</v>
          </cell>
          <cell r="O21">
            <v>0.11599999999999999</v>
          </cell>
          <cell r="P21">
            <v>0.20100000000000001</v>
          </cell>
          <cell r="Q21">
            <v>0.248</v>
          </cell>
          <cell r="R21">
            <v>0.35799999999999998</v>
          </cell>
          <cell r="S21">
            <v>0.58199999999999996</v>
          </cell>
          <cell r="T21">
            <v>1.974</v>
          </cell>
        </row>
        <row r="22">
          <cell r="A22">
            <v>208</v>
          </cell>
          <cell r="B22">
            <v>90</v>
          </cell>
          <cell r="C22" t="str">
            <v>Solomon Islands</v>
          </cell>
          <cell r="D22">
            <v>0</v>
          </cell>
          <cell r="E22">
            <v>6</v>
          </cell>
          <cell r="F22" t="str">
            <v>Wpro</v>
          </cell>
          <cell r="G22">
            <v>5</v>
          </cell>
          <cell r="H22" t="str">
            <v>oai</v>
          </cell>
          <cell r="I22">
            <v>1</v>
          </cell>
          <cell r="J22" t="str">
            <v>low and middle</v>
          </cell>
          <cell r="K22" t="str">
            <v>both sexes</v>
          </cell>
          <cell r="L22" t="str">
            <v>1995-2000</v>
          </cell>
          <cell r="M22">
            <v>8.1940000000000008</v>
          </cell>
          <cell r="N22">
            <v>1.974</v>
          </cell>
          <cell r="O22">
            <v>0.217</v>
          </cell>
          <cell r="P22">
            <v>0.51100000000000001</v>
          </cell>
          <cell r="Q22">
            <v>0.54100000000000004</v>
          </cell>
          <cell r="R22">
            <v>1.0900000000000001</v>
          </cell>
          <cell r="S22">
            <v>1.2889999999999999</v>
          </cell>
          <cell r="T22">
            <v>2.5719999999999996</v>
          </cell>
        </row>
        <row r="23">
          <cell r="A23">
            <v>89</v>
          </cell>
          <cell r="B23">
            <v>96</v>
          </cell>
          <cell r="C23" t="str">
            <v>Brunei Darussalam</v>
          </cell>
          <cell r="D23">
            <v>0</v>
          </cell>
          <cell r="E23">
            <v>6</v>
          </cell>
          <cell r="F23" t="str">
            <v>Wpro</v>
          </cell>
          <cell r="G23">
            <v>5</v>
          </cell>
          <cell r="H23" t="str">
            <v>oai</v>
          </cell>
          <cell r="I23">
            <v>4</v>
          </cell>
          <cell r="J23" t="str">
            <v>high</v>
          </cell>
          <cell r="K23" t="str">
            <v>both sexes</v>
          </cell>
          <cell r="L23" t="str">
            <v>1995-2000</v>
          </cell>
          <cell r="M23">
            <v>4.7539999999999996</v>
          </cell>
          <cell r="N23">
            <v>0.40600000000000003</v>
          </cell>
          <cell r="O23">
            <v>9.8000000000000004E-2</v>
          </cell>
          <cell r="P23">
            <v>0.26800000000000002</v>
          </cell>
          <cell r="Q23">
            <v>0.39500000000000002</v>
          </cell>
          <cell r="R23">
            <v>0.78899999999999992</v>
          </cell>
          <cell r="S23">
            <v>0.8</v>
          </cell>
          <cell r="T23">
            <v>1.998</v>
          </cell>
        </row>
        <row r="24">
          <cell r="A24">
            <v>122</v>
          </cell>
          <cell r="B24">
            <v>100</v>
          </cell>
          <cell r="C24" t="str">
            <v>Bulgaria</v>
          </cell>
          <cell r="D24">
            <v>0</v>
          </cell>
          <cell r="E24">
            <v>4</v>
          </cell>
          <cell r="F24" t="str">
            <v>Euro</v>
          </cell>
          <cell r="G24">
            <v>2</v>
          </cell>
          <cell r="H24" t="str">
            <v>fse</v>
          </cell>
          <cell r="I24">
            <v>1</v>
          </cell>
          <cell r="J24" t="str">
            <v>low and middle</v>
          </cell>
          <cell r="K24" t="str">
            <v>both sexes</v>
          </cell>
          <cell r="L24" t="str">
            <v>1995-2000</v>
          </cell>
          <cell r="M24">
            <v>563.53399999999999</v>
          </cell>
          <cell r="N24">
            <v>7.6470000000000002</v>
          </cell>
          <cell r="O24">
            <v>2.2130000000000001</v>
          </cell>
          <cell r="P24">
            <v>9.0510000000000002</v>
          </cell>
          <cell r="Q24">
            <v>20.573999999999998</v>
          </cell>
          <cell r="R24">
            <v>66.691999999999993</v>
          </cell>
          <cell r="S24">
            <v>112.01599999999999</v>
          </cell>
          <cell r="T24">
            <v>345.34100000000001</v>
          </cell>
        </row>
        <row r="25">
          <cell r="A25">
            <v>95</v>
          </cell>
          <cell r="B25">
            <v>104</v>
          </cell>
          <cell r="C25" t="str">
            <v>Myanmar</v>
          </cell>
          <cell r="D25">
            <v>0</v>
          </cell>
          <cell r="E25">
            <v>5</v>
          </cell>
          <cell r="F25" t="str">
            <v>Searo</v>
          </cell>
          <cell r="G25">
            <v>5</v>
          </cell>
          <cell r="H25" t="str">
            <v>oai</v>
          </cell>
          <cell r="I25">
            <v>1</v>
          </cell>
          <cell r="J25" t="str">
            <v>low and middle</v>
          </cell>
          <cell r="K25" t="str">
            <v>both sexes</v>
          </cell>
          <cell r="L25" t="str">
            <v>1995-2000</v>
          </cell>
          <cell r="M25">
            <v>2068.0259999999998</v>
          </cell>
          <cell r="N25">
            <v>532.68200000000002</v>
          </cell>
          <cell r="O25">
            <v>84.356999999999999</v>
          </cell>
          <cell r="P25">
            <v>124.77200000000001</v>
          </cell>
          <cell r="Q25">
            <v>168.649</v>
          </cell>
          <cell r="R25">
            <v>278.48699999999997</v>
          </cell>
          <cell r="S25">
            <v>349.29500000000002</v>
          </cell>
          <cell r="T25">
            <v>529.78399999999999</v>
          </cell>
        </row>
        <row r="26">
          <cell r="A26">
            <v>7</v>
          </cell>
          <cell r="B26">
            <v>108</v>
          </cell>
          <cell r="C26" t="str">
            <v>Burundi</v>
          </cell>
          <cell r="D26">
            <v>0</v>
          </cell>
          <cell r="E26">
            <v>1</v>
          </cell>
          <cell r="F26" t="str">
            <v>Afro</v>
          </cell>
          <cell r="G26">
            <v>6</v>
          </cell>
          <cell r="H26" t="str">
            <v>ssa</v>
          </cell>
          <cell r="I26">
            <v>1</v>
          </cell>
          <cell r="J26" t="str">
            <v>low and middle</v>
          </cell>
          <cell r="K26" t="str">
            <v>both sexes</v>
          </cell>
          <cell r="L26" t="str">
            <v>1995-2000</v>
          </cell>
          <cell r="M26">
            <v>639.15</v>
          </cell>
          <cell r="N26">
            <v>254.42099999999999</v>
          </cell>
          <cell r="O26">
            <v>68.456999999999994</v>
          </cell>
          <cell r="P26">
            <v>64.546000000000006</v>
          </cell>
          <cell r="Q26">
            <v>91.237000000000009</v>
          </cell>
          <cell r="R26">
            <v>66.533000000000001</v>
          </cell>
          <cell r="S26">
            <v>35.805</v>
          </cell>
          <cell r="T26">
            <v>58.150999999999996</v>
          </cell>
        </row>
        <row r="27">
          <cell r="A27">
            <v>121</v>
          </cell>
          <cell r="B27">
            <v>112</v>
          </cell>
          <cell r="C27" t="str">
            <v>Belarus</v>
          </cell>
          <cell r="D27">
            <v>0</v>
          </cell>
          <cell r="E27">
            <v>4</v>
          </cell>
          <cell r="F27" t="str">
            <v>Euro</v>
          </cell>
          <cell r="G27">
            <v>2</v>
          </cell>
          <cell r="H27" t="str">
            <v>fse</v>
          </cell>
          <cell r="I27">
            <v>1</v>
          </cell>
          <cell r="J27" t="str">
            <v>low and middle</v>
          </cell>
          <cell r="K27" t="str">
            <v>both sexes</v>
          </cell>
          <cell r="L27" t="str">
            <v>1995-2000</v>
          </cell>
          <cell r="M27">
            <v>680.79499999999996</v>
          </cell>
          <cell r="N27">
            <v>15.14</v>
          </cell>
          <cell r="O27">
            <v>4.2649999999999997</v>
          </cell>
          <cell r="P27">
            <v>18.640999999999998</v>
          </cell>
          <cell r="Q27">
            <v>47.058999999999997</v>
          </cell>
          <cell r="R27">
            <v>101.03100000000001</v>
          </cell>
          <cell r="S27">
            <v>146.74799999999999</v>
          </cell>
          <cell r="T27">
            <v>347.911</v>
          </cell>
        </row>
        <row r="28">
          <cell r="A28">
            <v>90</v>
          </cell>
          <cell r="B28">
            <v>116</v>
          </cell>
          <cell r="C28" t="str">
            <v>Cambodia</v>
          </cell>
          <cell r="D28">
            <v>0</v>
          </cell>
          <cell r="E28">
            <v>6</v>
          </cell>
          <cell r="F28" t="str">
            <v>Wpro</v>
          </cell>
          <cell r="G28">
            <v>5</v>
          </cell>
          <cell r="H28" t="str">
            <v>oai</v>
          </cell>
          <cell r="I28">
            <v>1</v>
          </cell>
          <cell r="J28" t="str">
            <v>low and middle</v>
          </cell>
          <cell r="K28" t="str">
            <v>both sexes</v>
          </cell>
          <cell r="L28" t="str">
            <v>1995-2000</v>
          </cell>
          <cell r="M28">
            <v>670.24699999999996</v>
          </cell>
          <cell r="N28">
            <v>252.489</v>
          </cell>
          <cell r="O28">
            <v>48.302</v>
          </cell>
          <cell r="P28">
            <v>59.246000000000002</v>
          </cell>
          <cell r="Q28">
            <v>81.233999999999995</v>
          </cell>
          <cell r="R28">
            <v>81.544000000000011</v>
          </cell>
          <cell r="S28">
            <v>59.23</v>
          </cell>
          <cell r="T28">
            <v>88.201999999999984</v>
          </cell>
        </row>
        <row r="29">
          <cell r="A29">
            <v>26</v>
          </cell>
          <cell r="B29">
            <v>120</v>
          </cell>
          <cell r="C29" t="str">
            <v>Cameroon</v>
          </cell>
          <cell r="D29">
            <v>0</v>
          </cell>
          <cell r="E29">
            <v>1</v>
          </cell>
          <cell r="F29" t="str">
            <v>Afro</v>
          </cell>
          <cell r="G29">
            <v>6</v>
          </cell>
          <cell r="H29" t="str">
            <v>ssa</v>
          </cell>
          <cell r="I29">
            <v>1</v>
          </cell>
          <cell r="J29" t="str">
            <v>low and middle</v>
          </cell>
          <cell r="K29" t="str">
            <v>both sexes</v>
          </cell>
          <cell r="L29" t="str">
            <v>1995-2000</v>
          </cell>
          <cell r="M29">
            <v>878.24300000000005</v>
          </cell>
          <cell r="N29">
            <v>322.75700000000001</v>
          </cell>
          <cell r="O29">
            <v>70.426999999999992</v>
          </cell>
          <cell r="P29">
            <v>82.525000000000006</v>
          </cell>
          <cell r="Q29">
            <v>98.614999999999995</v>
          </cell>
          <cell r="R29">
            <v>96.861999999999995</v>
          </cell>
          <cell r="S29">
            <v>73.863</v>
          </cell>
          <cell r="T29">
            <v>133.19399999999999</v>
          </cell>
        </row>
        <row r="30">
          <cell r="A30">
            <v>198</v>
          </cell>
          <cell r="B30">
            <v>124</v>
          </cell>
          <cell r="C30" t="str">
            <v>Canada</v>
          </cell>
          <cell r="D30">
            <v>0</v>
          </cell>
          <cell r="E30">
            <v>2</v>
          </cell>
          <cell r="F30" t="str">
            <v>Amro</v>
          </cell>
          <cell r="G30">
            <v>1</v>
          </cell>
          <cell r="H30" t="str">
            <v>eme</v>
          </cell>
          <cell r="I30">
            <v>4</v>
          </cell>
          <cell r="J30" t="str">
            <v>high</v>
          </cell>
          <cell r="K30" t="str">
            <v>both sexes</v>
          </cell>
          <cell r="L30" t="str">
            <v>1995-2000</v>
          </cell>
          <cell r="M30">
            <v>1073.499</v>
          </cell>
          <cell r="N30">
            <v>12.964</v>
          </cell>
          <cell r="O30">
            <v>3.3890000000000002</v>
          </cell>
          <cell r="P30">
            <v>18.350000000000001</v>
          </cell>
          <cell r="Q30">
            <v>44.89</v>
          </cell>
          <cell r="R30">
            <v>105.512</v>
          </cell>
          <cell r="S30">
            <v>160.202</v>
          </cell>
          <cell r="T30">
            <v>728.19199999999989</v>
          </cell>
        </row>
        <row r="31">
          <cell r="A31">
            <v>50</v>
          </cell>
          <cell r="B31">
            <v>132</v>
          </cell>
          <cell r="C31" t="str">
            <v>Cape Verde</v>
          </cell>
          <cell r="D31">
            <v>0</v>
          </cell>
          <cell r="E31">
            <v>1</v>
          </cell>
          <cell r="F31" t="str">
            <v>Afro</v>
          </cell>
          <cell r="G31">
            <v>6</v>
          </cell>
          <cell r="H31" t="str">
            <v>ssa</v>
          </cell>
          <cell r="I31">
            <v>1</v>
          </cell>
          <cell r="J31" t="str">
            <v>low and middle</v>
          </cell>
          <cell r="K31" t="str">
            <v>both sexes</v>
          </cell>
          <cell r="L31" t="str">
            <v>1995-2000</v>
          </cell>
          <cell r="M31">
            <v>12.901999999999999</v>
          </cell>
          <cell r="N31">
            <v>4.1280000000000001</v>
          </cell>
          <cell r="O31">
            <v>0.253</v>
          </cell>
          <cell r="P31">
            <v>0.66300000000000003</v>
          </cell>
          <cell r="Q31">
            <v>0.84799999999999998</v>
          </cell>
          <cell r="R31">
            <v>0.72499999999999998</v>
          </cell>
          <cell r="S31">
            <v>1.69</v>
          </cell>
          <cell r="T31">
            <v>4.5949999999999998</v>
          </cell>
        </row>
        <row r="32">
          <cell r="A32">
            <v>27</v>
          </cell>
          <cell r="B32">
            <v>140</v>
          </cell>
          <cell r="C32" t="str">
            <v>Central African Republic</v>
          </cell>
          <cell r="D32">
            <v>0</v>
          </cell>
          <cell r="E32">
            <v>1</v>
          </cell>
          <cell r="F32" t="str">
            <v>Afro</v>
          </cell>
          <cell r="G32">
            <v>6</v>
          </cell>
          <cell r="H32" t="str">
            <v>ssa</v>
          </cell>
          <cell r="I32">
            <v>1</v>
          </cell>
          <cell r="J32" t="str">
            <v>low and middle</v>
          </cell>
          <cell r="K32" t="str">
            <v>both sexes</v>
          </cell>
          <cell r="L32" t="str">
            <v>1995-2000</v>
          </cell>
          <cell r="M32">
            <v>322.44900000000001</v>
          </cell>
          <cell r="N32">
            <v>105.4</v>
          </cell>
          <cell r="O32">
            <v>29.103000000000002</v>
          </cell>
          <cell r="P32">
            <v>32.055</v>
          </cell>
          <cell r="Q32">
            <v>48.18</v>
          </cell>
          <cell r="R32">
            <v>41.764000000000003</v>
          </cell>
          <cell r="S32">
            <v>25.571999999999999</v>
          </cell>
          <cell r="T32">
            <v>40.375</v>
          </cell>
        </row>
        <row r="33">
          <cell r="A33">
            <v>84</v>
          </cell>
          <cell r="B33">
            <v>144</v>
          </cell>
          <cell r="C33" t="str">
            <v>Sri Lanka</v>
          </cell>
          <cell r="D33">
            <v>0</v>
          </cell>
          <cell r="E33">
            <v>5</v>
          </cell>
          <cell r="F33" t="str">
            <v>Searo</v>
          </cell>
          <cell r="G33">
            <v>5</v>
          </cell>
          <cell r="H33" t="str">
            <v>oai</v>
          </cell>
          <cell r="I33">
            <v>1</v>
          </cell>
          <cell r="J33" t="str">
            <v>low and middle</v>
          </cell>
          <cell r="K33" t="str">
            <v>both sexes</v>
          </cell>
          <cell r="L33" t="str">
            <v>1995-2000</v>
          </cell>
          <cell r="M33">
            <v>527.29399999999998</v>
          </cell>
          <cell r="N33">
            <v>34.707000000000001</v>
          </cell>
          <cell r="O33">
            <v>6.173</v>
          </cell>
          <cell r="P33">
            <v>24.677999999999997</v>
          </cell>
          <cell r="Q33">
            <v>35.829000000000001</v>
          </cell>
          <cell r="R33">
            <v>75.338999999999999</v>
          </cell>
          <cell r="S33">
            <v>96.841999999999999</v>
          </cell>
          <cell r="T33">
            <v>253.726</v>
          </cell>
        </row>
        <row r="34">
          <cell r="A34">
            <v>28</v>
          </cell>
          <cell r="B34">
            <v>148</v>
          </cell>
          <cell r="C34" t="str">
            <v>Chad</v>
          </cell>
          <cell r="D34">
            <v>0</v>
          </cell>
          <cell r="E34">
            <v>1</v>
          </cell>
          <cell r="F34" t="str">
            <v>Afro</v>
          </cell>
          <cell r="G34">
            <v>6</v>
          </cell>
          <cell r="H34" t="str">
            <v>ssa</v>
          </cell>
          <cell r="I34">
            <v>1</v>
          </cell>
          <cell r="J34" t="str">
            <v>low and middle</v>
          </cell>
          <cell r="K34" t="str">
            <v>both sexes</v>
          </cell>
          <cell r="L34" t="str">
            <v>1995-2000</v>
          </cell>
          <cell r="M34">
            <v>635.44899999999996</v>
          </cell>
          <cell r="N34">
            <v>282.92</v>
          </cell>
          <cell r="O34">
            <v>65.450999999999993</v>
          </cell>
          <cell r="P34">
            <v>55.186999999999998</v>
          </cell>
          <cell r="Q34">
            <v>60.798000000000002</v>
          </cell>
          <cell r="R34">
            <v>56.838999999999999</v>
          </cell>
          <cell r="S34">
            <v>44.361999999999995</v>
          </cell>
          <cell r="T34">
            <v>69.89200000000001</v>
          </cell>
        </row>
        <row r="35">
          <cell r="A35">
            <v>188</v>
          </cell>
          <cell r="B35">
            <v>152</v>
          </cell>
          <cell r="C35" t="str">
            <v>Chile</v>
          </cell>
          <cell r="D35">
            <v>0</v>
          </cell>
          <cell r="E35">
            <v>2</v>
          </cell>
          <cell r="F35" t="str">
            <v>Amro</v>
          </cell>
          <cell r="G35">
            <v>7</v>
          </cell>
          <cell r="H35" t="str">
            <v>lac</v>
          </cell>
          <cell r="I35">
            <v>1</v>
          </cell>
          <cell r="J35" t="str">
            <v>low and middle</v>
          </cell>
          <cell r="K35" t="str">
            <v>both sexes</v>
          </cell>
          <cell r="L35" t="str">
            <v>1995-2000</v>
          </cell>
          <cell r="M35">
            <v>411.48700000000002</v>
          </cell>
          <cell r="N35">
            <v>22.606999999999999</v>
          </cell>
          <cell r="O35">
            <v>3.8210000000000002</v>
          </cell>
          <cell r="P35">
            <v>15.298000000000002</v>
          </cell>
          <cell r="Q35">
            <v>29.103000000000002</v>
          </cell>
          <cell r="R35">
            <v>56.652999999999992</v>
          </cell>
          <cell r="S35">
            <v>68.819999999999993</v>
          </cell>
          <cell r="T35">
            <v>215.185</v>
          </cell>
        </row>
        <row r="36">
          <cell r="A36">
            <v>66</v>
          </cell>
          <cell r="B36">
            <v>156</v>
          </cell>
          <cell r="C36" t="str">
            <v>China (5)</v>
          </cell>
          <cell r="D36">
            <v>0</v>
          </cell>
          <cell r="E36">
            <v>6</v>
          </cell>
          <cell r="F36" t="str">
            <v>Wpro</v>
          </cell>
          <cell r="G36">
            <v>4</v>
          </cell>
          <cell r="H36" t="str">
            <v>chn</v>
          </cell>
          <cell r="I36">
            <v>5</v>
          </cell>
          <cell r="J36" t="str">
            <v>chn</v>
          </cell>
          <cell r="K36" t="str">
            <v>both sexes</v>
          </cell>
          <cell r="L36" t="str">
            <v>1995-2000</v>
          </cell>
          <cell r="M36">
            <v>43382.82</v>
          </cell>
          <cell r="N36">
            <v>4894.9560000000001</v>
          </cell>
          <cell r="O36">
            <v>541.58100000000002</v>
          </cell>
          <cell r="P36">
            <v>1524.999</v>
          </cell>
          <cell r="Q36">
            <v>2521.2719999999999</v>
          </cell>
          <cell r="R36">
            <v>5590.2880000000005</v>
          </cell>
          <cell r="S36">
            <v>8630.6080000000002</v>
          </cell>
          <cell r="T36">
            <v>19679.115999999998</v>
          </cell>
        </row>
        <row r="37">
          <cell r="A37">
            <v>189</v>
          </cell>
          <cell r="B37">
            <v>170</v>
          </cell>
          <cell r="C37" t="str">
            <v>Colombia</v>
          </cell>
          <cell r="D37">
            <v>0</v>
          </cell>
          <cell r="E37">
            <v>2</v>
          </cell>
          <cell r="F37" t="str">
            <v>Amro</v>
          </cell>
          <cell r="G37">
            <v>7</v>
          </cell>
          <cell r="H37" t="str">
            <v>lac</v>
          </cell>
          <cell r="I37">
            <v>1</v>
          </cell>
          <cell r="J37" t="str">
            <v>low and middle</v>
          </cell>
          <cell r="K37" t="str">
            <v>both sexes</v>
          </cell>
          <cell r="L37" t="str">
            <v>1995-2000</v>
          </cell>
          <cell r="M37">
            <v>1170.528</v>
          </cell>
          <cell r="N37">
            <v>193.184</v>
          </cell>
          <cell r="O37">
            <v>24.021999999999998</v>
          </cell>
          <cell r="P37">
            <v>124.87</v>
          </cell>
          <cell r="Q37">
            <v>126.104</v>
          </cell>
          <cell r="R37">
            <v>143.16899999999998</v>
          </cell>
          <cell r="S37">
            <v>150.108</v>
          </cell>
          <cell r="T37">
            <v>409.07100000000003</v>
          </cell>
        </row>
        <row r="38">
          <cell r="A38">
            <v>8</v>
          </cell>
          <cell r="B38">
            <v>174</v>
          </cell>
          <cell r="C38" t="str">
            <v>Comoros</v>
          </cell>
          <cell r="D38">
            <v>0</v>
          </cell>
          <cell r="E38">
            <v>1</v>
          </cell>
          <cell r="F38" t="str">
            <v>Afro</v>
          </cell>
          <cell r="G38">
            <v>6</v>
          </cell>
          <cell r="H38" t="str">
            <v>ssa</v>
          </cell>
          <cell r="I38">
            <v>1</v>
          </cell>
          <cell r="J38" t="str">
            <v>low and middle</v>
          </cell>
          <cell r="K38" t="str">
            <v>both sexes</v>
          </cell>
          <cell r="L38" t="str">
            <v>1995-2000</v>
          </cell>
          <cell r="M38">
            <v>30.402000000000001</v>
          </cell>
          <cell r="N38">
            <v>12.544</v>
          </cell>
          <cell r="O38">
            <v>1.6579999999999999</v>
          </cell>
          <cell r="P38">
            <v>3.056</v>
          </cell>
          <cell r="Q38">
            <v>2.629</v>
          </cell>
          <cell r="R38">
            <v>3.1470000000000002</v>
          </cell>
          <cell r="S38">
            <v>2.87</v>
          </cell>
          <cell r="T38">
            <v>4.4980000000000002</v>
          </cell>
        </row>
        <row r="39">
          <cell r="A39">
            <v>29</v>
          </cell>
          <cell r="B39">
            <v>178</v>
          </cell>
          <cell r="C39" t="str">
            <v>Congo</v>
          </cell>
          <cell r="D39">
            <v>0</v>
          </cell>
          <cell r="E39">
            <v>1</v>
          </cell>
          <cell r="F39" t="str">
            <v>Afro</v>
          </cell>
          <cell r="G39">
            <v>6</v>
          </cell>
          <cell r="H39" t="str">
            <v>ssa</v>
          </cell>
          <cell r="I39">
            <v>1</v>
          </cell>
          <cell r="J39" t="str">
            <v>low and middle</v>
          </cell>
          <cell r="K39" t="str">
            <v>both sexes</v>
          </cell>
          <cell r="L39" t="str">
            <v>1995-2000</v>
          </cell>
          <cell r="M39">
            <v>217.43600000000001</v>
          </cell>
          <cell r="N39">
            <v>80.656000000000006</v>
          </cell>
          <cell r="O39">
            <v>17.849</v>
          </cell>
          <cell r="P39">
            <v>21.222999999999999</v>
          </cell>
          <cell r="Q39">
            <v>30.654</v>
          </cell>
          <cell r="R39">
            <v>26.080999999999996</v>
          </cell>
          <cell r="S39">
            <v>15.481999999999999</v>
          </cell>
          <cell r="T39">
            <v>25.491000000000003</v>
          </cell>
        </row>
        <row r="40">
          <cell r="A40">
            <v>30</v>
          </cell>
          <cell r="B40">
            <v>180</v>
          </cell>
          <cell r="C40" t="str">
            <v>Dem. Republic of the Congo</v>
          </cell>
          <cell r="D40">
            <v>0</v>
          </cell>
          <cell r="E40">
            <v>1</v>
          </cell>
          <cell r="F40" t="str">
            <v>Afro</v>
          </cell>
          <cell r="G40">
            <v>6</v>
          </cell>
          <cell r="H40" t="str">
            <v>ssa</v>
          </cell>
          <cell r="I40">
            <v>1</v>
          </cell>
          <cell r="J40" t="str">
            <v>low and middle</v>
          </cell>
          <cell r="K40" t="str">
            <v>both sexes</v>
          </cell>
          <cell r="L40" t="str">
            <v>1995-2000</v>
          </cell>
          <cell r="M40">
            <v>3569.25</v>
          </cell>
          <cell r="N40">
            <v>1583.05</v>
          </cell>
          <cell r="O40">
            <v>331.32499999999999</v>
          </cell>
          <cell r="P40">
            <v>321.666</v>
          </cell>
          <cell r="Q40">
            <v>383.53800000000001</v>
          </cell>
          <cell r="R40">
            <v>350.21499999999997</v>
          </cell>
          <cell r="S40">
            <v>237.488</v>
          </cell>
          <cell r="T40">
            <v>361.96800000000007</v>
          </cell>
        </row>
        <row r="41">
          <cell r="A41">
            <v>177</v>
          </cell>
          <cell r="B41">
            <v>188</v>
          </cell>
          <cell r="C41" t="str">
            <v>Costa Rica</v>
          </cell>
          <cell r="D41">
            <v>0</v>
          </cell>
          <cell r="E41">
            <v>2</v>
          </cell>
          <cell r="F41" t="str">
            <v>Amro</v>
          </cell>
          <cell r="G41">
            <v>7</v>
          </cell>
          <cell r="H41" t="str">
            <v>lac</v>
          </cell>
          <cell r="I41">
            <v>1</v>
          </cell>
          <cell r="J41" t="str">
            <v>low and middle</v>
          </cell>
          <cell r="K41" t="str">
            <v>both sexes</v>
          </cell>
          <cell r="L41" t="str">
            <v>1995-2000</v>
          </cell>
          <cell r="M41">
            <v>72.631</v>
          </cell>
          <cell r="N41">
            <v>6.5259999999999998</v>
          </cell>
          <cell r="O41">
            <v>1.1360000000000001</v>
          </cell>
          <cell r="P41">
            <v>3.3709999999999996</v>
          </cell>
          <cell r="Q41">
            <v>5.7089999999999996</v>
          </cell>
          <cell r="R41">
            <v>9.2940000000000005</v>
          </cell>
          <cell r="S41">
            <v>11.147</v>
          </cell>
          <cell r="T41">
            <v>35.448</v>
          </cell>
        </row>
        <row r="42">
          <cell r="A42">
            <v>145</v>
          </cell>
          <cell r="B42">
            <v>191</v>
          </cell>
          <cell r="C42" t="str">
            <v>Croatia</v>
          </cell>
          <cell r="D42">
            <v>0</v>
          </cell>
          <cell r="E42">
            <v>4</v>
          </cell>
          <cell r="F42" t="str">
            <v>Euro</v>
          </cell>
          <cell r="G42">
            <v>2</v>
          </cell>
          <cell r="H42" t="str">
            <v>fse</v>
          </cell>
          <cell r="I42">
            <v>1</v>
          </cell>
          <cell r="J42" t="str">
            <v>low and middle</v>
          </cell>
          <cell r="K42" t="str">
            <v>both sexes</v>
          </cell>
          <cell r="L42" t="str">
            <v>1995-2000</v>
          </cell>
          <cell r="M42">
            <v>257.56200000000001</v>
          </cell>
          <cell r="N42">
            <v>3.0150000000000001</v>
          </cell>
          <cell r="O42">
            <v>0.82200000000000006</v>
          </cell>
          <cell r="P42">
            <v>3.8220000000000001</v>
          </cell>
          <cell r="Q42">
            <v>10.516</v>
          </cell>
          <cell r="R42">
            <v>33.561999999999998</v>
          </cell>
          <cell r="S42">
            <v>55.563000000000002</v>
          </cell>
          <cell r="T42">
            <v>150.26200000000003</v>
          </cell>
        </row>
        <row r="43">
          <cell r="A43">
            <v>166</v>
          </cell>
          <cell r="B43">
            <v>192</v>
          </cell>
          <cell r="C43" t="str">
            <v>Cuba</v>
          </cell>
          <cell r="D43">
            <v>0</v>
          </cell>
          <cell r="E43">
            <v>2</v>
          </cell>
          <cell r="F43" t="str">
            <v>Amro</v>
          </cell>
          <cell r="G43">
            <v>7</v>
          </cell>
          <cell r="H43" t="str">
            <v>lac</v>
          </cell>
          <cell r="I43">
            <v>1</v>
          </cell>
          <cell r="J43" t="str">
            <v>low and middle</v>
          </cell>
          <cell r="K43" t="str">
            <v>both sexes</v>
          </cell>
          <cell r="L43" t="str">
            <v>1995-2000</v>
          </cell>
          <cell r="M43">
            <v>389.76</v>
          </cell>
          <cell r="N43">
            <v>8.8160000000000007</v>
          </cell>
          <cell r="O43">
            <v>3.069</v>
          </cell>
          <cell r="P43">
            <v>14.347</v>
          </cell>
          <cell r="Q43">
            <v>22.85</v>
          </cell>
          <cell r="R43">
            <v>49.567999999999998</v>
          </cell>
          <cell r="S43">
            <v>57.926000000000002</v>
          </cell>
          <cell r="T43">
            <v>233.184</v>
          </cell>
        </row>
        <row r="44">
          <cell r="A44">
            <v>104</v>
          </cell>
          <cell r="B44">
            <v>196</v>
          </cell>
          <cell r="C44" t="str">
            <v>Cyprus</v>
          </cell>
          <cell r="D44">
            <v>0</v>
          </cell>
          <cell r="E44">
            <v>3</v>
          </cell>
          <cell r="F44" t="str">
            <v>Emro</v>
          </cell>
          <cell r="G44">
            <v>8</v>
          </cell>
          <cell r="H44" t="str">
            <v>mec</v>
          </cell>
          <cell r="I44">
            <v>4</v>
          </cell>
          <cell r="J44" t="str">
            <v>high</v>
          </cell>
          <cell r="K44" t="str">
            <v>both sexes</v>
          </cell>
          <cell r="L44" t="str">
            <v>1995-2000</v>
          </cell>
          <cell r="M44">
            <v>27.991</v>
          </cell>
          <cell r="N44">
            <v>0.51900000000000002</v>
          </cell>
          <cell r="O44">
            <v>9.1999999999999998E-2</v>
          </cell>
          <cell r="P44">
            <v>0.65700000000000003</v>
          </cell>
          <cell r="Q44">
            <v>0.96300000000000008</v>
          </cell>
          <cell r="R44">
            <v>2.637</v>
          </cell>
          <cell r="S44">
            <v>3.7989999999999999</v>
          </cell>
          <cell r="T44">
            <v>19.323999999999998</v>
          </cell>
        </row>
        <row r="45">
          <cell r="A45">
            <v>123</v>
          </cell>
          <cell r="B45">
            <v>203</v>
          </cell>
          <cell r="C45" t="str">
            <v>Czech Republic</v>
          </cell>
          <cell r="D45">
            <v>0</v>
          </cell>
          <cell r="E45">
            <v>4</v>
          </cell>
          <cell r="F45" t="str">
            <v>Euro</v>
          </cell>
          <cell r="G45">
            <v>2</v>
          </cell>
          <cell r="H45" t="str">
            <v>fse</v>
          </cell>
          <cell r="I45">
            <v>1</v>
          </cell>
          <cell r="J45" t="str">
            <v>low and middle</v>
          </cell>
          <cell r="K45" t="str">
            <v>both sexes</v>
          </cell>
          <cell r="L45" t="str">
            <v>1995-2000</v>
          </cell>
          <cell r="M45">
            <v>569.48800000000006</v>
          </cell>
          <cell r="N45">
            <v>4.085</v>
          </cell>
          <cell r="O45">
            <v>1.4039999999999999</v>
          </cell>
          <cell r="P45">
            <v>8.0120000000000005</v>
          </cell>
          <cell r="Q45">
            <v>17.771000000000001</v>
          </cell>
          <cell r="R45">
            <v>70.631</v>
          </cell>
          <cell r="S45">
            <v>100.313</v>
          </cell>
          <cell r="T45">
            <v>367.27199999999999</v>
          </cell>
        </row>
        <row r="46">
          <cell r="A46">
            <v>48</v>
          </cell>
          <cell r="B46">
            <v>204</v>
          </cell>
          <cell r="C46" t="str">
            <v>Benin</v>
          </cell>
          <cell r="D46">
            <v>0</v>
          </cell>
          <cell r="E46">
            <v>1</v>
          </cell>
          <cell r="F46" t="str">
            <v>Afro</v>
          </cell>
          <cell r="G46">
            <v>6</v>
          </cell>
          <cell r="H46" t="str">
            <v>ssa</v>
          </cell>
          <cell r="I46">
            <v>1</v>
          </cell>
          <cell r="J46" t="str">
            <v>low and middle</v>
          </cell>
          <cell r="K46" t="str">
            <v>both sexes</v>
          </cell>
          <cell r="L46" t="str">
            <v>1995-2000</v>
          </cell>
          <cell r="M46">
            <v>371.49799999999999</v>
          </cell>
          <cell r="N46">
            <v>161.35</v>
          </cell>
          <cell r="O46">
            <v>38.707999999999998</v>
          </cell>
          <cell r="P46">
            <v>34.244</v>
          </cell>
          <cell r="Q46">
            <v>34.914999999999999</v>
          </cell>
          <cell r="R46">
            <v>30.76</v>
          </cell>
          <cell r="S46">
            <v>23.852</v>
          </cell>
          <cell r="T46">
            <v>47.668999999999997</v>
          </cell>
        </row>
        <row r="47">
          <cell r="A47">
            <v>132</v>
          </cell>
          <cell r="B47">
            <v>208</v>
          </cell>
          <cell r="C47" t="str">
            <v>Denmark</v>
          </cell>
          <cell r="D47">
            <v>0</v>
          </cell>
          <cell r="E47">
            <v>4</v>
          </cell>
          <cell r="F47" t="str">
            <v>Euro</v>
          </cell>
          <cell r="G47">
            <v>1</v>
          </cell>
          <cell r="H47" t="str">
            <v>eme</v>
          </cell>
          <cell r="I47">
            <v>4</v>
          </cell>
          <cell r="J47" t="str">
            <v>high</v>
          </cell>
          <cell r="K47" t="str">
            <v>both sexes</v>
          </cell>
          <cell r="L47" t="str">
            <v>1995-2000</v>
          </cell>
          <cell r="M47">
            <v>307.43200000000002</v>
          </cell>
          <cell r="N47">
            <v>2.8130000000000002</v>
          </cell>
          <cell r="O47">
            <v>0.54500000000000004</v>
          </cell>
          <cell r="P47">
            <v>2.8819999999999997</v>
          </cell>
          <cell r="Q47">
            <v>8.6439999999999984</v>
          </cell>
          <cell r="R47">
            <v>33.134</v>
          </cell>
          <cell r="S47">
            <v>45.231000000000002</v>
          </cell>
          <cell r="T47">
            <v>214.18300000000002</v>
          </cell>
        </row>
        <row r="48">
          <cell r="A48">
            <v>167</v>
          </cell>
          <cell r="B48">
            <v>214</v>
          </cell>
          <cell r="C48" t="str">
            <v>Dominican Republic</v>
          </cell>
          <cell r="D48">
            <v>0</v>
          </cell>
          <cell r="E48">
            <v>2</v>
          </cell>
          <cell r="F48" t="str">
            <v>Amro</v>
          </cell>
          <cell r="G48">
            <v>7</v>
          </cell>
          <cell r="H48" t="str">
            <v>lac</v>
          </cell>
          <cell r="I48">
            <v>1</v>
          </cell>
          <cell r="J48" t="str">
            <v>low and middle</v>
          </cell>
          <cell r="K48" t="str">
            <v>both sexes</v>
          </cell>
          <cell r="L48" t="str">
            <v>1995-2000</v>
          </cell>
          <cell r="M48">
            <v>216.28200000000001</v>
          </cell>
          <cell r="N48">
            <v>45.902999999999999</v>
          </cell>
          <cell r="O48">
            <v>6.3140000000000001</v>
          </cell>
          <cell r="P48">
            <v>13.788</v>
          </cell>
          <cell r="Q48">
            <v>19.905000000000001</v>
          </cell>
          <cell r="R48">
            <v>27.356000000000002</v>
          </cell>
          <cell r="S48">
            <v>30.516000000000002</v>
          </cell>
          <cell r="T48">
            <v>72.5</v>
          </cell>
        </row>
        <row r="49">
          <cell r="A49">
            <v>190</v>
          </cell>
          <cell r="B49">
            <v>218</v>
          </cell>
          <cell r="C49" t="str">
            <v>Ecuador</v>
          </cell>
          <cell r="D49">
            <v>0</v>
          </cell>
          <cell r="E49">
            <v>2</v>
          </cell>
          <cell r="F49" t="str">
            <v>Amro</v>
          </cell>
          <cell r="G49">
            <v>7</v>
          </cell>
          <cell r="H49" t="str">
            <v>lac</v>
          </cell>
          <cell r="I49">
            <v>1</v>
          </cell>
          <cell r="J49" t="str">
            <v>low and middle</v>
          </cell>
          <cell r="K49" t="str">
            <v>both sexes</v>
          </cell>
          <cell r="L49" t="str">
            <v>1995-2000</v>
          </cell>
          <cell r="M49">
            <v>359.47500000000002</v>
          </cell>
          <cell r="N49">
            <v>92.406000000000006</v>
          </cell>
          <cell r="O49">
            <v>10.93</v>
          </cell>
          <cell r="P49">
            <v>25.100999999999999</v>
          </cell>
          <cell r="Q49">
            <v>32.808</v>
          </cell>
          <cell r="R49">
            <v>41.044000000000004</v>
          </cell>
          <cell r="S49">
            <v>41.2</v>
          </cell>
          <cell r="T49">
            <v>115.98599999999999</v>
          </cell>
        </row>
        <row r="50">
          <cell r="A50">
            <v>178</v>
          </cell>
          <cell r="B50">
            <v>222</v>
          </cell>
          <cell r="C50" t="str">
            <v>El Salvador</v>
          </cell>
          <cell r="D50">
            <v>0</v>
          </cell>
          <cell r="E50">
            <v>2</v>
          </cell>
          <cell r="F50" t="str">
            <v>Amro</v>
          </cell>
          <cell r="G50">
            <v>7</v>
          </cell>
          <cell r="H50" t="str">
            <v>lac</v>
          </cell>
          <cell r="I50">
            <v>1</v>
          </cell>
          <cell r="J50" t="str">
            <v>low and middle</v>
          </cell>
          <cell r="K50" t="str">
            <v>both sexes</v>
          </cell>
          <cell r="L50" t="str">
            <v>1995-2000</v>
          </cell>
          <cell r="M50">
            <v>182.595</v>
          </cell>
          <cell r="N50">
            <v>34.28</v>
          </cell>
          <cell r="O50">
            <v>5.2679999999999998</v>
          </cell>
          <cell r="P50">
            <v>17.314</v>
          </cell>
          <cell r="Q50">
            <v>19.227</v>
          </cell>
          <cell r="R50">
            <v>23.541</v>
          </cell>
          <cell r="S50">
            <v>23.21</v>
          </cell>
          <cell r="T50">
            <v>59.755000000000003</v>
          </cell>
        </row>
        <row r="51">
          <cell r="A51">
            <v>31</v>
          </cell>
          <cell r="B51">
            <v>226</v>
          </cell>
          <cell r="C51" t="str">
            <v>Equatorial Guinea</v>
          </cell>
          <cell r="D51">
            <v>0</v>
          </cell>
          <cell r="E51">
            <v>1</v>
          </cell>
          <cell r="F51" t="str">
            <v>Afro</v>
          </cell>
          <cell r="G51">
            <v>6</v>
          </cell>
          <cell r="H51" t="str">
            <v>ssa</v>
          </cell>
          <cell r="I51">
            <v>1</v>
          </cell>
          <cell r="J51" t="str">
            <v>low and middle</v>
          </cell>
          <cell r="K51" t="str">
            <v>both sexes</v>
          </cell>
          <cell r="L51" t="str">
            <v>1995-2000</v>
          </cell>
          <cell r="M51">
            <v>34.652000000000001</v>
          </cell>
          <cell r="N51">
            <v>15.648</v>
          </cell>
          <cell r="O51">
            <v>2.8259999999999996</v>
          </cell>
          <cell r="P51">
            <v>2.9660000000000002</v>
          </cell>
          <cell r="Q51">
            <v>2.726</v>
          </cell>
          <cell r="R51">
            <v>2.867</v>
          </cell>
          <cell r="S51">
            <v>2.7679999999999998</v>
          </cell>
          <cell r="T51">
            <v>4.8510000000000009</v>
          </cell>
        </row>
        <row r="52">
          <cell r="A52">
            <v>11</v>
          </cell>
          <cell r="B52">
            <v>231</v>
          </cell>
          <cell r="C52" t="str">
            <v>Ethiopia</v>
          </cell>
          <cell r="D52">
            <v>0</v>
          </cell>
          <cell r="E52">
            <v>1</v>
          </cell>
          <cell r="F52" t="str">
            <v>Afro</v>
          </cell>
          <cell r="G52">
            <v>6</v>
          </cell>
          <cell r="H52" t="str">
            <v>ssa</v>
          </cell>
          <cell r="I52">
            <v>1</v>
          </cell>
          <cell r="J52" t="str">
            <v>low and middle</v>
          </cell>
          <cell r="K52" t="str">
            <v>both sexes</v>
          </cell>
          <cell r="L52" t="str">
            <v>1995-2000</v>
          </cell>
          <cell r="M52">
            <v>5837.0159999999996</v>
          </cell>
          <cell r="N52">
            <v>2463.846</v>
          </cell>
          <cell r="O52">
            <v>544.69200000000001</v>
          </cell>
          <cell r="P52">
            <v>548.94799999999998</v>
          </cell>
          <cell r="Q52">
            <v>762.21399999999994</v>
          </cell>
          <cell r="R52">
            <v>648.19599999999991</v>
          </cell>
          <cell r="S52">
            <v>370.35699999999997</v>
          </cell>
          <cell r="T52">
            <v>498.76300000000003</v>
          </cell>
        </row>
        <row r="53">
          <cell r="A53">
            <v>10</v>
          </cell>
          <cell r="B53">
            <v>232</v>
          </cell>
          <cell r="C53" t="str">
            <v>Eritrea</v>
          </cell>
          <cell r="D53">
            <v>0</v>
          </cell>
          <cell r="E53">
            <v>1</v>
          </cell>
          <cell r="F53" t="str">
            <v>Afro</v>
          </cell>
          <cell r="G53">
            <v>6</v>
          </cell>
          <cell r="H53" t="str">
            <v>ssa</v>
          </cell>
          <cell r="I53">
            <v>1</v>
          </cell>
          <cell r="J53" t="str">
            <v>low and middle</v>
          </cell>
          <cell r="K53" t="str">
            <v>both sexes</v>
          </cell>
          <cell r="L53" t="str">
            <v>1995-2000</v>
          </cell>
          <cell r="M53">
            <v>253.072</v>
          </cell>
          <cell r="N53">
            <v>106.636</v>
          </cell>
          <cell r="O53">
            <v>21.389000000000003</v>
          </cell>
          <cell r="P53">
            <v>23.951999999999998</v>
          </cell>
          <cell r="Q53">
            <v>27.759</v>
          </cell>
          <cell r="R53">
            <v>27.717000000000002</v>
          </cell>
          <cell r="S53">
            <v>19.574999999999999</v>
          </cell>
          <cell r="T53">
            <v>26.043999999999997</v>
          </cell>
        </row>
        <row r="54">
          <cell r="A54">
            <v>133</v>
          </cell>
          <cell r="B54">
            <v>233</v>
          </cell>
          <cell r="C54" t="str">
            <v>Estonia</v>
          </cell>
          <cell r="D54">
            <v>0</v>
          </cell>
          <cell r="E54">
            <v>4</v>
          </cell>
          <cell r="F54" t="str">
            <v>Euro</v>
          </cell>
          <cell r="G54">
            <v>2</v>
          </cell>
          <cell r="H54" t="str">
            <v>fse</v>
          </cell>
          <cell r="I54">
            <v>1</v>
          </cell>
          <cell r="J54" t="str">
            <v>low and middle</v>
          </cell>
          <cell r="K54" t="str">
            <v>both sexes</v>
          </cell>
          <cell r="L54" t="str">
            <v>1995-2000</v>
          </cell>
          <cell r="M54">
            <v>97.805999999999997</v>
          </cell>
          <cell r="N54">
            <v>1.702</v>
          </cell>
          <cell r="O54">
            <v>0.63200000000000001</v>
          </cell>
          <cell r="P54">
            <v>2.5990000000000002</v>
          </cell>
          <cell r="Q54">
            <v>5.7770000000000001</v>
          </cell>
          <cell r="R54">
            <v>13.933</v>
          </cell>
          <cell r="S54">
            <v>20.331000000000003</v>
          </cell>
          <cell r="T54">
            <v>52.832000000000001</v>
          </cell>
        </row>
        <row r="55">
          <cell r="A55">
            <v>205</v>
          </cell>
          <cell r="B55">
            <v>242</v>
          </cell>
          <cell r="C55" t="str">
            <v>Fiji</v>
          </cell>
          <cell r="D55">
            <v>0</v>
          </cell>
          <cell r="E55">
            <v>6</v>
          </cell>
          <cell r="F55" t="str">
            <v>Wpro</v>
          </cell>
          <cell r="G55">
            <v>5</v>
          </cell>
          <cell r="H55" t="str">
            <v>oai</v>
          </cell>
          <cell r="I55">
            <v>1</v>
          </cell>
          <cell r="J55" t="str">
            <v>low and middle</v>
          </cell>
          <cell r="K55" t="str">
            <v>both sexes</v>
          </cell>
          <cell r="L55" t="str">
            <v>1995-2000</v>
          </cell>
          <cell r="M55">
            <v>17.792000000000002</v>
          </cell>
          <cell r="N55">
            <v>2.0230000000000001</v>
          </cell>
          <cell r="O55">
            <v>0.28800000000000003</v>
          </cell>
          <cell r="P55">
            <v>0.84100000000000008</v>
          </cell>
          <cell r="Q55">
            <v>1.1819999999999999</v>
          </cell>
          <cell r="R55">
            <v>2.87</v>
          </cell>
          <cell r="S55">
            <v>3.53</v>
          </cell>
          <cell r="T55">
            <v>7.0579999999999998</v>
          </cell>
        </row>
        <row r="56">
          <cell r="A56">
            <v>134</v>
          </cell>
          <cell r="B56">
            <v>246</v>
          </cell>
          <cell r="C56" t="str">
            <v>Finland</v>
          </cell>
          <cell r="D56">
            <v>0</v>
          </cell>
          <cell r="E56">
            <v>4</v>
          </cell>
          <cell r="F56" t="str">
            <v>Euro</v>
          </cell>
          <cell r="G56">
            <v>1</v>
          </cell>
          <cell r="H56" t="str">
            <v>eme</v>
          </cell>
          <cell r="I56">
            <v>4</v>
          </cell>
          <cell r="J56" t="str">
            <v>high</v>
          </cell>
          <cell r="K56" t="str">
            <v>both sexes</v>
          </cell>
          <cell r="L56" t="str">
            <v>1995-2000</v>
          </cell>
          <cell r="M56">
            <v>250.08199999999999</v>
          </cell>
          <cell r="N56">
            <v>2.004</v>
          </cell>
          <cell r="O56">
            <v>0.505</v>
          </cell>
          <cell r="P56">
            <v>3.4460000000000002</v>
          </cell>
          <cell r="Q56">
            <v>8.99</v>
          </cell>
          <cell r="R56">
            <v>26.118000000000002</v>
          </cell>
          <cell r="S56">
            <v>37.817999999999998</v>
          </cell>
          <cell r="T56">
            <v>171.20099999999999</v>
          </cell>
        </row>
        <row r="57">
          <cell r="A57">
            <v>157</v>
          </cell>
          <cell r="B57">
            <v>250</v>
          </cell>
          <cell r="C57" t="str">
            <v>France</v>
          </cell>
          <cell r="D57">
            <v>0</v>
          </cell>
          <cell r="E57">
            <v>4</v>
          </cell>
          <cell r="F57" t="str">
            <v>Euro</v>
          </cell>
          <cell r="G57">
            <v>1</v>
          </cell>
          <cell r="H57" t="str">
            <v>eme</v>
          </cell>
          <cell r="I57">
            <v>4</v>
          </cell>
          <cell r="J57" t="str">
            <v>high</v>
          </cell>
          <cell r="K57" t="str">
            <v>both sexes</v>
          </cell>
          <cell r="L57" t="str">
            <v>1995-2000</v>
          </cell>
          <cell r="M57">
            <v>2714.7</v>
          </cell>
          <cell r="N57">
            <v>27.489000000000001</v>
          </cell>
          <cell r="O57">
            <v>6.0259999999999998</v>
          </cell>
          <cell r="P57">
            <v>45.178000000000004</v>
          </cell>
          <cell r="Q57">
            <v>101.39</v>
          </cell>
          <cell r="R57">
            <v>249.32300000000001</v>
          </cell>
          <cell r="S57">
            <v>370.26499999999999</v>
          </cell>
          <cell r="T57">
            <v>1915.029</v>
          </cell>
        </row>
        <row r="58">
          <cell r="A58">
            <v>213</v>
          </cell>
          <cell r="B58">
            <v>258</v>
          </cell>
          <cell r="C58" t="str">
            <v>French Polynesia</v>
          </cell>
          <cell r="G58">
            <v>5</v>
          </cell>
          <cell r="H58" t="str">
            <v>oai</v>
          </cell>
          <cell r="I58">
            <v>4</v>
          </cell>
          <cell r="J58" t="str">
            <v>high</v>
          </cell>
          <cell r="K58" t="str">
            <v>both sexes</v>
          </cell>
          <cell r="L58" t="str">
            <v>1995-2000</v>
          </cell>
          <cell r="M58">
            <v>5.3289999999999997</v>
          </cell>
          <cell r="N58">
            <v>0.38800000000000001</v>
          </cell>
          <cell r="O58">
            <v>8.8999999999999996E-2</v>
          </cell>
          <cell r="P58">
            <v>0.34200000000000003</v>
          </cell>
          <cell r="Q58">
            <v>0.41800000000000004</v>
          </cell>
          <cell r="R58">
            <v>0.99900000000000011</v>
          </cell>
          <cell r="S58">
            <v>1.1830000000000001</v>
          </cell>
          <cell r="T58">
            <v>1.91</v>
          </cell>
        </row>
        <row r="59">
          <cell r="A59">
            <v>9</v>
          </cell>
          <cell r="B59">
            <v>262</v>
          </cell>
          <cell r="C59" t="str">
            <v>Djibouti</v>
          </cell>
          <cell r="D59">
            <v>0</v>
          </cell>
          <cell r="E59">
            <v>3</v>
          </cell>
          <cell r="F59" t="str">
            <v>Emro</v>
          </cell>
          <cell r="G59">
            <v>6</v>
          </cell>
          <cell r="H59" t="str">
            <v>ssa</v>
          </cell>
          <cell r="I59">
            <v>1</v>
          </cell>
          <cell r="J59" t="str">
            <v>low and middle</v>
          </cell>
          <cell r="K59" t="str">
            <v>both sexes</v>
          </cell>
          <cell r="L59" t="str">
            <v>1995-2000</v>
          </cell>
          <cell r="M59">
            <v>45.902999999999999</v>
          </cell>
          <cell r="N59">
            <v>20.187999999999999</v>
          </cell>
          <cell r="O59">
            <v>3.9429999999999996</v>
          </cell>
          <cell r="P59">
            <v>4.516</v>
          </cell>
          <cell r="Q59">
            <v>4.0539999999999994</v>
          </cell>
          <cell r="R59">
            <v>4.3879999999999999</v>
          </cell>
          <cell r="S59">
            <v>3.6480000000000001</v>
          </cell>
          <cell r="T59">
            <v>5.1660000000000013</v>
          </cell>
        </row>
        <row r="60">
          <cell r="A60">
            <v>32</v>
          </cell>
          <cell r="B60">
            <v>266</v>
          </cell>
          <cell r="C60" t="str">
            <v>Gabon</v>
          </cell>
          <cell r="D60">
            <v>0</v>
          </cell>
          <cell r="E60">
            <v>1</v>
          </cell>
          <cell r="F60" t="str">
            <v>Afro</v>
          </cell>
          <cell r="G60">
            <v>6</v>
          </cell>
          <cell r="H60" t="str">
            <v>ssa</v>
          </cell>
          <cell r="I60">
            <v>1</v>
          </cell>
          <cell r="J60" t="str">
            <v>low and middle</v>
          </cell>
          <cell r="K60" t="str">
            <v>both sexes</v>
          </cell>
          <cell r="L60" t="str">
            <v>1995-2000</v>
          </cell>
          <cell r="M60">
            <v>91.844999999999999</v>
          </cell>
          <cell r="N60">
            <v>29.628</v>
          </cell>
          <cell r="O60">
            <v>6.1820000000000004</v>
          </cell>
          <cell r="P60">
            <v>6.86</v>
          </cell>
          <cell r="Q60">
            <v>8.9949999999999992</v>
          </cell>
          <cell r="R60">
            <v>10.814</v>
          </cell>
          <cell r="S60">
            <v>9.5440000000000005</v>
          </cell>
          <cell r="T60">
            <v>19.821999999999996</v>
          </cell>
        </row>
        <row r="61">
          <cell r="A61">
            <v>106</v>
          </cell>
          <cell r="B61">
            <v>268</v>
          </cell>
          <cell r="C61" t="str">
            <v>Georgia</v>
          </cell>
          <cell r="D61">
            <v>0</v>
          </cell>
          <cell r="E61">
            <v>4</v>
          </cell>
          <cell r="F61" t="str">
            <v>Euro</v>
          </cell>
          <cell r="G61">
            <v>8</v>
          </cell>
          <cell r="H61" t="str">
            <v>mec</v>
          </cell>
          <cell r="I61">
            <v>1</v>
          </cell>
          <cell r="J61" t="str">
            <v>low and middle</v>
          </cell>
          <cell r="K61" t="str">
            <v>both sexes</v>
          </cell>
          <cell r="L61" t="str">
            <v>1995-2000</v>
          </cell>
          <cell r="M61">
            <v>238.56899999999999</v>
          </cell>
          <cell r="N61">
            <v>8.3320000000000007</v>
          </cell>
          <cell r="O61">
            <v>1.2970000000000002</v>
          </cell>
          <cell r="P61">
            <v>5.3620000000000001</v>
          </cell>
          <cell r="Q61">
            <v>13.101000000000001</v>
          </cell>
          <cell r="R61">
            <v>29.870999999999999</v>
          </cell>
          <cell r="S61">
            <v>52.040999999999997</v>
          </cell>
          <cell r="T61">
            <v>128.565</v>
          </cell>
        </row>
        <row r="62">
          <cell r="A62">
            <v>52</v>
          </cell>
          <cell r="B62">
            <v>270</v>
          </cell>
          <cell r="C62" t="str">
            <v>Gambia</v>
          </cell>
          <cell r="D62">
            <v>0</v>
          </cell>
          <cell r="E62">
            <v>1</v>
          </cell>
          <cell r="F62" t="str">
            <v>Afro</v>
          </cell>
          <cell r="G62">
            <v>6</v>
          </cell>
          <cell r="H62" t="str">
            <v>ssa</v>
          </cell>
          <cell r="I62">
            <v>1</v>
          </cell>
          <cell r="J62" t="str">
            <v>low and middle</v>
          </cell>
          <cell r="K62" t="str">
            <v>both sexes</v>
          </cell>
          <cell r="L62" t="str">
            <v>1995-2000</v>
          </cell>
          <cell r="M62">
            <v>105.282</v>
          </cell>
          <cell r="N62">
            <v>50.026000000000003</v>
          </cell>
          <cell r="O62">
            <v>8.8650000000000002</v>
          </cell>
          <cell r="P62">
            <v>9.56</v>
          </cell>
          <cell r="Q62">
            <v>10.013999999999999</v>
          </cell>
          <cell r="R62">
            <v>9.6110000000000007</v>
          </cell>
          <cell r="S62">
            <v>7.399</v>
          </cell>
          <cell r="T62">
            <v>9.8070000000000022</v>
          </cell>
        </row>
        <row r="63">
          <cell r="A63">
            <v>105</v>
          </cell>
          <cell r="B63">
            <v>274</v>
          </cell>
          <cell r="C63" t="str">
            <v>Gaza Strip</v>
          </cell>
          <cell r="G63">
            <v>8</v>
          </cell>
          <cell r="H63" t="str">
            <v>mec</v>
          </cell>
          <cell r="I63">
            <v>1</v>
          </cell>
          <cell r="J63" t="str">
            <v>low and middle</v>
          </cell>
          <cell r="K63" t="str">
            <v>both sexes</v>
          </cell>
          <cell r="L63" t="str">
            <v>1995-2000</v>
          </cell>
          <cell r="M63">
            <v>23.219000000000001</v>
          </cell>
          <cell r="N63">
            <v>6.9139999999999997</v>
          </cell>
          <cell r="O63">
            <v>0.623</v>
          </cell>
          <cell r="P63">
            <v>1.222</v>
          </cell>
          <cell r="Q63">
            <v>1.1339999999999999</v>
          </cell>
          <cell r="R63">
            <v>1.9359999999999999</v>
          </cell>
          <cell r="S63">
            <v>2.9530000000000003</v>
          </cell>
          <cell r="T63">
            <v>8.4369999999999994</v>
          </cell>
        </row>
        <row r="64">
          <cell r="A64">
            <v>158</v>
          </cell>
          <cell r="B64">
            <v>276</v>
          </cell>
          <cell r="C64" t="str">
            <v>Germany</v>
          </cell>
          <cell r="D64">
            <v>0</v>
          </cell>
          <cell r="E64">
            <v>4</v>
          </cell>
          <cell r="F64" t="str">
            <v>Euro</v>
          </cell>
          <cell r="G64">
            <v>1</v>
          </cell>
          <cell r="H64" t="str">
            <v>eme</v>
          </cell>
          <cell r="I64">
            <v>4</v>
          </cell>
          <cell r="J64" t="str">
            <v>high</v>
          </cell>
          <cell r="K64" t="str">
            <v>both sexes</v>
          </cell>
          <cell r="L64" t="str">
            <v>1995-2000</v>
          </cell>
          <cell r="M64">
            <v>4411.9530000000004</v>
          </cell>
          <cell r="N64">
            <v>24.347000000000001</v>
          </cell>
          <cell r="O64">
            <v>6.2770000000000001</v>
          </cell>
          <cell r="P64">
            <v>42.991</v>
          </cell>
          <cell r="Q64">
            <v>130.40300000000002</v>
          </cell>
          <cell r="R64">
            <v>409.88</v>
          </cell>
          <cell r="S64">
            <v>698.01400000000001</v>
          </cell>
          <cell r="T64">
            <v>3100.0410000000002</v>
          </cell>
        </row>
        <row r="65">
          <cell r="A65">
            <v>53</v>
          </cell>
          <cell r="B65">
            <v>288</v>
          </cell>
          <cell r="C65" t="str">
            <v>Ghana</v>
          </cell>
          <cell r="D65">
            <v>0</v>
          </cell>
          <cell r="E65">
            <v>1</v>
          </cell>
          <cell r="F65" t="str">
            <v>Afro</v>
          </cell>
          <cell r="G65">
            <v>6</v>
          </cell>
          <cell r="H65" t="str">
            <v>ssa</v>
          </cell>
          <cell r="I65">
            <v>1</v>
          </cell>
          <cell r="J65" t="str">
            <v>low and middle</v>
          </cell>
          <cell r="K65" t="str">
            <v>both sexes</v>
          </cell>
          <cell r="L65" t="str">
            <v>1995-2000</v>
          </cell>
          <cell r="M65">
            <v>892.28899999999999</v>
          </cell>
          <cell r="N65">
            <v>360.87099999999998</v>
          </cell>
          <cell r="O65">
            <v>68.829000000000008</v>
          </cell>
          <cell r="P65">
            <v>87.254999999999995</v>
          </cell>
          <cell r="Q65">
            <v>76.753000000000014</v>
          </cell>
          <cell r="R65">
            <v>82.863</v>
          </cell>
          <cell r="S65">
            <v>75.588999999999999</v>
          </cell>
          <cell r="T65">
            <v>140.12899999999999</v>
          </cell>
        </row>
        <row r="66">
          <cell r="A66">
            <v>146</v>
          </cell>
          <cell r="B66">
            <v>300</v>
          </cell>
          <cell r="C66" t="str">
            <v>Greece</v>
          </cell>
          <cell r="D66">
            <v>0</v>
          </cell>
          <cell r="E66">
            <v>4</v>
          </cell>
          <cell r="F66" t="str">
            <v>Euro</v>
          </cell>
          <cell r="G66">
            <v>1</v>
          </cell>
          <cell r="H66" t="str">
            <v>eme</v>
          </cell>
          <cell r="I66">
            <v>4</v>
          </cell>
          <cell r="J66" t="str">
            <v>high</v>
          </cell>
          <cell r="K66" t="str">
            <v>both sexes</v>
          </cell>
          <cell r="L66" t="str">
            <v>1995-2000</v>
          </cell>
          <cell r="M66">
            <v>508.76600000000002</v>
          </cell>
          <cell r="N66">
            <v>4.524</v>
          </cell>
          <cell r="O66">
            <v>0.83</v>
          </cell>
          <cell r="P66">
            <v>7.32</v>
          </cell>
          <cell r="Q66">
            <v>11.843</v>
          </cell>
          <cell r="R66">
            <v>36.045999999999999</v>
          </cell>
          <cell r="S66">
            <v>77.992000000000004</v>
          </cell>
          <cell r="T66">
            <v>370.21100000000001</v>
          </cell>
        </row>
        <row r="67">
          <cell r="A67">
            <v>168</v>
          </cell>
          <cell r="B67">
            <v>312</v>
          </cell>
          <cell r="C67" t="str">
            <v>Guadeloupe</v>
          </cell>
          <cell r="G67">
            <v>7</v>
          </cell>
          <cell r="H67" t="str">
            <v>lac</v>
          </cell>
          <cell r="I67">
            <v>1</v>
          </cell>
          <cell r="J67" t="str">
            <v>low and middle</v>
          </cell>
          <cell r="K67" t="str">
            <v>both sexes</v>
          </cell>
          <cell r="L67" t="str">
            <v>1995-2000</v>
          </cell>
          <cell r="M67">
            <v>12.709</v>
          </cell>
          <cell r="N67">
            <v>0.39300000000000002</v>
          </cell>
          <cell r="O67">
            <v>6.2E-2</v>
          </cell>
          <cell r="P67">
            <v>0.46</v>
          </cell>
          <cell r="Q67">
            <v>1.052</v>
          </cell>
          <cell r="R67">
            <v>1.44</v>
          </cell>
          <cell r="S67">
            <v>1.845</v>
          </cell>
          <cell r="T67">
            <v>7.4569999999999999</v>
          </cell>
        </row>
        <row r="68">
          <cell r="A68">
            <v>211</v>
          </cell>
          <cell r="B68">
            <v>316</v>
          </cell>
          <cell r="C68" t="str">
            <v>Guam</v>
          </cell>
          <cell r="G68">
            <v>5</v>
          </cell>
          <cell r="H68" t="str">
            <v>oai</v>
          </cell>
          <cell r="I68">
            <v>4</v>
          </cell>
          <cell r="J68" t="str">
            <v>high</v>
          </cell>
          <cell r="K68" t="str">
            <v>both sexes</v>
          </cell>
          <cell r="L68" t="str">
            <v>1995-2000</v>
          </cell>
          <cell r="M68">
            <v>3.4790000000000001</v>
          </cell>
          <cell r="N68">
            <v>0.24199999999999999</v>
          </cell>
          <cell r="O68">
            <v>4.8000000000000001E-2</v>
          </cell>
          <cell r="P68">
            <v>0.19500000000000001</v>
          </cell>
          <cell r="Q68">
            <v>0.35899999999999999</v>
          </cell>
          <cell r="R68">
            <v>0.625</v>
          </cell>
          <cell r="S68">
            <v>0.68900000000000006</v>
          </cell>
          <cell r="T68">
            <v>1.321</v>
          </cell>
        </row>
        <row r="69">
          <cell r="A69">
            <v>179</v>
          </cell>
          <cell r="B69">
            <v>320</v>
          </cell>
          <cell r="C69" t="str">
            <v>Guatemala</v>
          </cell>
          <cell r="D69">
            <v>0</v>
          </cell>
          <cell r="E69">
            <v>2</v>
          </cell>
          <cell r="F69" t="str">
            <v>Amro</v>
          </cell>
          <cell r="G69">
            <v>7</v>
          </cell>
          <cell r="H69" t="str">
            <v>lac</v>
          </cell>
          <cell r="I69">
            <v>1</v>
          </cell>
          <cell r="J69" t="str">
            <v>low and middle</v>
          </cell>
          <cell r="K69" t="str">
            <v>both sexes</v>
          </cell>
          <cell r="L69" t="str">
            <v>1995-2000</v>
          </cell>
          <cell r="M69">
            <v>394.25400000000002</v>
          </cell>
          <cell r="N69">
            <v>118.965</v>
          </cell>
          <cell r="O69">
            <v>15.888999999999999</v>
          </cell>
          <cell r="P69">
            <v>40.332000000000001</v>
          </cell>
          <cell r="Q69">
            <v>43.670999999999999</v>
          </cell>
          <cell r="R69">
            <v>45.98</v>
          </cell>
          <cell r="S69">
            <v>44.933</v>
          </cell>
          <cell r="T69">
            <v>84.483999999999995</v>
          </cell>
        </row>
        <row r="70">
          <cell r="A70">
            <v>54</v>
          </cell>
          <cell r="B70">
            <v>324</v>
          </cell>
          <cell r="C70" t="str">
            <v>Guinea</v>
          </cell>
          <cell r="D70">
            <v>0</v>
          </cell>
          <cell r="E70">
            <v>1</v>
          </cell>
          <cell r="F70" t="str">
            <v>Afro</v>
          </cell>
          <cell r="G70">
            <v>6</v>
          </cell>
          <cell r="H70" t="str">
            <v>ssa</v>
          </cell>
          <cell r="I70">
            <v>1</v>
          </cell>
          <cell r="J70" t="str">
            <v>low and middle</v>
          </cell>
          <cell r="K70" t="str">
            <v>both sexes</v>
          </cell>
          <cell r="L70" t="str">
            <v>1995-2000</v>
          </cell>
          <cell r="M70">
            <v>637.00900000000001</v>
          </cell>
          <cell r="N70">
            <v>317.267</v>
          </cell>
          <cell r="O70">
            <v>62.802</v>
          </cell>
          <cell r="P70">
            <v>61.942999999999998</v>
          </cell>
          <cell r="Q70">
            <v>52.486000000000004</v>
          </cell>
          <cell r="R70">
            <v>47.655999999999999</v>
          </cell>
          <cell r="S70">
            <v>39.195999999999998</v>
          </cell>
          <cell r="T70">
            <v>55.659000000000006</v>
          </cell>
        </row>
        <row r="71">
          <cell r="A71">
            <v>191</v>
          </cell>
          <cell r="B71">
            <v>328</v>
          </cell>
          <cell r="C71" t="str">
            <v>Guyana</v>
          </cell>
          <cell r="D71">
            <v>0</v>
          </cell>
          <cell r="E71">
            <v>2</v>
          </cell>
          <cell r="F71" t="str">
            <v>Amro</v>
          </cell>
          <cell r="G71">
            <v>7</v>
          </cell>
          <cell r="H71" t="str">
            <v>lac</v>
          </cell>
          <cell r="I71">
            <v>1</v>
          </cell>
          <cell r="J71" t="str">
            <v>low and middle</v>
          </cell>
          <cell r="K71" t="str">
            <v>both sexes</v>
          </cell>
          <cell r="L71" t="str">
            <v>1995-2000</v>
          </cell>
          <cell r="M71">
            <v>31.251000000000001</v>
          </cell>
          <cell r="N71">
            <v>7.2480000000000002</v>
          </cell>
          <cell r="O71">
            <v>0.95100000000000007</v>
          </cell>
          <cell r="P71">
            <v>2.157</v>
          </cell>
          <cell r="Q71">
            <v>3.423</v>
          </cell>
          <cell r="R71">
            <v>4.2530000000000001</v>
          </cell>
          <cell r="S71">
            <v>4.4710000000000001</v>
          </cell>
          <cell r="T71">
            <v>8.7480000000000011</v>
          </cell>
        </row>
        <row r="72">
          <cell r="A72">
            <v>169</v>
          </cell>
          <cell r="B72">
            <v>332</v>
          </cell>
          <cell r="C72" t="str">
            <v>Haiti</v>
          </cell>
          <cell r="D72">
            <v>0</v>
          </cell>
          <cell r="E72">
            <v>2</v>
          </cell>
          <cell r="F72" t="str">
            <v>Amro</v>
          </cell>
          <cell r="G72">
            <v>7</v>
          </cell>
          <cell r="H72" t="str">
            <v>lac</v>
          </cell>
          <cell r="I72">
            <v>1</v>
          </cell>
          <cell r="J72" t="str">
            <v>low and middle</v>
          </cell>
          <cell r="K72" t="str">
            <v>both sexes</v>
          </cell>
          <cell r="L72" t="str">
            <v>1995-2000</v>
          </cell>
          <cell r="M72">
            <v>491.01799999999997</v>
          </cell>
          <cell r="N72">
            <v>134.76</v>
          </cell>
          <cell r="O72">
            <v>33.378</v>
          </cell>
          <cell r="P72">
            <v>49.308</v>
          </cell>
          <cell r="Q72">
            <v>66.016000000000005</v>
          </cell>
          <cell r="R72">
            <v>69.727000000000004</v>
          </cell>
          <cell r="S72">
            <v>50.899000000000001</v>
          </cell>
          <cell r="T72">
            <v>86.93</v>
          </cell>
        </row>
        <row r="73">
          <cell r="A73">
            <v>180</v>
          </cell>
          <cell r="B73">
            <v>340</v>
          </cell>
          <cell r="C73" t="str">
            <v>Honduras</v>
          </cell>
          <cell r="D73">
            <v>0</v>
          </cell>
          <cell r="E73">
            <v>2</v>
          </cell>
          <cell r="F73" t="str">
            <v>Amro</v>
          </cell>
          <cell r="G73">
            <v>7</v>
          </cell>
          <cell r="H73" t="str">
            <v>lac</v>
          </cell>
          <cell r="I73">
            <v>1</v>
          </cell>
          <cell r="J73" t="str">
            <v>low and middle</v>
          </cell>
          <cell r="K73" t="str">
            <v>both sexes</v>
          </cell>
          <cell r="L73" t="str">
            <v>1995-2000</v>
          </cell>
          <cell r="M73">
            <v>163.45699999999999</v>
          </cell>
          <cell r="N73">
            <v>50.219000000000001</v>
          </cell>
          <cell r="O73">
            <v>8.23</v>
          </cell>
          <cell r="P73">
            <v>15.472999999999999</v>
          </cell>
          <cell r="Q73">
            <v>17.513000000000002</v>
          </cell>
          <cell r="R73">
            <v>17.350999999999999</v>
          </cell>
          <cell r="S73">
            <v>16.166</v>
          </cell>
          <cell r="T73">
            <v>38.505000000000003</v>
          </cell>
        </row>
        <row r="74">
          <cell r="A74">
            <v>67</v>
          </cell>
          <cell r="B74">
            <v>344</v>
          </cell>
          <cell r="C74" t="str">
            <v>China, Hong Kong SAR (6)</v>
          </cell>
          <cell r="G74">
            <v>5</v>
          </cell>
          <cell r="H74" t="str">
            <v>oai</v>
          </cell>
          <cell r="I74">
            <v>4</v>
          </cell>
          <cell r="J74" t="str">
            <v>high</v>
          </cell>
          <cell r="K74" t="str">
            <v>both sexes</v>
          </cell>
          <cell r="L74" t="str">
            <v>1995-2000</v>
          </cell>
          <cell r="M74">
            <v>190.85300000000001</v>
          </cell>
          <cell r="N74">
            <v>2.4990000000000001</v>
          </cell>
          <cell r="O74">
            <v>0.63200000000000001</v>
          </cell>
          <cell r="P74">
            <v>3.11</v>
          </cell>
          <cell r="Q74">
            <v>9.1750000000000007</v>
          </cell>
          <cell r="R74">
            <v>21.454000000000001</v>
          </cell>
          <cell r="S74">
            <v>36.269000000000005</v>
          </cell>
          <cell r="T74">
            <v>117.71400000000001</v>
          </cell>
        </row>
        <row r="75">
          <cell r="A75">
            <v>124</v>
          </cell>
          <cell r="B75">
            <v>348</v>
          </cell>
          <cell r="C75" t="str">
            <v>Hungary</v>
          </cell>
          <cell r="D75">
            <v>0</v>
          </cell>
          <cell r="E75">
            <v>4</v>
          </cell>
          <cell r="F75" t="str">
            <v>Euro</v>
          </cell>
          <cell r="G75">
            <v>2</v>
          </cell>
          <cell r="H75" t="str">
            <v>fse</v>
          </cell>
          <cell r="I75">
            <v>1</v>
          </cell>
          <cell r="J75" t="str">
            <v>low and middle</v>
          </cell>
          <cell r="K75" t="str">
            <v>both sexes</v>
          </cell>
          <cell r="L75" t="str">
            <v>1995-2000</v>
          </cell>
          <cell r="M75">
            <v>692.76800000000003</v>
          </cell>
          <cell r="N75">
            <v>6.07</v>
          </cell>
          <cell r="O75">
            <v>1.278</v>
          </cell>
          <cell r="P75">
            <v>7.5329999999999995</v>
          </cell>
          <cell r="Q75">
            <v>35.409999999999997</v>
          </cell>
          <cell r="R75">
            <v>108.846</v>
          </cell>
          <cell r="S75">
            <v>133.48500000000001</v>
          </cell>
          <cell r="T75">
            <v>400.14600000000002</v>
          </cell>
        </row>
        <row r="76">
          <cell r="A76">
            <v>135</v>
          </cell>
          <cell r="B76">
            <v>352</v>
          </cell>
          <cell r="C76" t="str">
            <v>Iceland</v>
          </cell>
          <cell r="D76">
            <v>0</v>
          </cell>
          <cell r="E76">
            <v>4</v>
          </cell>
          <cell r="F76" t="str">
            <v>Euro</v>
          </cell>
          <cell r="G76">
            <v>1</v>
          </cell>
          <cell r="H76" t="str">
            <v>eme</v>
          </cell>
          <cell r="I76">
            <v>4</v>
          </cell>
          <cell r="J76" t="str">
            <v>high</v>
          </cell>
          <cell r="K76" t="str">
            <v>both sexes</v>
          </cell>
          <cell r="L76" t="str">
            <v>1995-2000</v>
          </cell>
          <cell r="M76">
            <v>9.1999999999999993</v>
          </cell>
          <cell r="N76">
            <v>0.13500000000000001</v>
          </cell>
          <cell r="O76">
            <v>2.8000000000000001E-2</v>
          </cell>
          <cell r="P76">
            <v>0.16900000000000001</v>
          </cell>
          <cell r="Q76">
            <v>0.26600000000000001</v>
          </cell>
          <cell r="R76">
            <v>0.78400000000000003</v>
          </cell>
          <cell r="S76">
            <v>1.238</v>
          </cell>
          <cell r="T76">
            <v>6.58</v>
          </cell>
        </row>
        <row r="77">
          <cell r="A77">
            <v>77</v>
          </cell>
          <cell r="B77">
            <v>356</v>
          </cell>
          <cell r="C77" t="str">
            <v>India</v>
          </cell>
          <cell r="D77">
            <v>0</v>
          </cell>
          <cell r="E77">
            <v>5</v>
          </cell>
          <cell r="F77" t="str">
            <v>Searo</v>
          </cell>
          <cell r="G77">
            <v>3</v>
          </cell>
          <cell r="H77" t="str">
            <v>ind</v>
          </cell>
          <cell r="I77">
            <v>6</v>
          </cell>
          <cell r="J77" t="str">
            <v>ind</v>
          </cell>
          <cell r="K77" t="str">
            <v>both sexes</v>
          </cell>
          <cell r="L77" t="str">
            <v>1995-2000</v>
          </cell>
          <cell r="M77">
            <v>43222.786999999997</v>
          </cell>
          <cell r="N77">
            <v>11662.937</v>
          </cell>
          <cell r="O77">
            <v>2506.9690000000001</v>
          </cell>
          <cell r="P77">
            <v>2344.665</v>
          </cell>
          <cell r="Q77">
            <v>3030.3649999999998</v>
          </cell>
          <cell r="R77">
            <v>5494.3179999999993</v>
          </cell>
          <cell r="S77">
            <v>6541.6139999999996</v>
          </cell>
          <cell r="T77">
            <v>11641.919</v>
          </cell>
        </row>
        <row r="78">
          <cell r="A78">
            <v>92</v>
          </cell>
          <cell r="B78">
            <v>360</v>
          </cell>
          <cell r="C78" t="str">
            <v>Indonesia</v>
          </cell>
          <cell r="D78">
            <v>0</v>
          </cell>
          <cell r="E78">
            <v>5</v>
          </cell>
          <cell r="F78" t="str">
            <v>Searo</v>
          </cell>
          <cell r="G78">
            <v>5</v>
          </cell>
          <cell r="H78" t="str">
            <v>oai</v>
          </cell>
          <cell r="I78">
            <v>1</v>
          </cell>
          <cell r="J78" t="str">
            <v>low and middle</v>
          </cell>
          <cell r="K78" t="str">
            <v>both sexes</v>
          </cell>
          <cell r="L78" t="str">
            <v>1995-2000</v>
          </cell>
          <cell r="M78">
            <v>7729.5209999999997</v>
          </cell>
          <cell r="N78">
            <v>1475.759</v>
          </cell>
          <cell r="O78">
            <v>218.614</v>
          </cell>
          <cell r="P78">
            <v>604.85500000000002</v>
          </cell>
          <cell r="Q78">
            <v>718.68299999999999</v>
          </cell>
          <cell r="R78">
            <v>1124.143</v>
          </cell>
          <cell r="S78">
            <v>1275.6310000000001</v>
          </cell>
          <cell r="T78">
            <v>2311.8359999999998</v>
          </cell>
        </row>
        <row r="79">
          <cell r="A79">
            <v>78</v>
          </cell>
          <cell r="B79">
            <v>364</v>
          </cell>
          <cell r="C79" t="str">
            <v>Iran (Islamic Republic of)</v>
          </cell>
          <cell r="D79">
            <v>0</v>
          </cell>
          <cell r="E79">
            <v>3</v>
          </cell>
          <cell r="F79" t="str">
            <v>Emro</v>
          </cell>
          <cell r="G79">
            <v>8</v>
          </cell>
          <cell r="H79" t="str">
            <v>mec</v>
          </cell>
          <cell r="I79">
            <v>1</v>
          </cell>
          <cell r="J79" t="str">
            <v>low and middle</v>
          </cell>
          <cell r="K79" t="str">
            <v>both sexes</v>
          </cell>
          <cell r="L79" t="str">
            <v>1995-2000</v>
          </cell>
          <cell r="M79">
            <v>1778.7539999999999</v>
          </cell>
          <cell r="N79">
            <v>395.45</v>
          </cell>
          <cell r="O79">
            <v>90.225999999999999</v>
          </cell>
          <cell r="P79">
            <v>118.72300000000001</v>
          </cell>
          <cell r="Q79">
            <v>116.723</v>
          </cell>
          <cell r="R79">
            <v>200.80599999999998</v>
          </cell>
          <cell r="S79">
            <v>298.524</v>
          </cell>
          <cell r="T79">
            <v>558.30200000000002</v>
          </cell>
        </row>
        <row r="80">
          <cell r="A80">
            <v>107</v>
          </cell>
          <cell r="B80">
            <v>368</v>
          </cell>
          <cell r="C80" t="str">
            <v>Iraq</v>
          </cell>
          <cell r="D80">
            <v>0</v>
          </cell>
          <cell r="E80">
            <v>3</v>
          </cell>
          <cell r="F80" t="str">
            <v>Emro</v>
          </cell>
          <cell r="G80">
            <v>8</v>
          </cell>
          <cell r="H80" t="str">
            <v>mec</v>
          </cell>
          <cell r="I80">
            <v>1</v>
          </cell>
          <cell r="J80" t="str">
            <v>low and middle</v>
          </cell>
          <cell r="K80" t="str">
            <v>both sexes</v>
          </cell>
          <cell r="L80" t="str">
            <v>1995-2000</v>
          </cell>
          <cell r="M80">
            <v>916.28800000000001</v>
          </cell>
          <cell r="N80">
            <v>443.92700000000002</v>
          </cell>
          <cell r="O80">
            <v>30.6</v>
          </cell>
          <cell r="P80">
            <v>52.146000000000001</v>
          </cell>
          <cell r="Q80">
            <v>62.474000000000004</v>
          </cell>
          <cell r="R80">
            <v>96.27600000000001</v>
          </cell>
          <cell r="S80">
            <v>87.24</v>
          </cell>
          <cell r="T80">
            <v>143.625</v>
          </cell>
        </row>
        <row r="81">
          <cell r="A81">
            <v>136</v>
          </cell>
          <cell r="B81">
            <v>372</v>
          </cell>
          <cell r="C81" t="str">
            <v>Ireland</v>
          </cell>
          <cell r="D81">
            <v>0</v>
          </cell>
          <cell r="E81">
            <v>4</v>
          </cell>
          <cell r="F81" t="str">
            <v>Euro</v>
          </cell>
          <cell r="G81">
            <v>1</v>
          </cell>
          <cell r="H81" t="str">
            <v>eme</v>
          </cell>
          <cell r="I81">
            <v>4</v>
          </cell>
          <cell r="J81" t="str">
            <v>high</v>
          </cell>
          <cell r="K81" t="str">
            <v>both sexes</v>
          </cell>
          <cell r="L81" t="str">
            <v>1995-2000</v>
          </cell>
          <cell r="M81">
            <v>154.721</v>
          </cell>
          <cell r="N81">
            <v>2.2309999999999999</v>
          </cell>
          <cell r="O81">
            <v>0.432</v>
          </cell>
          <cell r="P81">
            <v>2.3540000000000001</v>
          </cell>
          <cell r="Q81">
            <v>3.661</v>
          </cell>
          <cell r="R81">
            <v>13.58</v>
          </cell>
          <cell r="S81">
            <v>23.754999999999999</v>
          </cell>
          <cell r="T81">
            <v>108.708</v>
          </cell>
        </row>
        <row r="82">
          <cell r="A82">
            <v>108</v>
          </cell>
          <cell r="B82">
            <v>376</v>
          </cell>
          <cell r="C82" t="str">
            <v>Israel</v>
          </cell>
          <cell r="D82">
            <v>0</v>
          </cell>
          <cell r="E82">
            <v>4</v>
          </cell>
          <cell r="F82" t="str">
            <v>Euro</v>
          </cell>
          <cell r="G82">
            <v>8</v>
          </cell>
          <cell r="H82" t="str">
            <v>mec</v>
          </cell>
          <cell r="I82">
            <v>4</v>
          </cell>
          <cell r="J82" t="str">
            <v>high</v>
          </cell>
          <cell r="K82" t="str">
            <v>both sexes</v>
          </cell>
          <cell r="L82" t="str">
            <v>1995-2000</v>
          </cell>
          <cell r="M82">
            <v>181.416</v>
          </cell>
          <cell r="N82">
            <v>6.069</v>
          </cell>
          <cell r="O82">
            <v>0.95499999999999996</v>
          </cell>
          <cell r="P82">
            <v>3.3230000000000004</v>
          </cell>
          <cell r="Q82">
            <v>5.4939999999999998</v>
          </cell>
          <cell r="R82">
            <v>15.863000000000001</v>
          </cell>
          <cell r="S82">
            <v>27.654000000000003</v>
          </cell>
          <cell r="T82">
            <v>122.05799999999999</v>
          </cell>
        </row>
        <row r="83">
          <cell r="A83">
            <v>147</v>
          </cell>
          <cell r="B83">
            <v>380</v>
          </cell>
          <cell r="C83" t="str">
            <v>Italy</v>
          </cell>
          <cell r="D83">
            <v>0</v>
          </cell>
          <cell r="E83">
            <v>4</v>
          </cell>
          <cell r="F83" t="str">
            <v>Euro</v>
          </cell>
          <cell r="G83">
            <v>1</v>
          </cell>
          <cell r="H83" t="str">
            <v>eme</v>
          </cell>
          <cell r="I83">
            <v>4</v>
          </cell>
          <cell r="J83" t="str">
            <v>high</v>
          </cell>
          <cell r="K83" t="str">
            <v>both sexes</v>
          </cell>
          <cell r="L83" t="str">
            <v>1995-2000</v>
          </cell>
          <cell r="M83">
            <v>2976.5729999999999</v>
          </cell>
          <cell r="N83">
            <v>22.439</v>
          </cell>
          <cell r="O83">
            <v>5.1870000000000003</v>
          </cell>
          <cell r="P83">
            <v>31.869</v>
          </cell>
          <cell r="Q83">
            <v>62.069000000000003</v>
          </cell>
          <cell r="R83">
            <v>222.86699999999999</v>
          </cell>
          <cell r="S83">
            <v>446.60400000000004</v>
          </cell>
          <cell r="T83">
            <v>2185.538</v>
          </cell>
        </row>
        <row r="84">
          <cell r="A84">
            <v>51</v>
          </cell>
          <cell r="B84">
            <v>384</v>
          </cell>
          <cell r="C84" t="str">
            <v>Cote d'Ivoire</v>
          </cell>
          <cell r="D84">
            <v>0</v>
          </cell>
          <cell r="E84">
            <v>1</v>
          </cell>
          <cell r="F84" t="str">
            <v>Afro</v>
          </cell>
          <cell r="G84">
            <v>6</v>
          </cell>
          <cell r="H84" t="str">
            <v>ssa</v>
          </cell>
          <cell r="I84">
            <v>1</v>
          </cell>
          <cell r="J84" t="str">
            <v>low and middle</v>
          </cell>
          <cell r="K84" t="str">
            <v>both sexes</v>
          </cell>
          <cell r="L84" t="str">
            <v>1995-2000</v>
          </cell>
          <cell r="M84">
            <v>1142.9110000000001</v>
          </cell>
          <cell r="N84">
            <v>369.91300000000001</v>
          </cell>
          <cell r="O84">
            <v>97.823999999999998</v>
          </cell>
          <cell r="P84">
            <v>125.295</v>
          </cell>
          <cell r="Q84">
            <v>191.649</v>
          </cell>
          <cell r="R84">
            <v>160.80500000000001</v>
          </cell>
          <cell r="S84">
            <v>86.872</v>
          </cell>
          <cell r="T84">
            <v>110.553</v>
          </cell>
        </row>
        <row r="85">
          <cell r="A85">
            <v>170</v>
          </cell>
          <cell r="B85">
            <v>388</v>
          </cell>
          <cell r="C85" t="str">
            <v>Jamaica</v>
          </cell>
          <cell r="D85">
            <v>0</v>
          </cell>
          <cell r="E85">
            <v>2</v>
          </cell>
          <cell r="F85" t="str">
            <v>Amro</v>
          </cell>
          <cell r="G85">
            <v>7</v>
          </cell>
          <cell r="H85" t="str">
            <v>lac</v>
          </cell>
          <cell r="I85">
            <v>1</v>
          </cell>
          <cell r="J85" t="str">
            <v>low and middle</v>
          </cell>
          <cell r="K85" t="str">
            <v>both sexes</v>
          </cell>
          <cell r="L85" t="str">
            <v>1995-2000</v>
          </cell>
          <cell r="M85">
            <v>74.876000000000005</v>
          </cell>
          <cell r="N85">
            <v>7.52</v>
          </cell>
          <cell r="O85">
            <v>0.98199999999999998</v>
          </cell>
          <cell r="P85">
            <v>2.2930000000000001</v>
          </cell>
          <cell r="Q85">
            <v>3.52</v>
          </cell>
          <cell r="R85">
            <v>6.3879999999999999</v>
          </cell>
          <cell r="S85">
            <v>9.411999999999999</v>
          </cell>
          <cell r="T85">
            <v>44.760999999999996</v>
          </cell>
        </row>
        <row r="86">
          <cell r="A86">
            <v>69</v>
          </cell>
          <cell r="B86">
            <v>392</v>
          </cell>
          <cell r="C86" t="str">
            <v>Japan</v>
          </cell>
          <cell r="D86">
            <v>0</v>
          </cell>
          <cell r="E86">
            <v>6</v>
          </cell>
          <cell r="F86" t="str">
            <v>Wpro</v>
          </cell>
          <cell r="G86">
            <v>1</v>
          </cell>
          <cell r="H86" t="str">
            <v>eme</v>
          </cell>
          <cell r="I86">
            <v>4</v>
          </cell>
          <cell r="J86" t="str">
            <v>high</v>
          </cell>
          <cell r="K86" t="str">
            <v>both sexes</v>
          </cell>
          <cell r="L86" t="str">
            <v>1995-2000</v>
          </cell>
          <cell r="M86">
            <v>5026.9279999999999</v>
          </cell>
          <cell r="N86">
            <v>37.021000000000001</v>
          </cell>
          <cell r="O86">
            <v>9.86</v>
          </cell>
          <cell r="P86">
            <v>60.429000000000002</v>
          </cell>
          <cell r="Q86">
            <v>118.708</v>
          </cell>
          <cell r="R86">
            <v>513.89</v>
          </cell>
          <cell r="S86">
            <v>803.88499999999999</v>
          </cell>
          <cell r="T86">
            <v>3483.1350000000002</v>
          </cell>
        </row>
        <row r="87">
          <cell r="A87">
            <v>79</v>
          </cell>
          <cell r="B87">
            <v>398</v>
          </cell>
          <cell r="C87" t="str">
            <v>Kazakhstan</v>
          </cell>
          <cell r="D87">
            <v>0</v>
          </cell>
          <cell r="E87">
            <v>4</v>
          </cell>
          <cell r="F87" t="str">
            <v>Euro</v>
          </cell>
          <cell r="G87">
            <v>8</v>
          </cell>
          <cell r="H87" t="str">
            <v>mec</v>
          </cell>
          <cell r="I87">
            <v>1</v>
          </cell>
          <cell r="J87" t="str">
            <v>low and middle</v>
          </cell>
          <cell r="K87" t="str">
            <v>both sexes</v>
          </cell>
          <cell r="L87" t="str">
            <v>1995-2000</v>
          </cell>
          <cell r="M87">
            <v>697.66399999999999</v>
          </cell>
          <cell r="N87">
            <v>62.820999999999998</v>
          </cell>
          <cell r="O87">
            <v>9.7650000000000006</v>
          </cell>
          <cell r="P87">
            <v>32.725000000000001</v>
          </cell>
          <cell r="Q87">
            <v>64.596000000000004</v>
          </cell>
          <cell r="R87">
            <v>116.738</v>
          </cell>
          <cell r="S87">
            <v>140.459</v>
          </cell>
          <cell r="T87">
            <v>270.56</v>
          </cell>
        </row>
        <row r="88">
          <cell r="A88">
            <v>109</v>
          </cell>
          <cell r="B88">
            <v>400</v>
          </cell>
          <cell r="C88" t="str">
            <v>Jordan</v>
          </cell>
          <cell r="D88">
            <v>0</v>
          </cell>
          <cell r="E88">
            <v>3</v>
          </cell>
          <cell r="F88" t="str">
            <v>Emro</v>
          </cell>
          <cell r="G88">
            <v>8</v>
          </cell>
          <cell r="H88" t="str">
            <v>mec</v>
          </cell>
          <cell r="I88">
            <v>1</v>
          </cell>
          <cell r="J88" t="str">
            <v>low and middle</v>
          </cell>
          <cell r="K88" t="str">
            <v>both sexes</v>
          </cell>
          <cell r="L88" t="str">
            <v>1995-2000</v>
          </cell>
          <cell r="M88">
            <v>142.655</v>
          </cell>
          <cell r="N88">
            <v>33.677999999999997</v>
          </cell>
          <cell r="O88">
            <v>4.1399999999999997</v>
          </cell>
          <cell r="P88">
            <v>10.079000000000001</v>
          </cell>
          <cell r="Q88">
            <v>11.106999999999999</v>
          </cell>
          <cell r="R88">
            <v>18.37</v>
          </cell>
          <cell r="S88">
            <v>20.672000000000001</v>
          </cell>
          <cell r="T88">
            <v>44.609000000000002</v>
          </cell>
        </row>
        <row r="89">
          <cell r="A89">
            <v>12</v>
          </cell>
          <cell r="B89">
            <v>404</v>
          </cell>
          <cell r="C89" t="str">
            <v>Kenya</v>
          </cell>
          <cell r="D89">
            <v>0</v>
          </cell>
          <cell r="E89">
            <v>1</v>
          </cell>
          <cell r="F89" t="str">
            <v>Afro</v>
          </cell>
          <cell r="G89">
            <v>6</v>
          </cell>
          <cell r="H89" t="str">
            <v>ssa</v>
          </cell>
          <cell r="I89">
            <v>1</v>
          </cell>
          <cell r="J89" t="str">
            <v>low and middle</v>
          </cell>
          <cell r="K89" t="str">
            <v>both sexes</v>
          </cell>
          <cell r="L89" t="str">
            <v>1995-2000</v>
          </cell>
          <cell r="M89">
            <v>1748.837</v>
          </cell>
          <cell r="N89">
            <v>520.94100000000003</v>
          </cell>
          <cell r="O89">
            <v>138.983</v>
          </cell>
          <cell r="P89">
            <v>194.88800000000001</v>
          </cell>
          <cell r="Q89">
            <v>305.548</v>
          </cell>
          <cell r="R89">
            <v>234.30699999999999</v>
          </cell>
          <cell r="S89">
            <v>123.943</v>
          </cell>
          <cell r="T89">
            <v>230.227</v>
          </cell>
        </row>
        <row r="90">
          <cell r="A90">
            <v>68</v>
          </cell>
          <cell r="B90">
            <v>408</v>
          </cell>
          <cell r="C90" t="str">
            <v>Dem. People's Rep. of Korea</v>
          </cell>
          <cell r="D90">
            <v>0</v>
          </cell>
          <cell r="E90">
            <v>5</v>
          </cell>
          <cell r="F90" t="str">
            <v>Searo</v>
          </cell>
          <cell r="G90">
            <v>5</v>
          </cell>
          <cell r="H90" t="str">
            <v>oai</v>
          </cell>
          <cell r="I90">
            <v>1</v>
          </cell>
          <cell r="J90" t="str">
            <v>low and middle</v>
          </cell>
          <cell r="K90" t="str">
            <v>both sexes</v>
          </cell>
          <cell r="L90" t="str">
            <v>1995-2000</v>
          </cell>
          <cell r="M90">
            <v>620.03599999999994</v>
          </cell>
          <cell r="N90">
            <v>62.155999999999999</v>
          </cell>
          <cell r="O90">
            <v>5.798</v>
          </cell>
          <cell r="P90">
            <v>23.387</v>
          </cell>
          <cell r="Q90">
            <v>49.505000000000003</v>
          </cell>
          <cell r="R90">
            <v>107.874</v>
          </cell>
          <cell r="S90">
            <v>127.82300000000001</v>
          </cell>
          <cell r="T90">
            <v>243.49299999999999</v>
          </cell>
        </row>
        <row r="91">
          <cell r="A91">
            <v>72</v>
          </cell>
          <cell r="B91">
            <v>410</v>
          </cell>
          <cell r="C91" t="str">
            <v>Republic of Korea</v>
          </cell>
          <cell r="D91">
            <v>0</v>
          </cell>
          <cell r="E91">
            <v>6</v>
          </cell>
          <cell r="F91" t="str">
            <v>Wpro</v>
          </cell>
          <cell r="G91">
            <v>5</v>
          </cell>
          <cell r="H91" t="str">
            <v>oai</v>
          </cell>
          <cell r="I91">
            <v>4</v>
          </cell>
          <cell r="J91" t="str">
            <v>high</v>
          </cell>
          <cell r="K91" t="str">
            <v>both sexes</v>
          </cell>
          <cell r="L91" t="str">
            <v>1995-2000</v>
          </cell>
          <cell r="M91">
            <v>1430.037</v>
          </cell>
          <cell r="N91">
            <v>47.128</v>
          </cell>
          <cell r="O91">
            <v>13.994</v>
          </cell>
          <cell r="P91">
            <v>56.11</v>
          </cell>
          <cell r="Q91">
            <v>124.53100000000001</v>
          </cell>
          <cell r="R91">
            <v>261.63900000000001</v>
          </cell>
          <cell r="S91">
            <v>303.30200000000002</v>
          </cell>
          <cell r="T91">
            <v>623.33299999999997</v>
          </cell>
        </row>
        <row r="92">
          <cell r="A92">
            <v>110</v>
          </cell>
          <cell r="B92">
            <v>414</v>
          </cell>
          <cell r="C92" t="str">
            <v>Kuwait</v>
          </cell>
          <cell r="D92">
            <v>0</v>
          </cell>
          <cell r="E92">
            <v>3</v>
          </cell>
          <cell r="F92" t="str">
            <v>Emro</v>
          </cell>
          <cell r="G92">
            <v>8</v>
          </cell>
          <cell r="H92" t="str">
            <v>mec</v>
          </cell>
          <cell r="I92">
            <v>4</v>
          </cell>
          <cell r="J92" t="str">
            <v>high</v>
          </cell>
          <cell r="K92" t="str">
            <v>both sexes</v>
          </cell>
          <cell r="L92" t="str">
            <v>1995-2000</v>
          </cell>
          <cell r="M92">
            <v>20.335999999999999</v>
          </cell>
          <cell r="N92">
            <v>3.1320000000000001</v>
          </cell>
          <cell r="O92">
            <v>0.55100000000000005</v>
          </cell>
          <cell r="P92">
            <v>0.92899999999999994</v>
          </cell>
          <cell r="Q92">
            <v>1.651</v>
          </cell>
          <cell r="R92">
            <v>4.0229999999999997</v>
          </cell>
          <cell r="S92">
            <v>3.5880000000000001</v>
          </cell>
          <cell r="T92">
            <v>6.4620000000000006</v>
          </cell>
        </row>
        <row r="93">
          <cell r="A93">
            <v>80</v>
          </cell>
          <cell r="B93">
            <v>417</v>
          </cell>
          <cell r="C93" t="str">
            <v>Kyrgyzstan</v>
          </cell>
          <cell r="D93">
            <v>0</v>
          </cell>
          <cell r="E93">
            <v>4</v>
          </cell>
          <cell r="F93" t="str">
            <v>Euro</v>
          </cell>
          <cell r="G93">
            <v>8</v>
          </cell>
          <cell r="H93" t="str">
            <v>mec</v>
          </cell>
          <cell r="I93">
            <v>1</v>
          </cell>
          <cell r="J93" t="str">
            <v>low and middle</v>
          </cell>
          <cell r="K93" t="str">
            <v>both sexes</v>
          </cell>
          <cell r="L93" t="str">
            <v>1995-2000</v>
          </cell>
          <cell r="M93">
            <v>170.679</v>
          </cell>
          <cell r="N93">
            <v>29.507999999999999</v>
          </cell>
          <cell r="O93">
            <v>3.5439999999999996</v>
          </cell>
          <cell r="P93">
            <v>8.8640000000000008</v>
          </cell>
          <cell r="Q93">
            <v>16.451999999999998</v>
          </cell>
          <cell r="R93">
            <v>21.507999999999999</v>
          </cell>
          <cell r="S93">
            <v>29.423999999999999</v>
          </cell>
          <cell r="T93">
            <v>61.379000000000005</v>
          </cell>
        </row>
        <row r="94">
          <cell r="A94">
            <v>93</v>
          </cell>
          <cell r="B94">
            <v>418</v>
          </cell>
          <cell r="C94" t="str">
            <v>Lao People's Dem. Republic</v>
          </cell>
          <cell r="D94">
            <v>0</v>
          </cell>
          <cell r="E94">
            <v>6</v>
          </cell>
          <cell r="F94" t="str">
            <v>Wpro</v>
          </cell>
          <cell r="G94">
            <v>5</v>
          </cell>
          <cell r="H94" t="str">
            <v>oai</v>
          </cell>
          <cell r="I94">
            <v>1</v>
          </cell>
          <cell r="J94" t="str">
            <v>low and middle</v>
          </cell>
          <cell r="K94" t="str">
            <v>both sexes</v>
          </cell>
          <cell r="L94" t="str">
            <v>1995-2000</v>
          </cell>
          <cell r="M94">
            <v>342.92700000000002</v>
          </cell>
          <cell r="N94">
            <v>154.27699999999999</v>
          </cell>
          <cell r="O94">
            <v>28.971000000000004</v>
          </cell>
          <cell r="P94">
            <v>30.974</v>
          </cell>
          <cell r="Q94">
            <v>29.021000000000001</v>
          </cell>
          <cell r="R94">
            <v>30.622999999999998</v>
          </cell>
          <cell r="S94">
            <v>26.832999999999998</v>
          </cell>
          <cell r="T94">
            <v>42.228000000000002</v>
          </cell>
        </row>
        <row r="95">
          <cell r="A95">
            <v>111</v>
          </cell>
          <cell r="B95">
            <v>422</v>
          </cell>
          <cell r="C95" t="str">
            <v>Lebanon</v>
          </cell>
          <cell r="D95">
            <v>0</v>
          </cell>
          <cell r="E95">
            <v>3</v>
          </cell>
          <cell r="F95" t="str">
            <v>Emro</v>
          </cell>
          <cell r="G95">
            <v>8</v>
          </cell>
          <cell r="H95" t="str">
            <v>mec</v>
          </cell>
          <cell r="I95">
            <v>1</v>
          </cell>
          <cell r="J95" t="str">
            <v>low and middle</v>
          </cell>
          <cell r="K95" t="str">
            <v>both sexes</v>
          </cell>
          <cell r="L95" t="str">
            <v>1995-2000</v>
          </cell>
          <cell r="M95">
            <v>100.962</v>
          </cell>
          <cell r="N95">
            <v>13.458</v>
          </cell>
          <cell r="O95">
            <v>1.796</v>
          </cell>
          <cell r="P95">
            <v>5.3070000000000004</v>
          </cell>
          <cell r="Q95">
            <v>6.609</v>
          </cell>
          <cell r="R95">
            <v>11.187000000000001</v>
          </cell>
          <cell r="S95">
            <v>18.393000000000001</v>
          </cell>
          <cell r="T95">
            <v>44.211999999999996</v>
          </cell>
        </row>
        <row r="96">
          <cell r="A96">
            <v>43</v>
          </cell>
          <cell r="B96">
            <v>426</v>
          </cell>
          <cell r="C96" t="str">
            <v>Lesotho</v>
          </cell>
          <cell r="D96">
            <v>0</v>
          </cell>
          <cell r="E96">
            <v>1</v>
          </cell>
          <cell r="F96" t="str">
            <v>Afro</v>
          </cell>
          <cell r="G96">
            <v>6</v>
          </cell>
          <cell r="H96" t="str">
            <v>ssa</v>
          </cell>
          <cell r="I96">
            <v>1</v>
          </cell>
          <cell r="J96" t="str">
            <v>low and middle</v>
          </cell>
          <cell r="K96" t="str">
            <v>both sexes</v>
          </cell>
          <cell r="L96" t="str">
            <v>1995-2000</v>
          </cell>
          <cell r="M96">
            <v>123.357</v>
          </cell>
          <cell r="N96">
            <v>46.664999999999999</v>
          </cell>
          <cell r="O96">
            <v>5.7330000000000005</v>
          </cell>
          <cell r="P96">
            <v>8.2680000000000007</v>
          </cell>
          <cell r="Q96">
            <v>13.98</v>
          </cell>
          <cell r="R96">
            <v>14.964000000000002</v>
          </cell>
          <cell r="S96">
            <v>11.609</v>
          </cell>
          <cell r="T96">
            <v>22.138000000000002</v>
          </cell>
        </row>
        <row r="97">
          <cell r="A97">
            <v>137</v>
          </cell>
          <cell r="B97">
            <v>428</v>
          </cell>
          <cell r="C97" t="str">
            <v>Latvia</v>
          </cell>
          <cell r="D97">
            <v>0</v>
          </cell>
          <cell r="E97">
            <v>4</v>
          </cell>
          <cell r="F97" t="str">
            <v>Euro</v>
          </cell>
          <cell r="G97">
            <v>2</v>
          </cell>
          <cell r="H97" t="str">
            <v>fse</v>
          </cell>
          <cell r="I97">
            <v>1</v>
          </cell>
          <cell r="J97" t="str">
            <v>low and middle</v>
          </cell>
          <cell r="K97" t="str">
            <v>both sexes</v>
          </cell>
          <cell r="L97" t="str">
            <v>1995-2000</v>
          </cell>
          <cell r="M97">
            <v>171.28299999999999</v>
          </cell>
          <cell r="N97">
            <v>2.7909999999999999</v>
          </cell>
          <cell r="O97">
            <v>1.173</v>
          </cell>
          <cell r="P97">
            <v>4.2939999999999996</v>
          </cell>
          <cell r="Q97">
            <v>10.257000000000001</v>
          </cell>
          <cell r="R97">
            <v>25.722000000000001</v>
          </cell>
          <cell r="S97">
            <v>34.840000000000003</v>
          </cell>
          <cell r="T97">
            <v>92.206000000000003</v>
          </cell>
        </row>
        <row r="98">
          <cell r="A98">
            <v>56</v>
          </cell>
          <cell r="B98">
            <v>430</v>
          </cell>
          <cell r="C98" t="str">
            <v>Liberia</v>
          </cell>
          <cell r="D98">
            <v>0</v>
          </cell>
          <cell r="E98">
            <v>1</v>
          </cell>
          <cell r="F98" t="str">
            <v>Afro</v>
          </cell>
          <cell r="G98">
            <v>6</v>
          </cell>
          <cell r="H98" t="str">
            <v>ssa</v>
          </cell>
          <cell r="I98">
            <v>1</v>
          </cell>
          <cell r="J98" t="str">
            <v>low and middle</v>
          </cell>
          <cell r="K98" t="str">
            <v>both sexes</v>
          </cell>
          <cell r="L98" t="str">
            <v>1995-2000</v>
          </cell>
          <cell r="M98">
            <v>216.126</v>
          </cell>
          <cell r="N98">
            <v>99.167000000000002</v>
          </cell>
          <cell r="O98">
            <v>17.030999999999999</v>
          </cell>
          <cell r="P98">
            <v>21.070999999999998</v>
          </cell>
          <cell r="Q98">
            <v>18.498999999999999</v>
          </cell>
          <cell r="R98">
            <v>21.818999999999999</v>
          </cell>
          <cell r="S98">
            <v>16.366</v>
          </cell>
          <cell r="T98">
            <v>22.172999999999998</v>
          </cell>
        </row>
        <row r="99">
          <cell r="A99">
            <v>36</v>
          </cell>
          <cell r="B99">
            <v>434</v>
          </cell>
          <cell r="C99" t="str">
            <v>Libyan Arab Jamahiriya</v>
          </cell>
          <cell r="D99">
            <v>0</v>
          </cell>
          <cell r="E99">
            <v>3</v>
          </cell>
          <cell r="F99" t="str">
            <v>Emro</v>
          </cell>
          <cell r="G99">
            <v>8</v>
          </cell>
          <cell r="H99" t="str">
            <v>mec</v>
          </cell>
          <cell r="I99">
            <v>1</v>
          </cell>
          <cell r="J99" t="str">
            <v>low and middle</v>
          </cell>
          <cell r="K99" t="str">
            <v>both sexes</v>
          </cell>
          <cell r="L99" t="str">
            <v>1995-2000</v>
          </cell>
          <cell r="M99">
            <v>121.569</v>
          </cell>
          <cell r="N99">
            <v>24.251999999999999</v>
          </cell>
          <cell r="O99">
            <v>2.448</v>
          </cell>
          <cell r="P99">
            <v>6.4850000000000003</v>
          </cell>
          <cell r="Q99">
            <v>8.92</v>
          </cell>
          <cell r="R99">
            <v>22.225999999999999</v>
          </cell>
          <cell r="S99">
            <v>23.774999999999999</v>
          </cell>
          <cell r="T99">
            <v>33.462999999999994</v>
          </cell>
        </row>
        <row r="100">
          <cell r="A100">
            <v>138</v>
          </cell>
          <cell r="B100">
            <v>440</v>
          </cell>
          <cell r="C100" t="str">
            <v>Lithuania</v>
          </cell>
          <cell r="D100">
            <v>0</v>
          </cell>
          <cell r="E100">
            <v>4</v>
          </cell>
          <cell r="F100" t="str">
            <v>Euro</v>
          </cell>
          <cell r="G100">
            <v>2</v>
          </cell>
          <cell r="H100" t="str">
            <v>fse</v>
          </cell>
          <cell r="I100">
            <v>1</v>
          </cell>
          <cell r="J100" t="str">
            <v>low and middle</v>
          </cell>
          <cell r="K100" t="str">
            <v>both sexes</v>
          </cell>
          <cell r="L100" t="str">
            <v>1995-2000</v>
          </cell>
          <cell r="M100">
            <v>220.39699999999999</v>
          </cell>
          <cell r="N100">
            <v>4.7080000000000002</v>
          </cell>
          <cell r="O100">
            <v>1.3479999999999999</v>
          </cell>
          <cell r="P100">
            <v>5.6849999999999996</v>
          </cell>
          <cell r="Q100">
            <v>15.932000000000002</v>
          </cell>
          <cell r="R100">
            <v>32.957999999999998</v>
          </cell>
          <cell r="S100">
            <v>43.063000000000002</v>
          </cell>
          <cell r="T100">
            <v>116.70299999999997</v>
          </cell>
        </row>
        <row r="101">
          <cell r="A101">
            <v>159</v>
          </cell>
          <cell r="B101">
            <v>442</v>
          </cell>
          <cell r="C101" t="str">
            <v>Luxembourg</v>
          </cell>
          <cell r="D101">
            <v>0</v>
          </cell>
          <cell r="E101">
            <v>4</v>
          </cell>
          <cell r="F101" t="str">
            <v>Euro</v>
          </cell>
          <cell r="G101">
            <v>1</v>
          </cell>
          <cell r="H101" t="str">
            <v>eme</v>
          </cell>
          <cell r="I101">
            <v>4</v>
          </cell>
          <cell r="J101" t="str">
            <v>high</v>
          </cell>
          <cell r="K101" t="str">
            <v>both sexes</v>
          </cell>
          <cell r="L101" t="str">
            <v>1995-2000</v>
          </cell>
          <cell r="M101">
            <v>20.108000000000001</v>
          </cell>
          <cell r="N101">
            <v>0.216</v>
          </cell>
          <cell r="O101">
            <v>3.6999999999999998E-2</v>
          </cell>
          <cell r="P101">
            <v>0.255</v>
          </cell>
          <cell r="Q101">
            <v>0.53</v>
          </cell>
          <cell r="R101">
            <v>1.9319999999999999</v>
          </cell>
          <cell r="S101">
            <v>3.1740000000000004</v>
          </cell>
          <cell r="T101">
            <v>13.963999999999999</v>
          </cell>
        </row>
        <row r="102">
          <cell r="A102">
            <v>70</v>
          </cell>
          <cell r="B102">
            <v>446</v>
          </cell>
          <cell r="C102" t="str">
            <v>Macau</v>
          </cell>
          <cell r="G102">
            <v>5</v>
          </cell>
          <cell r="H102" t="str">
            <v>oai</v>
          </cell>
          <cell r="I102">
            <v>4</v>
          </cell>
          <cell r="J102" t="str">
            <v>high</v>
          </cell>
          <cell r="K102" t="str">
            <v>both sexes</v>
          </cell>
          <cell r="L102" t="str">
            <v>1995-2000</v>
          </cell>
          <cell r="M102">
            <v>10.157</v>
          </cell>
          <cell r="N102">
            <v>0.33900000000000002</v>
          </cell>
          <cell r="O102">
            <v>0.05</v>
          </cell>
          <cell r="P102">
            <v>0.17299999999999999</v>
          </cell>
          <cell r="Q102">
            <v>0.53300000000000003</v>
          </cell>
          <cell r="R102">
            <v>1.1399999999999999</v>
          </cell>
          <cell r="S102">
            <v>1.552</v>
          </cell>
          <cell r="T102">
            <v>6.37</v>
          </cell>
        </row>
        <row r="103">
          <cell r="A103">
            <v>13</v>
          </cell>
          <cell r="B103">
            <v>450</v>
          </cell>
          <cell r="C103" t="str">
            <v>Madagascar</v>
          </cell>
          <cell r="D103">
            <v>0</v>
          </cell>
          <cell r="E103">
            <v>1</v>
          </cell>
          <cell r="F103" t="str">
            <v>Afro</v>
          </cell>
          <cell r="G103">
            <v>6</v>
          </cell>
          <cell r="H103" t="str">
            <v>ssa</v>
          </cell>
          <cell r="I103">
            <v>1</v>
          </cell>
          <cell r="J103" t="str">
            <v>low and middle</v>
          </cell>
          <cell r="K103" t="str">
            <v>both sexes</v>
          </cell>
          <cell r="L103" t="str">
            <v>1995-2000</v>
          </cell>
          <cell r="M103">
            <v>802.33199999999999</v>
          </cell>
          <cell r="N103">
            <v>349.60599999999999</v>
          </cell>
          <cell r="O103">
            <v>39.989000000000004</v>
          </cell>
          <cell r="P103">
            <v>69.885000000000005</v>
          </cell>
          <cell r="Q103">
            <v>70.861999999999995</v>
          </cell>
          <cell r="R103">
            <v>76.171999999999997</v>
          </cell>
          <cell r="S103">
            <v>69.430000000000007</v>
          </cell>
          <cell r="T103">
            <v>126.38799999999999</v>
          </cell>
        </row>
        <row r="104">
          <cell r="A104">
            <v>14</v>
          </cell>
          <cell r="B104">
            <v>454</v>
          </cell>
          <cell r="C104" t="str">
            <v>Malawi</v>
          </cell>
          <cell r="D104">
            <v>0</v>
          </cell>
          <cell r="E104">
            <v>1</v>
          </cell>
          <cell r="F104" t="str">
            <v>Afro</v>
          </cell>
          <cell r="G104">
            <v>6</v>
          </cell>
          <cell r="H104" t="str">
            <v>ssa</v>
          </cell>
          <cell r="I104">
            <v>1</v>
          </cell>
          <cell r="J104" t="str">
            <v>low and middle</v>
          </cell>
          <cell r="K104" t="str">
            <v>both sexes</v>
          </cell>
          <cell r="L104" t="str">
            <v>1995-2000</v>
          </cell>
          <cell r="M104">
            <v>1194.501</v>
          </cell>
          <cell r="N104">
            <v>549.01499999999999</v>
          </cell>
          <cell r="O104">
            <v>116.154</v>
          </cell>
          <cell r="P104">
            <v>96.59</v>
          </cell>
          <cell r="Q104">
            <v>160.27100000000002</v>
          </cell>
          <cell r="R104">
            <v>129.31</v>
          </cell>
          <cell r="S104">
            <v>62.695</v>
          </cell>
          <cell r="T104">
            <v>80.466000000000008</v>
          </cell>
        </row>
        <row r="105">
          <cell r="A105">
            <v>94</v>
          </cell>
          <cell r="B105">
            <v>458</v>
          </cell>
          <cell r="C105" t="str">
            <v>Malaysia</v>
          </cell>
          <cell r="D105">
            <v>0</v>
          </cell>
          <cell r="E105">
            <v>6</v>
          </cell>
          <cell r="F105" t="str">
            <v>Wpro</v>
          </cell>
          <cell r="G105">
            <v>5</v>
          </cell>
          <cell r="H105" t="str">
            <v>oai</v>
          </cell>
          <cell r="I105">
            <v>1</v>
          </cell>
          <cell r="J105" t="str">
            <v>low and middle</v>
          </cell>
          <cell r="K105" t="str">
            <v>both sexes</v>
          </cell>
          <cell r="L105" t="str">
            <v>1995-2000</v>
          </cell>
          <cell r="M105">
            <v>506.15800000000002</v>
          </cell>
          <cell r="N105">
            <v>40.015999999999998</v>
          </cell>
          <cell r="O105">
            <v>9.0229999999999997</v>
          </cell>
          <cell r="P105">
            <v>28.378</v>
          </cell>
          <cell r="Q105">
            <v>41.915999999999997</v>
          </cell>
          <cell r="R105">
            <v>81.676999999999992</v>
          </cell>
          <cell r="S105">
            <v>101.239</v>
          </cell>
          <cell r="T105">
            <v>203.90900000000002</v>
          </cell>
        </row>
        <row r="106">
          <cell r="A106">
            <v>81</v>
          </cell>
          <cell r="B106">
            <v>462</v>
          </cell>
          <cell r="C106" t="str">
            <v>Maldives</v>
          </cell>
          <cell r="D106">
            <v>0</v>
          </cell>
          <cell r="E106">
            <v>5</v>
          </cell>
          <cell r="F106" t="str">
            <v>Searo</v>
          </cell>
          <cell r="G106">
            <v>5</v>
          </cell>
          <cell r="H106" t="str">
            <v>oai</v>
          </cell>
          <cell r="I106">
            <v>1</v>
          </cell>
          <cell r="J106" t="str">
            <v>low and middle</v>
          </cell>
          <cell r="K106" t="str">
            <v>both sexes</v>
          </cell>
          <cell r="L106" t="str">
            <v>1995-2000</v>
          </cell>
          <cell r="M106">
            <v>9.6270000000000007</v>
          </cell>
          <cell r="N106">
            <v>3.097</v>
          </cell>
          <cell r="O106">
            <v>0.42300000000000004</v>
          </cell>
          <cell r="P106">
            <v>0.75800000000000001</v>
          </cell>
          <cell r="Q106">
            <v>0.745</v>
          </cell>
          <cell r="R106">
            <v>1.0149999999999999</v>
          </cell>
          <cell r="S106">
            <v>1.2649999999999999</v>
          </cell>
          <cell r="T106">
            <v>2.3239999999999994</v>
          </cell>
        </row>
        <row r="107">
          <cell r="A107">
            <v>57</v>
          </cell>
          <cell r="B107">
            <v>466</v>
          </cell>
          <cell r="C107" t="str">
            <v>Mali</v>
          </cell>
          <cell r="D107">
            <v>0</v>
          </cell>
          <cell r="E107">
            <v>1</v>
          </cell>
          <cell r="F107" t="str">
            <v>Afro</v>
          </cell>
          <cell r="G107">
            <v>6</v>
          </cell>
          <cell r="H107" t="str">
            <v>ssa</v>
          </cell>
          <cell r="I107">
            <v>1</v>
          </cell>
          <cell r="J107" t="str">
            <v>low and middle</v>
          </cell>
          <cell r="K107" t="str">
            <v>both sexes</v>
          </cell>
          <cell r="L107" t="str">
            <v>1995-2000</v>
          </cell>
          <cell r="M107">
            <v>844.51300000000003</v>
          </cell>
          <cell r="N107">
            <v>568.279</v>
          </cell>
          <cell r="O107">
            <v>56.680999999999997</v>
          </cell>
          <cell r="P107">
            <v>52.546999999999997</v>
          </cell>
          <cell r="Q107">
            <v>36.048000000000002</v>
          </cell>
          <cell r="R107">
            <v>33.033999999999999</v>
          </cell>
          <cell r="S107">
            <v>31.802999999999997</v>
          </cell>
          <cell r="T107">
            <v>66.120999999999995</v>
          </cell>
        </row>
        <row r="108">
          <cell r="A108">
            <v>148</v>
          </cell>
          <cell r="B108">
            <v>470</v>
          </cell>
          <cell r="C108" t="str">
            <v>Malta</v>
          </cell>
          <cell r="D108">
            <v>0</v>
          </cell>
          <cell r="E108">
            <v>4</v>
          </cell>
          <cell r="F108" t="str">
            <v>Euro</v>
          </cell>
          <cell r="G108">
            <v>8</v>
          </cell>
          <cell r="H108" t="str">
            <v>mec</v>
          </cell>
          <cell r="I108">
            <v>1</v>
          </cell>
          <cell r="J108" t="str">
            <v>low and middle</v>
          </cell>
          <cell r="K108" t="str">
            <v>both sexes</v>
          </cell>
          <cell r="L108" t="str">
            <v>1995-2000</v>
          </cell>
          <cell r="M108">
            <v>14.689</v>
          </cell>
          <cell r="N108">
            <v>0.23499999999999999</v>
          </cell>
          <cell r="O108">
            <v>3.9E-2</v>
          </cell>
          <cell r="P108">
            <v>0.157</v>
          </cell>
          <cell r="Q108">
            <v>0.30599999999999999</v>
          </cell>
          <cell r="R108">
            <v>1.3439999999999999</v>
          </cell>
          <cell r="S108">
            <v>2.38</v>
          </cell>
          <cell r="T108">
            <v>10.228000000000002</v>
          </cell>
        </row>
        <row r="109">
          <cell r="A109">
            <v>171</v>
          </cell>
          <cell r="B109">
            <v>474</v>
          </cell>
          <cell r="C109" t="str">
            <v>Martinique</v>
          </cell>
          <cell r="G109">
            <v>7</v>
          </cell>
          <cell r="H109" t="str">
            <v>lac</v>
          </cell>
          <cell r="I109">
            <v>4</v>
          </cell>
          <cell r="J109" t="str">
            <v>high</v>
          </cell>
          <cell r="K109" t="str">
            <v>both sexes</v>
          </cell>
          <cell r="L109" t="str">
            <v>1995-2000</v>
          </cell>
          <cell r="M109">
            <v>12.038</v>
          </cell>
          <cell r="N109">
            <v>0.26</v>
          </cell>
          <cell r="O109">
            <v>4.7E-2</v>
          </cell>
          <cell r="P109">
            <v>0.33900000000000002</v>
          </cell>
          <cell r="Q109">
            <v>0.61899999999999999</v>
          </cell>
          <cell r="R109">
            <v>1.214</v>
          </cell>
          <cell r="S109">
            <v>1.9010000000000002</v>
          </cell>
          <cell r="T109">
            <v>7.6579999999999986</v>
          </cell>
        </row>
        <row r="110">
          <cell r="A110">
            <v>58</v>
          </cell>
          <cell r="B110">
            <v>478</v>
          </cell>
          <cell r="C110" t="str">
            <v>Mauritania</v>
          </cell>
          <cell r="D110">
            <v>0</v>
          </cell>
          <cell r="E110">
            <v>1</v>
          </cell>
          <cell r="F110" t="str">
            <v>Afro</v>
          </cell>
          <cell r="G110">
            <v>6</v>
          </cell>
          <cell r="H110" t="str">
            <v>ssa</v>
          </cell>
          <cell r="I110">
            <v>1</v>
          </cell>
          <cell r="J110" t="str">
            <v>low and middle</v>
          </cell>
          <cell r="K110" t="str">
            <v>both sexes</v>
          </cell>
          <cell r="L110" t="str">
            <v>1995-2000</v>
          </cell>
          <cell r="M110">
            <v>165.83</v>
          </cell>
          <cell r="N110">
            <v>75.510000000000005</v>
          </cell>
          <cell r="O110">
            <v>13.754</v>
          </cell>
          <cell r="P110">
            <v>15.864000000000001</v>
          </cell>
          <cell r="Q110">
            <v>13.773</v>
          </cell>
          <cell r="R110">
            <v>13.443999999999999</v>
          </cell>
          <cell r="S110">
            <v>12.263</v>
          </cell>
          <cell r="T110">
            <v>21.221999999999998</v>
          </cell>
        </row>
        <row r="111">
          <cell r="A111">
            <v>15</v>
          </cell>
          <cell r="B111">
            <v>480</v>
          </cell>
          <cell r="C111" t="str">
            <v>Mauritius (2)</v>
          </cell>
          <cell r="D111">
            <v>0</v>
          </cell>
          <cell r="E111">
            <v>1</v>
          </cell>
          <cell r="F111" t="str">
            <v>Afro</v>
          </cell>
          <cell r="G111">
            <v>5</v>
          </cell>
          <cell r="H111" t="str">
            <v>oai</v>
          </cell>
          <cell r="I111">
            <v>1</v>
          </cell>
          <cell r="J111" t="str">
            <v>low and middle</v>
          </cell>
          <cell r="K111" t="str">
            <v>both sexes</v>
          </cell>
          <cell r="L111" t="str">
            <v>1995-2000</v>
          </cell>
          <cell r="M111">
            <v>36.654000000000003</v>
          </cell>
          <cell r="N111">
            <v>1.671</v>
          </cell>
          <cell r="O111">
            <v>0.23799999999999999</v>
          </cell>
          <cell r="P111">
            <v>1.1819999999999999</v>
          </cell>
          <cell r="Q111">
            <v>3.1269999999999998</v>
          </cell>
          <cell r="R111">
            <v>6.5389999999999997</v>
          </cell>
          <cell r="S111">
            <v>7.3770000000000007</v>
          </cell>
          <cell r="T111">
            <v>16.52</v>
          </cell>
        </row>
        <row r="112">
          <cell r="A112">
            <v>181</v>
          </cell>
          <cell r="B112">
            <v>484</v>
          </cell>
          <cell r="C112" t="str">
            <v>Mexico</v>
          </cell>
          <cell r="D112">
            <v>0</v>
          </cell>
          <cell r="E112">
            <v>2</v>
          </cell>
          <cell r="F112" t="str">
            <v>Amro</v>
          </cell>
          <cell r="G112">
            <v>7</v>
          </cell>
          <cell r="H112" t="str">
            <v>lac</v>
          </cell>
          <cell r="I112">
            <v>1</v>
          </cell>
          <cell r="J112" t="str">
            <v>low and middle</v>
          </cell>
          <cell r="K112" t="str">
            <v>both sexes</v>
          </cell>
          <cell r="L112" t="str">
            <v>1995-2000</v>
          </cell>
          <cell r="M112">
            <v>2405.5639999999999</v>
          </cell>
          <cell r="N112">
            <v>445.69</v>
          </cell>
          <cell r="O112">
            <v>52.277000000000001</v>
          </cell>
          <cell r="P112">
            <v>182.58199999999999</v>
          </cell>
          <cell r="Q112">
            <v>228.74299999999999</v>
          </cell>
          <cell r="R112">
            <v>325.04899999999998</v>
          </cell>
          <cell r="S112">
            <v>319.97800000000001</v>
          </cell>
          <cell r="T112">
            <v>851.245</v>
          </cell>
        </row>
        <row r="113">
          <cell r="A113">
            <v>71</v>
          </cell>
          <cell r="B113">
            <v>496</v>
          </cell>
          <cell r="C113" t="str">
            <v>Mongolia</v>
          </cell>
          <cell r="D113">
            <v>0</v>
          </cell>
          <cell r="E113">
            <v>6</v>
          </cell>
          <cell r="F113" t="str">
            <v>Wpro</v>
          </cell>
          <cell r="G113">
            <v>5</v>
          </cell>
          <cell r="H113" t="str">
            <v>oai</v>
          </cell>
          <cell r="I113">
            <v>1</v>
          </cell>
          <cell r="J113" t="str">
            <v>low and middle</v>
          </cell>
          <cell r="K113" t="str">
            <v>both sexes</v>
          </cell>
          <cell r="L113" t="str">
            <v>1995-2000</v>
          </cell>
          <cell r="M113">
            <v>83.557000000000002</v>
          </cell>
          <cell r="N113">
            <v>21.440999999999999</v>
          </cell>
          <cell r="O113">
            <v>2.165</v>
          </cell>
          <cell r="P113">
            <v>3.7830000000000004</v>
          </cell>
          <cell r="Q113">
            <v>6.4290000000000003</v>
          </cell>
          <cell r="R113">
            <v>10.612</v>
          </cell>
          <cell r="S113">
            <v>12.282</v>
          </cell>
          <cell r="T113">
            <v>26.844999999999999</v>
          </cell>
        </row>
        <row r="114">
          <cell r="A114">
            <v>126</v>
          </cell>
          <cell r="B114">
            <v>498</v>
          </cell>
          <cell r="C114" t="str">
            <v>Republic of Moldova</v>
          </cell>
          <cell r="D114">
            <v>0</v>
          </cell>
          <cell r="E114">
            <v>4</v>
          </cell>
          <cell r="F114" t="str">
            <v>Euro</v>
          </cell>
          <cell r="G114">
            <v>2</v>
          </cell>
          <cell r="H114" t="str">
            <v>fse</v>
          </cell>
          <cell r="I114">
            <v>1</v>
          </cell>
          <cell r="J114" t="str">
            <v>low and middle</v>
          </cell>
          <cell r="K114" t="str">
            <v>both sexes</v>
          </cell>
          <cell r="L114" t="str">
            <v>1995-2000</v>
          </cell>
          <cell r="M114">
            <v>235.42599999999999</v>
          </cell>
          <cell r="N114">
            <v>9.8469999999999995</v>
          </cell>
          <cell r="O114">
            <v>2.0249999999999999</v>
          </cell>
          <cell r="P114">
            <v>7.59</v>
          </cell>
          <cell r="Q114">
            <v>17.364999999999998</v>
          </cell>
          <cell r="R114">
            <v>39.396000000000001</v>
          </cell>
          <cell r="S114">
            <v>50.424999999999997</v>
          </cell>
          <cell r="T114">
            <v>108.77799999999999</v>
          </cell>
        </row>
        <row r="115">
          <cell r="A115">
            <v>37</v>
          </cell>
          <cell r="B115">
            <v>504</v>
          </cell>
          <cell r="C115" t="str">
            <v>Morocco</v>
          </cell>
          <cell r="D115">
            <v>0</v>
          </cell>
          <cell r="E115">
            <v>3</v>
          </cell>
          <cell r="F115" t="str">
            <v>Emro</v>
          </cell>
          <cell r="G115">
            <v>8</v>
          </cell>
          <cell r="H115" t="str">
            <v>mec</v>
          </cell>
          <cell r="I115">
            <v>1</v>
          </cell>
          <cell r="J115" t="str">
            <v>low and middle</v>
          </cell>
          <cell r="K115" t="str">
            <v>both sexes</v>
          </cell>
          <cell r="L115" t="str">
            <v>1995-2000</v>
          </cell>
          <cell r="M115">
            <v>913.93899999999996</v>
          </cell>
          <cell r="N115">
            <v>232.54499999999999</v>
          </cell>
          <cell r="O115">
            <v>26.429000000000002</v>
          </cell>
          <cell r="P115">
            <v>63.009</v>
          </cell>
          <cell r="Q115">
            <v>68.768000000000001</v>
          </cell>
          <cell r="R115">
            <v>96.575000000000003</v>
          </cell>
          <cell r="S115">
            <v>129.55799999999999</v>
          </cell>
          <cell r="T115">
            <v>297.05500000000001</v>
          </cell>
        </row>
        <row r="116">
          <cell r="A116">
            <v>16</v>
          </cell>
          <cell r="B116">
            <v>508</v>
          </cell>
          <cell r="C116" t="str">
            <v>Mozambique</v>
          </cell>
          <cell r="D116">
            <v>0</v>
          </cell>
          <cell r="E116">
            <v>1</v>
          </cell>
          <cell r="F116" t="str">
            <v>Afro</v>
          </cell>
          <cell r="G116">
            <v>6</v>
          </cell>
          <cell r="H116" t="str">
            <v>ssa</v>
          </cell>
          <cell r="I116">
            <v>1</v>
          </cell>
          <cell r="J116" t="str">
            <v>low and middle</v>
          </cell>
          <cell r="K116" t="str">
            <v>both sexes</v>
          </cell>
          <cell r="L116" t="str">
            <v>1995-2000</v>
          </cell>
          <cell r="M116">
            <v>1740.3</v>
          </cell>
          <cell r="N116">
            <v>752.51800000000003</v>
          </cell>
          <cell r="O116">
            <v>159.05200000000002</v>
          </cell>
          <cell r="P116">
            <v>155.37899999999999</v>
          </cell>
          <cell r="Q116">
            <v>201.274</v>
          </cell>
          <cell r="R116">
            <v>181.46899999999999</v>
          </cell>
          <cell r="S116">
            <v>119.241</v>
          </cell>
          <cell r="T116">
            <v>171.36699999999996</v>
          </cell>
        </row>
        <row r="117">
          <cell r="A117">
            <v>112</v>
          </cell>
          <cell r="B117">
            <v>512</v>
          </cell>
          <cell r="C117" t="str">
            <v>Oman</v>
          </cell>
          <cell r="D117">
            <v>0</v>
          </cell>
          <cell r="E117">
            <v>3</v>
          </cell>
          <cell r="F117" t="str">
            <v>Emro</v>
          </cell>
          <cell r="G117">
            <v>8</v>
          </cell>
          <cell r="H117" t="str">
            <v>mec</v>
          </cell>
          <cell r="I117">
            <v>1</v>
          </cell>
          <cell r="J117" t="str">
            <v>low and middle</v>
          </cell>
          <cell r="K117" t="str">
            <v>both sexes</v>
          </cell>
          <cell r="L117" t="str">
            <v>1995-2000</v>
          </cell>
          <cell r="M117">
            <v>48.433</v>
          </cell>
          <cell r="N117">
            <v>12.542</v>
          </cell>
          <cell r="O117">
            <v>1.4460000000000002</v>
          </cell>
          <cell r="P117">
            <v>2.8580000000000001</v>
          </cell>
          <cell r="Q117">
            <v>3.7110000000000003</v>
          </cell>
          <cell r="R117">
            <v>7.7750000000000004</v>
          </cell>
          <cell r="S117">
            <v>6.6739999999999995</v>
          </cell>
          <cell r="T117">
            <v>13.427</v>
          </cell>
        </row>
        <row r="118">
          <cell r="A118">
            <v>44</v>
          </cell>
          <cell r="B118">
            <v>516</v>
          </cell>
          <cell r="C118" t="str">
            <v>Namibia</v>
          </cell>
          <cell r="D118">
            <v>0</v>
          </cell>
          <cell r="E118">
            <v>1</v>
          </cell>
          <cell r="F118" t="str">
            <v>Afro</v>
          </cell>
          <cell r="G118">
            <v>6</v>
          </cell>
          <cell r="H118" t="str">
            <v>ssa</v>
          </cell>
          <cell r="I118">
            <v>1</v>
          </cell>
          <cell r="J118" t="str">
            <v>low and middle</v>
          </cell>
          <cell r="K118" t="str">
            <v>both sexes</v>
          </cell>
          <cell r="L118" t="str">
            <v>1995-2000</v>
          </cell>
          <cell r="M118">
            <v>110.66500000000001</v>
          </cell>
          <cell r="N118">
            <v>35.366</v>
          </cell>
          <cell r="O118">
            <v>7.26</v>
          </cell>
          <cell r="P118">
            <v>10.431000000000001</v>
          </cell>
          <cell r="Q118">
            <v>16.632999999999999</v>
          </cell>
          <cell r="R118">
            <v>15.147</v>
          </cell>
          <cell r="S118">
            <v>9.6129999999999995</v>
          </cell>
          <cell r="T118">
            <v>16.215</v>
          </cell>
        </row>
        <row r="119">
          <cell r="A119">
            <v>82</v>
          </cell>
          <cell r="B119">
            <v>524</v>
          </cell>
          <cell r="C119" t="str">
            <v>Nepal</v>
          </cell>
          <cell r="D119">
            <v>0</v>
          </cell>
          <cell r="E119">
            <v>5</v>
          </cell>
          <cell r="F119" t="str">
            <v>Searo</v>
          </cell>
          <cell r="G119">
            <v>5</v>
          </cell>
          <cell r="H119" t="str">
            <v>oai</v>
          </cell>
          <cell r="I119">
            <v>1</v>
          </cell>
          <cell r="J119" t="str">
            <v>low and middle</v>
          </cell>
          <cell r="K119" t="str">
            <v>both sexes</v>
          </cell>
          <cell r="L119" t="str">
            <v>1995-2000</v>
          </cell>
          <cell r="M119">
            <v>1234.203</v>
          </cell>
          <cell r="N119">
            <v>455.76799999999997</v>
          </cell>
          <cell r="O119">
            <v>62.441000000000003</v>
          </cell>
          <cell r="P119">
            <v>108.196</v>
          </cell>
          <cell r="Q119">
            <v>106.78399999999999</v>
          </cell>
          <cell r="R119">
            <v>140.33800000000002</v>
          </cell>
          <cell r="S119">
            <v>133.87</v>
          </cell>
          <cell r="T119">
            <v>226.80599999999998</v>
          </cell>
        </row>
        <row r="120">
          <cell r="A120">
            <v>160</v>
          </cell>
          <cell r="B120">
            <v>528</v>
          </cell>
          <cell r="C120" t="str">
            <v>Netherlands</v>
          </cell>
          <cell r="D120">
            <v>0</v>
          </cell>
          <cell r="E120">
            <v>4</v>
          </cell>
          <cell r="F120" t="str">
            <v>Euro</v>
          </cell>
          <cell r="G120">
            <v>1</v>
          </cell>
          <cell r="H120" t="str">
            <v>eme</v>
          </cell>
          <cell r="I120">
            <v>4</v>
          </cell>
          <cell r="J120" t="str">
            <v>high</v>
          </cell>
          <cell r="K120" t="str">
            <v>both sexes</v>
          </cell>
          <cell r="L120" t="str">
            <v>1995-2000</v>
          </cell>
          <cell r="M120">
            <v>680.26900000000001</v>
          </cell>
          <cell r="N120">
            <v>7.3150000000000004</v>
          </cell>
          <cell r="O120">
            <v>1.657</v>
          </cell>
          <cell r="P120">
            <v>7.09</v>
          </cell>
          <cell r="Q120">
            <v>19.13</v>
          </cell>
          <cell r="R120">
            <v>61.571999999999996</v>
          </cell>
          <cell r="S120">
            <v>99.38</v>
          </cell>
          <cell r="T120">
            <v>484.125</v>
          </cell>
        </row>
        <row r="121">
          <cell r="A121">
            <v>172</v>
          </cell>
          <cell r="B121">
            <v>530</v>
          </cell>
          <cell r="C121" t="str">
            <v>Netherlands Antilles</v>
          </cell>
          <cell r="G121">
            <v>7</v>
          </cell>
          <cell r="H121" t="str">
            <v>lac</v>
          </cell>
          <cell r="I121">
            <v>4</v>
          </cell>
          <cell r="J121" t="str">
            <v>high</v>
          </cell>
          <cell r="K121" t="str">
            <v>both sexes</v>
          </cell>
          <cell r="L121" t="str">
            <v>1995-2000</v>
          </cell>
          <cell r="M121">
            <v>6.4459999999999997</v>
          </cell>
          <cell r="N121">
            <v>0.29699999999999999</v>
          </cell>
          <cell r="O121">
            <v>3.7999999999999999E-2</v>
          </cell>
          <cell r="P121">
            <v>0.129</v>
          </cell>
          <cell r="Q121">
            <v>0.28000000000000003</v>
          </cell>
          <cell r="R121">
            <v>0.81899999999999995</v>
          </cell>
          <cell r="S121">
            <v>1.079</v>
          </cell>
          <cell r="T121">
            <v>3.8039999999999998</v>
          </cell>
        </row>
        <row r="122">
          <cell r="A122">
            <v>206</v>
          </cell>
          <cell r="B122">
            <v>540</v>
          </cell>
          <cell r="C122" t="str">
            <v>New Caledonia</v>
          </cell>
          <cell r="G122">
            <v>5</v>
          </cell>
          <cell r="H122" t="str">
            <v>oai</v>
          </cell>
          <cell r="I122">
            <v>4</v>
          </cell>
          <cell r="J122" t="str">
            <v>high</v>
          </cell>
          <cell r="K122" t="str">
            <v>both sexes</v>
          </cell>
          <cell r="L122" t="str">
            <v>1995-2000</v>
          </cell>
          <cell r="M122">
            <v>5.4980000000000002</v>
          </cell>
          <cell r="N122">
            <v>0.36499999999999999</v>
          </cell>
          <cell r="O122">
            <v>7.3000000000000009E-2</v>
          </cell>
          <cell r="P122">
            <v>0.36099999999999999</v>
          </cell>
          <cell r="Q122">
            <v>0.41600000000000004</v>
          </cell>
          <cell r="R122">
            <v>0.96199999999999997</v>
          </cell>
          <cell r="S122">
            <v>1.093</v>
          </cell>
          <cell r="T122">
            <v>2.2279999999999998</v>
          </cell>
        </row>
        <row r="123">
          <cell r="A123">
            <v>209</v>
          </cell>
          <cell r="B123">
            <v>548</v>
          </cell>
          <cell r="C123" t="str">
            <v>Vanuatu</v>
          </cell>
          <cell r="D123">
            <v>0</v>
          </cell>
          <cell r="E123">
            <v>6</v>
          </cell>
          <cell r="F123" t="str">
            <v>Wpro</v>
          </cell>
          <cell r="G123">
            <v>5</v>
          </cell>
          <cell r="H123" t="str">
            <v>oai</v>
          </cell>
          <cell r="I123">
            <v>1</v>
          </cell>
          <cell r="J123" t="str">
            <v>low and middle</v>
          </cell>
          <cell r="K123" t="str">
            <v>both sexes</v>
          </cell>
          <cell r="L123" t="str">
            <v>1995-2000</v>
          </cell>
          <cell r="M123">
            <v>5.4859999999999998</v>
          </cell>
          <cell r="N123">
            <v>1.4119999999999999</v>
          </cell>
          <cell r="O123">
            <v>0.18099999999999999</v>
          </cell>
          <cell r="P123">
            <v>0.36299999999999999</v>
          </cell>
          <cell r="Q123">
            <v>0.42700000000000005</v>
          </cell>
          <cell r="R123">
            <v>0.69700000000000006</v>
          </cell>
          <cell r="S123">
            <v>0.69</v>
          </cell>
          <cell r="T123">
            <v>1.716</v>
          </cell>
        </row>
        <row r="124">
          <cell r="A124">
            <v>203</v>
          </cell>
          <cell r="B124">
            <v>554</v>
          </cell>
          <cell r="C124" t="str">
            <v>New Zealand</v>
          </cell>
          <cell r="D124">
            <v>0</v>
          </cell>
          <cell r="E124">
            <v>6</v>
          </cell>
          <cell r="F124" t="str">
            <v>Wpro</v>
          </cell>
          <cell r="G124">
            <v>1</v>
          </cell>
          <cell r="H124" t="str">
            <v>eme</v>
          </cell>
          <cell r="I124">
            <v>4</v>
          </cell>
          <cell r="J124" t="str">
            <v>high</v>
          </cell>
          <cell r="K124" t="str">
            <v>both sexes</v>
          </cell>
          <cell r="L124" t="str">
            <v>1995-2000</v>
          </cell>
          <cell r="M124">
            <v>147.745</v>
          </cell>
          <cell r="N124">
            <v>2.4649999999999999</v>
          </cell>
          <cell r="O124">
            <v>0.56900000000000006</v>
          </cell>
          <cell r="P124">
            <v>3.802</v>
          </cell>
          <cell r="Q124">
            <v>5.3820000000000006</v>
          </cell>
          <cell r="R124">
            <v>14.816000000000001</v>
          </cell>
          <cell r="S124">
            <v>21.683</v>
          </cell>
          <cell r="T124">
            <v>99.028000000000006</v>
          </cell>
        </row>
        <row r="125">
          <cell r="A125">
            <v>182</v>
          </cell>
          <cell r="B125">
            <v>558</v>
          </cell>
          <cell r="C125" t="str">
            <v>Nicaragua</v>
          </cell>
          <cell r="D125">
            <v>0</v>
          </cell>
          <cell r="E125">
            <v>2</v>
          </cell>
          <cell r="F125" t="str">
            <v>Amro</v>
          </cell>
          <cell r="G125">
            <v>7</v>
          </cell>
          <cell r="H125" t="str">
            <v>lac</v>
          </cell>
          <cell r="I125">
            <v>1</v>
          </cell>
          <cell r="J125" t="str">
            <v>low and middle</v>
          </cell>
          <cell r="K125" t="str">
            <v>both sexes</v>
          </cell>
          <cell r="L125" t="str">
            <v>1995-2000</v>
          </cell>
          <cell r="M125">
            <v>139.006</v>
          </cell>
          <cell r="N125">
            <v>50.264000000000003</v>
          </cell>
          <cell r="O125">
            <v>6.8879999999999999</v>
          </cell>
          <cell r="P125">
            <v>12.913999999999998</v>
          </cell>
          <cell r="Q125">
            <v>12.773</v>
          </cell>
          <cell r="R125">
            <v>13.818</v>
          </cell>
          <cell r="S125">
            <v>13.048</v>
          </cell>
          <cell r="T125">
            <v>29.301000000000002</v>
          </cell>
        </row>
        <row r="126">
          <cell r="A126">
            <v>59</v>
          </cell>
          <cell r="B126">
            <v>562</v>
          </cell>
          <cell r="C126" t="str">
            <v>Niger</v>
          </cell>
          <cell r="D126">
            <v>0</v>
          </cell>
          <cell r="E126">
            <v>1</v>
          </cell>
          <cell r="F126" t="str">
            <v>Afro</v>
          </cell>
          <cell r="G126">
            <v>6</v>
          </cell>
          <cell r="H126" t="str">
            <v>ssa</v>
          </cell>
          <cell r="I126">
            <v>1</v>
          </cell>
          <cell r="J126" t="str">
            <v>low and middle</v>
          </cell>
          <cell r="K126" t="str">
            <v>both sexes</v>
          </cell>
          <cell r="L126" t="str">
            <v>1995-2000</v>
          </cell>
          <cell r="M126">
            <v>841.84900000000005</v>
          </cell>
          <cell r="N126">
            <v>461.12299999999999</v>
          </cell>
          <cell r="O126">
            <v>78.728000000000009</v>
          </cell>
          <cell r="P126">
            <v>73.978999999999999</v>
          </cell>
          <cell r="Q126">
            <v>60.867000000000004</v>
          </cell>
          <cell r="R126">
            <v>55.835000000000001</v>
          </cell>
          <cell r="S126">
            <v>45.596000000000004</v>
          </cell>
          <cell r="T126">
            <v>65.721000000000004</v>
          </cell>
        </row>
        <row r="127">
          <cell r="A127">
            <v>60</v>
          </cell>
          <cell r="B127">
            <v>566</v>
          </cell>
          <cell r="C127" t="str">
            <v>Nigeria</v>
          </cell>
          <cell r="D127">
            <v>0</v>
          </cell>
          <cell r="E127">
            <v>1</v>
          </cell>
          <cell r="F127" t="str">
            <v>Afro</v>
          </cell>
          <cell r="G127">
            <v>6</v>
          </cell>
          <cell r="H127" t="str">
            <v>ssa</v>
          </cell>
          <cell r="I127">
            <v>1</v>
          </cell>
          <cell r="J127" t="str">
            <v>low and middle</v>
          </cell>
          <cell r="K127" t="str">
            <v>both sexes</v>
          </cell>
          <cell r="L127" t="str">
            <v>1995-2000</v>
          </cell>
          <cell r="M127">
            <v>7734.4629999999997</v>
          </cell>
          <cell r="N127">
            <v>3077.9459999999999</v>
          </cell>
          <cell r="O127">
            <v>863.33900000000006</v>
          </cell>
          <cell r="P127">
            <v>789.25199999999995</v>
          </cell>
          <cell r="Q127">
            <v>819.48500000000001</v>
          </cell>
          <cell r="R127">
            <v>789.00700000000006</v>
          </cell>
          <cell r="S127">
            <v>572.07000000000005</v>
          </cell>
          <cell r="T127">
            <v>823.36399999999992</v>
          </cell>
        </row>
        <row r="128">
          <cell r="A128">
            <v>139</v>
          </cell>
          <cell r="B128">
            <v>578</v>
          </cell>
          <cell r="C128" t="str">
            <v>Norway</v>
          </cell>
          <cell r="D128">
            <v>0</v>
          </cell>
          <cell r="E128">
            <v>4</v>
          </cell>
          <cell r="F128" t="str">
            <v>Euro</v>
          </cell>
          <cell r="G128">
            <v>1</v>
          </cell>
          <cell r="H128" t="str">
            <v>eme</v>
          </cell>
          <cell r="I128">
            <v>4</v>
          </cell>
          <cell r="J128" t="str">
            <v>high</v>
          </cell>
          <cell r="K128" t="str">
            <v>both sexes</v>
          </cell>
          <cell r="L128" t="str">
            <v>1995-2000</v>
          </cell>
          <cell r="M128">
            <v>224.166</v>
          </cell>
          <cell r="N128">
            <v>1.8320000000000001</v>
          </cell>
          <cell r="O128">
            <v>0.40600000000000003</v>
          </cell>
          <cell r="P128">
            <v>2.2469999999999999</v>
          </cell>
          <cell r="Q128">
            <v>5.37</v>
          </cell>
          <cell r="R128">
            <v>15.949000000000002</v>
          </cell>
          <cell r="S128">
            <v>26.312999999999999</v>
          </cell>
          <cell r="T128">
            <v>172.04899999999998</v>
          </cell>
        </row>
        <row r="129">
          <cell r="A129">
            <v>83</v>
          </cell>
          <cell r="B129">
            <v>586</v>
          </cell>
          <cell r="C129" t="str">
            <v>Pakistan</v>
          </cell>
          <cell r="D129">
            <v>0</v>
          </cell>
          <cell r="E129">
            <v>3</v>
          </cell>
          <cell r="F129" t="str">
            <v>Emro</v>
          </cell>
          <cell r="G129">
            <v>8</v>
          </cell>
          <cell r="H129" t="str">
            <v>mec</v>
          </cell>
          <cell r="I129">
            <v>1</v>
          </cell>
          <cell r="J129" t="str">
            <v>low and middle</v>
          </cell>
          <cell r="K129" t="str">
            <v>both sexes</v>
          </cell>
          <cell r="L129" t="str">
            <v>1995-2000</v>
          </cell>
          <cell r="M129">
            <v>5681.9480000000003</v>
          </cell>
          <cell r="N129">
            <v>2753.5639999999999</v>
          </cell>
          <cell r="O129">
            <v>236.84399999999999</v>
          </cell>
          <cell r="P129">
            <v>203.70400000000001</v>
          </cell>
          <cell r="Q129">
            <v>291.685</v>
          </cell>
          <cell r="R129">
            <v>516.19899999999996</v>
          </cell>
          <cell r="S129">
            <v>622.28399999999999</v>
          </cell>
          <cell r="T129">
            <v>1057.6679999999999</v>
          </cell>
        </row>
        <row r="130">
          <cell r="A130">
            <v>183</v>
          </cell>
          <cell r="B130">
            <v>591</v>
          </cell>
          <cell r="C130" t="str">
            <v>Panama</v>
          </cell>
          <cell r="D130">
            <v>0</v>
          </cell>
          <cell r="E130">
            <v>2</v>
          </cell>
          <cell r="F130" t="str">
            <v>Amro</v>
          </cell>
          <cell r="G130">
            <v>7</v>
          </cell>
          <cell r="H130" t="str">
            <v>lac</v>
          </cell>
          <cell r="I130">
            <v>1</v>
          </cell>
          <cell r="J130" t="str">
            <v>low and middle</v>
          </cell>
          <cell r="K130" t="str">
            <v>both sexes</v>
          </cell>
          <cell r="L130" t="str">
            <v>1995-2000</v>
          </cell>
          <cell r="M130">
            <v>70.183000000000007</v>
          </cell>
          <cell r="N130">
            <v>8.6780000000000008</v>
          </cell>
          <cell r="O130">
            <v>1.363</v>
          </cell>
          <cell r="P130">
            <v>4.1159999999999997</v>
          </cell>
          <cell r="Q130">
            <v>5.2670000000000003</v>
          </cell>
          <cell r="R130">
            <v>8.5210000000000008</v>
          </cell>
          <cell r="S130">
            <v>9.6269999999999989</v>
          </cell>
          <cell r="T130">
            <v>32.610999999999997</v>
          </cell>
        </row>
        <row r="131">
          <cell r="A131">
            <v>207</v>
          </cell>
          <cell r="B131">
            <v>598</v>
          </cell>
          <cell r="C131" t="str">
            <v>Papua New Guinea</v>
          </cell>
          <cell r="D131">
            <v>0</v>
          </cell>
          <cell r="E131">
            <v>6</v>
          </cell>
          <cell r="F131" t="str">
            <v>Wpro</v>
          </cell>
          <cell r="G131">
            <v>5</v>
          </cell>
          <cell r="H131" t="str">
            <v>oai</v>
          </cell>
          <cell r="I131">
            <v>1</v>
          </cell>
          <cell r="J131" t="str">
            <v>low and middle</v>
          </cell>
          <cell r="K131" t="str">
            <v>both sexes</v>
          </cell>
          <cell r="L131" t="str">
            <v>1995-2000</v>
          </cell>
          <cell r="M131">
            <v>223.81</v>
          </cell>
          <cell r="N131">
            <v>60.515000000000001</v>
          </cell>
          <cell r="O131">
            <v>8.25</v>
          </cell>
          <cell r="P131">
            <v>20.972999999999999</v>
          </cell>
          <cell r="Q131">
            <v>25.391000000000002</v>
          </cell>
          <cell r="R131">
            <v>38.999000000000002</v>
          </cell>
          <cell r="S131">
            <v>34.701000000000001</v>
          </cell>
          <cell r="T131">
            <v>34.981000000000009</v>
          </cell>
        </row>
        <row r="132">
          <cell r="A132">
            <v>192</v>
          </cell>
          <cell r="B132">
            <v>600</v>
          </cell>
          <cell r="C132" t="str">
            <v>Paraguay</v>
          </cell>
          <cell r="D132">
            <v>0</v>
          </cell>
          <cell r="E132">
            <v>2</v>
          </cell>
          <cell r="F132" t="str">
            <v>Amro</v>
          </cell>
          <cell r="G132">
            <v>7</v>
          </cell>
          <cell r="H132" t="str">
            <v>lac</v>
          </cell>
          <cell r="I132">
            <v>1</v>
          </cell>
          <cell r="J132" t="str">
            <v>low and middle</v>
          </cell>
          <cell r="K132" t="str">
            <v>both sexes</v>
          </cell>
          <cell r="L132" t="str">
            <v>1995-2000</v>
          </cell>
          <cell r="M132">
            <v>140.12899999999999</v>
          </cell>
          <cell r="N132">
            <v>39.24</v>
          </cell>
          <cell r="O132">
            <v>4.258</v>
          </cell>
          <cell r="P132">
            <v>7.5129999999999999</v>
          </cell>
          <cell r="Q132">
            <v>10.022</v>
          </cell>
          <cell r="R132">
            <v>15.85</v>
          </cell>
          <cell r="S132">
            <v>16.834</v>
          </cell>
          <cell r="T132">
            <v>46.411999999999999</v>
          </cell>
        </row>
        <row r="133">
          <cell r="A133">
            <v>193</v>
          </cell>
          <cell r="B133">
            <v>604</v>
          </cell>
          <cell r="C133" t="str">
            <v>Peru</v>
          </cell>
          <cell r="D133">
            <v>0</v>
          </cell>
          <cell r="E133">
            <v>2</v>
          </cell>
          <cell r="F133" t="str">
            <v>Amro</v>
          </cell>
          <cell r="G133">
            <v>7</v>
          </cell>
          <cell r="H133" t="str">
            <v>lac</v>
          </cell>
          <cell r="I133">
            <v>1</v>
          </cell>
          <cell r="J133" t="str">
            <v>low and middle</v>
          </cell>
          <cell r="K133" t="str">
            <v>both sexes</v>
          </cell>
          <cell r="L133" t="str">
            <v>1995-2000</v>
          </cell>
          <cell r="M133">
            <v>792.60900000000004</v>
          </cell>
          <cell r="N133">
            <v>200.053</v>
          </cell>
          <cell r="O133">
            <v>27.962000000000003</v>
          </cell>
          <cell r="P133">
            <v>48.685000000000002</v>
          </cell>
          <cell r="Q133">
            <v>64.647999999999996</v>
          </cell>
          <cell r="R133">
            <v>98.568000000000012</v>
          </cell>
          <cell r="S133">
            <v>109.755</v>
          </cell>
          <cell r="T133">
            <v>242.93799999999999</v>
          </cell>
        </row>
        <row r="134">
          <cell r="A134">
            <v>96</v>
          </cell>
          <cell r="B134">
            <v>608</v>
          </cell>
          <cell r="C134" t="str">
            <v>Philippines</v>
          </cell>
          <cell r="D134">
            <v>0</v>
          </cell>
          <cell r="E134">
            <v>6</v>
          </cell>
          <cell r="F134" t="str">
            <v>Wpro</v>
          </cell>
          <cell r="G134">
            <v>5</v>
          </cell>
          <cell r="H134" t="str">
            <v>oai</v>
          </cell>
          <cell r="I134">
            <v>1</v>
          </cell>
          <cell r="J134" t="str">
            <v>low and middle</v>
          </cell>
          <cell r="K134" t="str">
            <v>both sexes</v>
          </cell>
          <cell r="L134" t="str">
            <v>1995-2000</v>
          </cell>
          <cell r="M134">
            <v>2091.3739999999998</v>
          </cell>
          <cell r="N134">
            <v>451.45400000000001</v>
          </cell>
          <cell r="O134">
            <v>59.670999999999999</v>
          </cell>
          <cell r="P134">
            <v>143.822</v>
          </cell>
          <cell r="Q134">
            <v>176.34800000000001</v>
          </cell>
          <cell r="R134">
            <v>290.3</v>
          </cell>
          <cell r="S134">
            <v>307.86099999999999</v>
          </cell>
          <cell r="T134">
            <v>661.91800000000001</v>
          </cell>
        </row>
        <row r="135">
          <cell r="A135">
            <v>125</v>
          </cell>
          <cell r="B135">
            <v>616</v>
          </cell>
          <cell r="C135" t="str">
            <v>Poland</v>
          </cell>
          <cell r="D135">
            <v>0</v>
          </cell>
          <cell r="E135">
            <v>4</v>
          </cell>
          <cell r="F135" t="str">
            <v>Euro</v>
          </cell>
          <cell r="G135">
            <v>2</v>
          </cell>
          <cell r="H135" t="str">
            <v>fse</v>
          </cell>
          <cell r="I135">
            <v>1</v>
          </cell>
          <cell r="J135" t="str">
            <v>low and middle</v>
          </cell>
          <cell r="K135" t="str">
            <v>both sexes</v>
          </cell>
          <cell r="L135" t="str">
            <v>1995-2000</v>
          </cell>
          <cell r="M135">
            <v>1906.8050000000001</v>
          </cell>
          <cell r="N135">
            <v>36.326000000000001</v>
          </cell>
          <cell r="O135">
            <v>6.8260000000000005</v>
          </cell>
          <cell r="P135">
            <v>32.753</v>
          </cell>
          <cell r="Q135">
            <v>96.340999999999994</v>
          </cell>
          <cell r="R135">
            <v>262.01</v>
          </cell>
          <cell r="S135">
            <v>382.09800000000001</v>
          </cell>
          <cell r="T135">
            <v>1090.451</v>
          </cell>
        </row>
        <row r="136">
          <cell r="A136">
            <v>149</v>
          </cell>
          <cell r="B136">
            <v>620</v>
          </cell>
          <cell r="C136" t="str">
            <v>Portugal</v>
          </cell>
          <cell r="D136">
            <v>0</v>
          </cell>
          <cell r="E136">
            <v>4</v>
          </cell>
          <cell r="F136" t="str">
            <v>Euro</v>
          </cell>
          <cell r="G136">
            <v>1</v>
          </cell>
          <cell r="H136" t="str">
            <v>eme</v>
          </cell>
          <cell r="I136">
            <v>4</v>
          </cell>
          <cell r="J136" t="str">
            <v>high</v>
          </cell>
          <cell r="K136" t="str">
            <v>both sexes</v>
          </cell>
          <cell r="L136" t="str">
            <v>1995-2000</v>
          </cell>
          <cell r="M136">
            <v>526.39599999999996</v>
          </cell>
          <cell r="N136">
            <v>5.9779999999999998</v>
          </cell>
          <cell r="O136">
            <v>1.7610000000000001</v>
          </cell>
          <cell r="P136">
            <v>10.271000000000001</v>
          </cell>
          <cell r="Q136">
            <v>16.870999999999999</v>
          </cell>
          <cell r="R136">
            <v>47.200999999999993</v>
          </cell>
          <cell r="S136">
            <v>83.808999999999997</v>
          </cell>
          <cell r="T136">
            <v>360.505</v>
          </cell>
        </row>
        <row r="137">
          <cell r="A137">
            <v>55</v>
          </cell>
          <cell r="B137">
            <v>624</v>
          </cell>
          <cell r="C137" t="str">
            <v>Guinea-Bissau</v>
          </cell>
          <cell r="D137">
            <v>0</v>
          </cell>
          <cell r="E137">
            <v>1</v>
          </cell>
          <cell r="F137" t="str">
            <v>Afro</v>
          </cell>
          <cell r="G137">
            <v>6</v>
          </cell>
          <cell r="H137" t="str">
            <v>ssa</v>
          </cell>
          <cell r="I137">
            <v>1</v>
          </cell>
          <cell r="J137" t="str">
            <v>low and middle</v>
          </cell>
          <cell r="K137" t="str">
            <v>both sexes</v>
          </cell>
          <cell r="L137" t="str">
            <v>1995-2000</v>
          </cell>
          <cell r="M137">
            <v>114.468</v>
          </cell>
          <cell r="N137">
            <v>50.576000000000001</v>
          </cell>
          <cell r="O137">
            <v>11.946999999999999</v>
          </cell>
          <cell r="P137">
            <v>9.2970000000000006</v>
          </cell>
          <cell r="Q137">
            <v>9.6880000000000006</v>
          </cell>
          <cell r="R137">
            <v>10.508000000000001</v>
          </cell>
          <cell r="S137">
            <v>8.8990000000000009</v>
          </cell>
          <cell r="T137">
            <v>13.552999999999999</v>
          </cell>
        </row>
        <row r="138">
          <cell r="A138">
            <v>91</v>
          </cell>
          <cell r="B138">
            <v>626</v>
          </cell>
          <cell r="C138" t="str">
            <v>East Timor</v>
          </cell>
          <cell r="K138" t="str">
            <v>both sexes</v>
          </cell>
          <cell r="L138" t="str">
            <v>1995-2000</v>
          </cell>
          <cell r="M138">
            <v>63.994999999999997</v>
          </cell>
          <cell r="N138">
            <v>27.39</v>
          </cell>
          <cell r="O138">
            <v>4.3390000000000004</v>
          </cell>
          <cell r="P138">
            <v>6.4979999999999993</v>
          </cell>
          <cell r="Q138">
            <v>7.7859999999999996</v>
          </cell>
          <cell r="R138">
            <v>7.3879999999999999</v>
          </cell>
          <cell r="S138">
            <v>5.069</v>
          </cell>
          <cell r="T138">
            <v>5.5250000000000004</v>
          </cell>
        </row>
        <row r="139">
          <cell r="A139">
            <v>173</v>
          </cell>
          <cell r="B139">
            <v>630</v>
          </cell>
          <cell r="C139" t="str">
            <v>Puerto Rico</v>
          </cell>
          <cell r="G139">
            <v>7</v>
          </cell>
          <cell r="H139" t="str">
            <v>lac</v>
          </cell>
          <cell r="I139">
            <v>1</v>
          </cell>
          <cell r="J139" t="str">
            <v>low and middle</v>
          </cell>
          <cell r="K139" t="str">
            <v>both sexes</v>
          </cell>
          <cell r="L139" t="str">
            <v>1995-2000</v>
          </cell>
          <cell r="M139">
            <v>152.911</v>
          </cell>
          <cell r="N139">
            <v>4.5759999999999996</v>
          </cell>
          <cell r="O139">
            <v>0.59799999999999998</v>
          </cell>
          <cell r="P139">
            <v>7.242</v>
          </cell>
          <cell r="Q139">
            <v>13.768000000000001</v>
          </cell>
          <cell r="R139">
            <v>20.43</v>
          </cell>
          <cell r="S139">
            <v>21.893999999999998</v>
          </cell>
          <cell r="T139">
            <v>84.402999999999992</v>
          </cell>
        </row>
        <row r="140">
          <cell r="A140">
            <v>113</v>
          </cell>
          <cell r="B140">
            <v>634</v>
          </cell>
          <cell r="C140" t="str">
            <v>Qatar</v>
          </cell>
          <cell r="D140">
            <v>0</v>
          </cell>
          <cell r="E140">
            <v>3</v>
          </cell>
          <cell r="F140" t="str">
            <v>Emro</v>
          </cell>
          <cell r="G140">
            <v>8</v>
          </cell>
          <cell r="H140" t="str">
            <v>mec</v>
          </cell>
          <cell r="I140">
            <v>4</v>
          </cell>
          <cell r="J140" t="str">
            <v>high</v>
          </cell>
          <cell r="K140" t="str">
            <v>both sexes</v>
          </cell>
          <cell r="L140" t="str">
            <v>1995-2000</v>
          </cell>
          <cell r="M140">
            <v>10.592000000000001</v>
          </cell>
          <cell r="N140">
            <v>1.216</v>
          </cell>
          <cell r="O140">
            <v>0.17</v>
          </cell>
          <cell r="P140">
            <v>0.38100000000000001</v>
          </cell>
          <cell r="Q140">
            <v>1.45</v>
          </cell>
          <cell r="R140">
            <v>3.4350000000000001</v>
          </cell>
          <cell r="S140">
            <v>2.2360000000000002</v>
          </cell>
          <cell r="T140">
            <v>1.704</v>
          </cell>
        </row>
        <row r="141">
          <cell r="A141">
            <v>17</v>
          </cell>
          <cell r="B141">
            <v>638</v>
          </cell>
          <cell r="C141" t="str">
            <v>Reunion</v>
          </cell>
          <cell r="G141">
            <v>5</v>
          </cell>
          <cell r="H141" t="str">
            <v>oai</v>
          </cell>
          <cell r="I141">
            <v>4</v>
          </cell>
          <cell r="J141" t="str">
            <v>high</v>
          </cell>
          <cell r="K141" t="str">
            <v>both sexes</v>
          </cell>
          <cell r="L141" t="str">
            <v>1995-2000</v>
          </cell>
          <cell r="M141">
            <v>17.302</v>
          </cell>
          <cell r="N141">
            <v>0.64600000000000002</v>
          </cell>
          <cell r="O141">
            <v>9.7000000000000003E-2</v>
          </cell>
          <cell r="P141">
            <v>0.57499999999999996</v>
          </cell>
          <cell r="Q141">
            <v>1.419</v>
          </cell>
          <cell r="R141">
            <v>2.7930000000000001</v>
          </cell>
          <cell r="S141">
            <v>3.4409999999999998</v>
          </cell>
          <cell r="T141">
            <v>8.3309999999999995</v>
          </cell>
        </row>
        <row r="142">
          <cell r="A142">
            <v>127</v>
          </cell>
          <cell r="B142">
            <v>642</v>
          </cell>
          <cell r="C142" t="str">
            <v>Romania</v>
          </cell>
          <cell r="D142">
            <v>0</v>
          </cell>
          <cell r="E142">
            <v>4</v>
          </cell>
          <cell r="F142" t="str">
            <v>Euro</v>
          </cell>
          <cell r="G142">
            <v>2</v>
          </cell>
          <cell r="H142" t="str">
            <v>fse</v>
          </cell>
          <cell r="I142">
            <v>1</v>
          </cell>
          <cell r="J142" t="str">
            <v>low and middle</v>
          </cell>
          <cell r="K142" t="str">
            <v>both sexes</v>
          </cell>
          <cell r="L142" t="str">
            <v>1995-2000</v>
          </cell>
          <cell r="M142">
            <v>1290.3900000000001</v>
          </cell>
          <cell r="N142">
            <v>35.481999999999999</v>
          </cell>
          <cell r="O142">
            <v>7.827</v>
          </cell>
          <cell r="P142">
            <v>27.876000000000001</v>
          </cell>
          <cell r="Q142">
            <v>65.611000000000004</v>
          </cell>
          <cell r="R142">
            <v>172.66800000000001</v>
          </cell>
          <cell r="S142">
            <v>264.56600000000003</v>
          </cell>
          <cell r="T142">
            <v>716.36</v>
          </cell>
        </row>
        <row r="143">
          <cell r="A143">
            <v>128</v>
          </cell>
          <cell r="B143">
            <v>643</v>
          </cell>
          <cell r="C143" t="str">
            <v>Russian Federation</v>
          </cell>
          <cell r="D143">
            <v>0</v>
          </cell>
          <cell r="E143">
            <v>4</v>
          </cell>
          <cell r="F143" t="str">
            <v>Euro</v>
          </cell>
          <cell r="G143">
            <v>2</v>
          </cell>
          <cell r="H143" t="str">
            <v>fse</v>
          </cell>
          <cell r="I143">
            <v>1</v>
          </cell>
          <cell r="J143" t="str">
            <v>low and middle</v>
          </cell>
          <cell r="K143" t="str">
            <v>both sexes</v>
          </cell>
          <cell r="L143" t="str">
            <v>1995-2000</v>
          </cell>
          <cell r="M143">
            <v>10238.894</v>
          </cell>
          <cell r="N143">
            <v>163.43</v>
          </cell>
          <cell r="O143">
            <v>57.83</v>
          </cell>
          <cell r="P143">
            <v>326.90199999999999</v>
          </cell>
          <cell r="Q143">
            <v>949.90800000000013</v>
          </cell>
          <cell r="R143">
            <v>1757.04</v>
          </cell>
          <cell r="S143">
            <v>2239.864</v>
          </cell>
          <cell r="T143">
            <v>4743.92</v>
          </cell>
        </row>
        <row r="144">
          <cell r="A144">
            <v>18</v>
          </cell>
          <cell r="B144">
            <v>646</v>
          </cell>
          <cell r="C144" t="str">
            <v>Rwanda</v>
          </cell>
          <cell r="D144">
            <v>0</v>
          </cell>
          <cell r="E144">
            <v>1</v>
          </cell>
          <cell r="F144" t="str">
            <v>Afro</v>
          </cell>
          <cell r="G144">
            <v>6</v>
          </cell>
          <cell r="H144" t="str">
            <v>ssa</v>
          </cell>
          <cell r="I144">
            <v>1</v>
          </cell>
          <cell r="J144" t="str">
            <v>low and middle</v>
          </cell>
          <cell r="K144" t="str">
            <v>both sexes</v>
          </cell>
          <cell r="L144" t="str">
            <v>1995-2000</v>
          </cell>
          <cell r="M144">
            <v>680.86</v>
          </cell>
          <cell r="N144">
            <v>299.16500000000002</v>
          </cell>
          <cell r="O144">
            <v>71.260999999999996</v>
          </cell>
          <cell r="P144">
            <v>68.152999999999992</v>
          </cell>
          <cell r="Q144">
            <v>90.292000000000002</v>
          </cell>
          <cell r="R144">
            <v>73.265000000000001</v>
          </cell>
          <cell r="S144">
            <v>37.225999999999999</v>
          </cell>
          <cell r="T144">
            <v>41.498000000000012</v>
          </cell>
        </row>
        <row r="145">
          <cell r="A145">
            <v>114</v>
          </cell>
          <cell r="B145">
            <v>682</v>
          </cell>
          <cell r="C145" t="str">
            <v>Saudi Arabia</v>
          </cell>
          <cell r="D145">
            <v>0</v>
          </cell>
          <cell r="E145">
            <v>3</v>
          </cell>
          <cell r="F145" t="str">
            <v>Emro</v>
          </cell>
          <cell r="G145">
            <v>8</v>
          </cell>
          <cell r="H145" t="str">
            <v>mec</v>
          </cell>
          <cell r="I145">
            <v>1</v>
          </cell>
          <cell r="J145" t="str">
            <v>low and middle</v>
          </cell>
          <cell r="K145" t="str">
            <v>both sexes</v>
          </cell>
          <cell r="L145" t="str">
            <v>1995-2000</v>
          </cell>
          <cell r="M145">
            <v>412.18400000000003</v>
          </cell>
          <cell r="N145">
            <v>92.486999999999995</v>
          </cell>
          <cell r="O145">
            <v>9.9130000000000003</v>
          </cell>
          <cell r="P145">
            <v>22.387999999999998</v>
          </cell>
          <cell r="Q145">
            <v>34.871000000000002</v>
          </cell>
          <cell r="R145">
            <v>66.158000000000001</v>
          </cell>
          <cell r="S145">
            <v>62.271000000000001</v>
          </cell>
          <cell r="T145">
            <v>124.09599999999999</v>
          </cell>
        </row>
        <row r="146">
          <cell r="A146">
            <v>61</v>
          </cell>
          <cell r="B146">
            <v>686</v>
          </cell>
          <cell r="C146" t="str">
            <v>Senegal</v>
          </cell>
          <cell r="D146">
            <v>0</v>
          </cell>
          <cell r="E146">
            <v>1</v>
          </cell>
          <cell r="F146" t="str">
            <v>Afro</v>
          </cell>
          <cell r="G146">
            <v>6</v>
          </cell>
          <cell r="H146" t="str">
            <v>ssa</v>
          </cell>
          <cell r="I146">
            <v>1</v>
          </cell>
          <cell r="J146" t="str">
            <v>low and middle</v>
          </cell>
          <cell r="K146" t="str">
            <v>both sexes</v>
          </cell>
          <cell r="L146" t="str">
            <v>1995-2000</v>
          </cell>
          <cell r="M146">
            <v>580.04499999999996</v>
          </cell>
          <cell r="N146">
            <v>208.04400000000001</v>
          </cell>
          <cell r="O146">
            <v>58.747999999999998</v>
          </cell>
          <cell r="P146">
            <v>65.616</v>
          </cell>
          <cell r="Q146">
            <v>56.725999999999999</v>
          </cell>
          <cell r="R146">
            <v>58.641000000000005</v>
          </cell>
          <cell r="S146">
            <v>52.89</v>
          </cell>
          <cell r="T146">
            <v>79.38</v>
          </cell>
        </row>
        <row r="147">
          <cell r="A147">
            <v>62</v>
          </cell>
          <cell r="B147">
            <v>694</v>
          </cell>
          <cell r="C147" t="str">
            <v>Sierra Leone</v>
          </cell>
          <cell r="D147">
            <v>0</v>
          </cell>
          <cell r="E147">
            <v>1</v>
          </cell>
          <cell r="F147" t="str">
            <v>Afro</v>
          </cell>
          <cell r="G147">
            <v>6</v>
          </cell>
          <cell r="H147" t="str">
            <v>ssa</v>
          </cell>
          <cell r="I147">
            <v>1</v>
          </cell>
          <cell r="J147" t="str">
            <v>low and middle</v>
          </cell>
          <cell r="K147" t="str">
            <v>both sexes</v>
          </cell>
          <cell r="L147" t="str">
            <v>1995-2000</v>
          </cell>
          <cell r="M147">
            <v>586.19100000000003</v>
          </cell>
          <cell r="N147">
            <v>286.76299999999998</v>
          </cell>
          <cell r="O147">
            <v>65.450999999999993</v>
          </cell>
          <cell r="P147">
            <v>51.793999999999997</v>
          </cell>
          <cell r="Q147">
            <v>55.142000000000003</v>
          </cell>
          <cell r="R147">
            <v>49.686</v>
          </cell>
          <cell r="S147">
            <v>35.255000000000003</v>
          </cell>
          <cell r="T147">
            <v>42.1</v>
          </cell>
        </row>
        <row r="148">
          <cell r="A148">
            <v>97</v>
          </cell>
          <cell r="B148">
            <v>702</v>
          </cell>
          <cell r="C148" t="str">
            <v>Singapore</v>
          </cell>
          <cell r="D148">
            <v>0</v>
          </cell>
          <cell r="E148">
            <v>6</v>
          </cell>
          <cell r="F148" t="str">
            <v>Wpro</v>
          </cell>
          <cell r="G148">
            <v>5</v>
          </cell>
          <cell r="H148" t="str">
            <v>oai</v>
          </cell>
          <cell r="I148">
            <v>4</v>
          </cell>
          <cell r="J148" t="str">
            <v>high</v>
          </cell>
          <cell r="K148" t="str">
            <v>both sexes</v>
          </cell>
          <cell r="L148" t="str">
            <v>1995-2000</v>
          </cell>
          <cell r="M148">
            <v>84.608999999999995</v>
          </cell>
          <cell r="N148">
            <v>1.6259999999999999</v>
          </cell>
          <cell r="O148">
            <v>0.46300000000000002</v>
          </cell>
          <cell r="P148">
            <v>1.8190000000000002</v>
          </cell>
          <cell r="Q148">
            <v>5.0440000000000005</v>
          </cell>
          <cell r="R148">
            <v>13.353999999999999</v>
          </cell>
          <cell r="S148">
            <v>17.97</v>
          </cell>
          <cell r="T148">
            <v>44.333000000000006</v>
          </cell>
        </row>
        <row r="149">
          <cell r="A149">
            <v>129</v>
          </cell>
          <cell r="B149">
            <v>703</v>
          </cell>
          <cell r="C149" t="str">
            <v>Slovakia</v>
          </cell>
          <cell r="D149">
            <v>0</v>
          </cell>
          <cell r="E149">
            <v>4</v>
          </cell>
          <cell r="F149" t="str">
            <v>Euro</v>
          </cell>
          <cell r="G149">
            <v>2</v>
          </cell>
          <cell r="H149" t="str">
            <v>fse</v>
          </cell>
          <cell r="I149">
            <v>1</v>
          </cell>
          <cell r="J149" t="str">
            <v>low and middle</v>
          </cell>
          <cell r="K149" t="str">
            <v>both sexes</v>
          </cell>
          <cell r="L149" t="str">
            <v>1995-2000</v>
          </cell>
          <cell r="M149">
            <v>258.512</v>
          </cell>
          <cell r="N149">
            <v>3.851</v>
          </cell>
          <cell r="O149">
            <v>0.81600000000000006</v>
          </cell>
          <cell r="P149">
            <v>3.8940000000000001</v>
          </cell>
          <cell r="Q149">
            <v>11.628</v>
          </cell>
          <cell r="R149">
            <v>35.926000000000002</v>
          </cell>
          <cell r="S149">
            <v>49.733999999999995</v>
          </cell>
          <cell r="T149">
            <v>152.66300000000001</v>
          </cell>
        </row>
        <row r="150">
          <cell r="A150">
            <v>99</v>
          </cell>
          <cell r="B150">
            <v>704</v>
          </cell>
          <cell r="C150" t="str">
            <v>Viet Nam</v>
          </cell>
          <cell r="D150">
            <v>0</v>
          </cell>
          <cell r="E150">
            <v>6</v>
          </cell>
          <cell r="F150" t="str">
            <v>Wpro</v>
          </cell>
          <cell r="G150">
            <v>5</v>
          </cell>
          <cell r="H150" t="str">
            <v>oai</v>
          </cell>
          <cell r="I150">
            <v>1</v>
          </cell>
          <cell r="J150" t="str">
            <v>low and middle</v>
          </cell>
          <cell r="K150" t="str">
            <v>both sexes</v>
          </cell>
          <cell r="L150" t="str">
            <v>1995-2000</v>
          </cell>
          <cell r="M150">
            <v>2623.8319999999999</v>
          </cell>
          <cell r="N150">
            <v>503.67899999999997</v>
          </cell>
          <cell r="O150">
            <v>132.95400000000001</v>
          </cell>
          <cell r="P150">
            <v>194.27600000000001</v>
          </cell>
          <cell r="Q150">
            <v>208.773</v>
          </cell>
          <cell r="R150">
            <v>267.30200000000002</v>
          </cell>
          <cell r="S150">
            <v>380.46</v>
          </cell>
          <cell r="T150">
            <v>936.38799999999992</v>
          </cell>
        </row>
        <row r="151">
          <cell r="A151">
            <v>150</v>
          </cell>
          <cell r="B151">
            <v>705</v>
          </cell>
          <cell r="C151" t="str">
            <v>Slovenia</v>
          </cell>
          <cell r="D151">
            <v>0</v>
          </cell>
          <cell r="E151">
            <v>4</v>
          </cell>
          <cell r="F151" t="str">
            <v>Euro</v>
          </cell>
          <cell r="G151">
            <v>2</v>
          </cell>
          <cell r="H151" t="str">
            <v>fse</v>
          </cell>
          <cell r="I151">
            <v>1</v>
          </cell>
          <cell r="J151" t="str">
            <v>low and middle</v>
          </cell>
          <cell r="K151" t="str">
            <v>both sexes</v>
          </cell>
          <cell r="L151" t="str">
            <v>1995-2000</v>
          </cell>
          <cell r="M151">
            <v>101.30200000000001</v>
          </cell>
          <cell r="N151">
            <v>0.81299999999999994</v>
          </cell>
          <cell r="O151">
            <v>0.22</v>
          </cell>
          <cell r="P151">
            <v>1.907</v>
          </cell>
          <cell r="Q151">
            <v>4.4320000000000004</v>
          </cell>
          <cell r="R151">
            <v>12.744</v>
          </cell>
          <cell r="S151">
            <v>19.204999999999998</v>
          </cell>
          <cell r="T151">
            <v>61.981000000000009</v>
          </cell>
        </row>
        <row r="152">
          <cell r="A152">
            <v>19</v>
          </cell>
          <cell r="B152">
            <v>706</v>
          </cell>
          <cell r="C152" t="str">
            <v>Somalia</v>
          </cell>
          <cell r="D152">
            <v>0</v>
          </cell>
          <cell r="E152">
            <v>3</v>
          </cell>
          <cell r="F152" t="str">
            <v>Emro</v>
          </cell>
          <cell r="G152">
            <v>6</v>
          </cell>
          <cell r="H152" t="str">
            <v>ssa</v>
          </cell>
          <cell r="I152">
            <v>1</v>
          </cell>
          <cell r="J152" t="str">
            <v>low and middle</v>
          </cell>
          <cell r="K152" t="str">
            <v>both sexes</v>
          </cell>
          <cell r="L152" t="str">
            <v>1995-2000</v>
          </cell>
          <cell r="M152">
            <v>843.74400000000003</v>
          </cell>
          <cell r="N152">
            <v>476.06799999999998</v>
          </cell>
          <cell r="O152">
            <v>76.62</v>
          </cell>
          <cell r="P152">
            <v>73.040000000000006</v>
          </cell>
          <cell r="Q152">
            <v>59.521000000000001</v>
          </cell>
          <cell r="R152">
            <v>52.421999999999997</v>
          </cell>
          <cell r="S152">
            <v>42.48</v>
          </cell>
          <cell r="T152">
            <v>63.592999999999989</v>
          </cell>
        </row>
        <row r="153">
          <cell r="A153">
            <v>45</v>
          </cell>
          <cell r="B153">
            <v>710</v>
          </cell>
          <cell r="C153" t="str">
            <v>South Africa</v>
          </cell>
          <cell r="D153">
            <v>0</v>
          </cell>
          <cell r="E153">
            <v>1</v>
          </cell>
          <cell r="F153" t="str">
            <v>Afro</v>
          </cell>
          <cell r="G153">
            <v>6</v>
          </cell>
          <cell r="H153" t="str">
            <v>ssa</v>
          </cell>
          <cell r="I153">
            <v>1</v>
          </cell>
          <cell r="J153" t="str">
            <v>low and middle</v>
          </cell>
          <cell r="K153" t="str">
            <v>both sexes</v>
          </cell>
          <cell r="L153" t="str">
            <v>1995-2000</v>
          </cell>
          <cell r="M153">
            <v>2381.1280000000002</v>
          </cell>
          <cell r="N153">
            <v>459.94200000000001</v>
          </cell>
          <cell r="O153">
            <v>72.849000000000004</v>
          </cell>
          <cell r="P153">
            <v>204.62900000000002</v>
          </cell>
          <cell r="Q153">
            <v>436.14</v>
          </cell>
          <cell r="R153">
            <v>492.108</v>
          </cell>
          <cell r="S153">
            <v>321.01499999999999</v>
          </cell>
          <cell r="T153">
            <v>394.44499999999999</v>
          </cell>
        </row>
        <row r="154">
          <cell r="A154">
            <v>23</v>
          </cell>
          <cell r="B154">
            <v>716</v>
          </cell>
          <cell r="C154" t="str">
            <v>Zimbabwe</v>
          </cell>
          <cell r="D154">
            <v>0</v>
          </cell>
          <cell r="E154">
            <v>1</v>
          </cell>
          <cell r="F154" t="str">
            <v>Afro</v>
          </cell>
          <cell r="G154">
            <v>6</v>
          </cell>
          <cell r="H154" t="str">
            <v>ssa</v>
          </cell>
          <cell r="I154">
            <v>1</v>
          </cell>
          <cell r="J154" t="str">
            <v>low and middle</v>
          </cell>
          <cell r="K154" t="str">
            <v>both sexes</v>
          </cell>
          <cell r="L154" t="str">
            <v>1995-2000</v>
          </cell>
          <cell r="M154">
            <v>978.39599999999996</v>
          </cell>
          <cell r="N154">
            <v>212.02500000000001</v>
          </cell>
          <cell r="O154">
            <v>51.164000000000001</v>
          </cell>
          <cell r="P154">
            <v>118.902</v>
          </cell>
          <cell r="Q154">
            <v>243.44399999999999</v>
          </cell>
          <cell r="R154">
            <v>177.92399999999998</v>
          </cell>
          <cell r="S154">
            <v>74.700999999999993</v>
          </cell>
          <cell r="T154">
            <v>100.236</v>
          </cell>
        </row>
        <row r="155">
          <cell r="A155">
            <v>151</v>
          </cell>
          <cell r="B155">
            <v>724</v>
          </cell>
          <cell r="C155" t="str">
            <v>Spain</v>
          </cell>
          <cell r="D155">
            <v>0</v>
          </cell>
          <cell r="E155">
            <v>4</v>
          </cell>
          <cell r="F155" t="str">
            <v>Euro</v>
          </cell>
          <cell r="G155">
            <v>1</v>
          </cell>
          <cell r="H155" t="str">
            <v>eme</v>
          </cell>
          <cell r="I155">
            <v>4</v>
          </cell>
          <cell r="J155" t="str">
            <v>high</v>
          </cell>
          <cell r="K155" t="str">
            <v>both sexes</v>
          </cell>
          <cell r="L155" t="str">
            <v>1995-2000</v>
          </cell>
          <cell r="M155">
            <v>1850.0250000000001</v>
          </cell>
          <cell r="N155">
            <v>14.78</v>
          </cell>
          <cell r="O155">
            <v>4.109</v>
          </cell>
          <cell r="P155">
            <v>37.197000000000003</v>
          </cell>
          <cell r="Q155">
            <v>55.689</v>
          </cell>
          <cell r="R155">
            <v>144.095</v>
          </cell>
          <cell r="S155">
            <v>265.91300000000001</v>
          </cell>
          <cell r="T155">
            <v>1328.242</v>
          </cell>
        </row>
        <row r="156">
          <cell r="A156">
            <v>40</v>
          </cell>
          <cell r="B156">
            <v>732</v>
          </cell>
          <cell r="C156" t="str">
            <v>Western Sahara</v>
          </cell>
          <cell r="G156">
            <v>8</v>
          </cell>
          <cell r="H156" t="str">
            <v>mec</v>
          </cell>
          <cell r="K156" t="str">
            <v>both sexes</v>
          </cell>
          <cell r="L156" t="str">
            <v>1995-2000</v>
          </cell>
          <cell r="M156">
            <v>11.622999999999999</v>
          </cell>
          <cell r="N156">
            <v>3.7669999999999999</v>
          </cell>
          <cell r="O156">
            <v>0.49399999999999999</v>
          </cell>
          <cell r="P156">
            <v>1.0620000000000001</v>
          </cell>
          <cell r="Q156">
            <v>1.0569999999999999</v>
          </cell>
          <cell r="R156">
            <v>1.4450000000000001</v>
          </cell>
          <cell r="S156">
            <v>1.41</v>
          </cell>
          <cell r="T156">
            <v>2.3880000000000003</v>
          </cell>
        </row>
        <row r="157">
          <cell r="A157">
            <v>38</v>
          </cell>
          <cell r="B157">
            <v>736</v>
          </cell>
          <cell r="C157" t="str">
            <v>Sudan</v>
          </cell>
          <cell r="D157">
            <v>0</v>
          </cell>
          <cell r="E157">
            <v>3</v>
          </cell>
          <cell r="F157" t="str">
            <v>Emro</v>
          </cell>
          <cell r="G157">
            <v>6</v>
          </cell>
          <cell r="H157" t="str">
            <v>ssa</v>
          </cell>
          <cell r="I157">
            <v>1</v>
          </cell>
          <cell r="J157" t="str">
            <v>low and middle</v>
          </cell>
          <cell r="K157" t="str">
            <v>both sexes</v>
          </cell>
          <cell r="L157" t="str">
            <v>1995-2000</v>
          </cell>
          <cell r="M157">
            <v>1619.8150000000001</v>
          </cell>
          <cell r="N157">
            <v>541.65300000000002</v>
          </cell>
          <cell r="O157">
            <v>157.33500000000001</v>
          </cell>
          <cell r="P157">
            <v>194.18700000000001</v>
          </cell>
          <cell r="Q157">
            <v>176.709</v>
          </cell>
          <cell r="R157">
            <v>180.00200000000001</v>
          </cell>
          <cell r="S157">
            <v>150.172</v>
          </cell>
          <cell r="T157">
            <v>219.75700000000001</v>
          </cell>
        </row>
        <row r="158">
          <cell r="A158">
            <v>194</v>
          </cell>
          <cell r="B158">
            <v>740</v>
          </cell>
          <cell r="C158" t="str">
            <v>Suriname</v>
          </cell>
          <cell r="D158">
            <v>0</v>
          </cell>
          <cell r="E158">
            <v>2</v>
          </cell>
          <cell r="F158" t="str">
            <v>Amro</v>
          </cell>
          <cell r="G158">
            <v>7</v>
          </cell>
          <cell r="H158" t="str">
            <v>lac</v>
          </cell>
          <cell r="I158">
            <v>1</v>
          </cell>
          <cell r="J158" t="str">
            <v>low and middle</v>
          </cell>
          <cell r="K158" t="str">
            <v>both sexes</v>
          </cell>
          <cell r="L158" t="str">
            <v>1995-2000</v>
          </cell>
          <cell r="M158">
            <v>12.397</v>
          </cell>
          <cell r="N158">
            <v>1.4079999999999999</v>
          </cell>
          <cell r="O158">
            <v>0.17499999999999999</v>
          </cell>
          <cell r="P158">
            <v>0.67900000000000005</v>
          </cell>
          <cell r="Q158">
            <v>1.0090000000000001</v>
          </cell>
          <cell r="R158">
            <v>1.516</v>
          </cell>
          <cell r="S158">
            <v>2.4950000000000001</v>
          </cell>
          <cell r="T158">
            <v>5.1150000000000002</v>
          </cell>
        </row>
        <row r="159">
          <cell r="A159">
            <v>46</v>
          </cell>
          <cell r="B159">
            <v>748</v>
          </cell>
          <cell r="C159" t="str">
            <v>Swaziland</v>
          </cell>
          <cell r="D159">
            <v>0</v>
          </cell>
          <cell r="E159">
            <v>1</v>
          </cell>
          <cell r="F159" t="str">
            <v>Afro</v>
          </cell>
          <cell r="G159">
            <v>6</v>
          </cell>
          <cell r="H159" t="str">
            <v>ssa</v>
          </cell>
          <cell r="I159">
            <v>1</v>
          </cell>
          <cell r="J159" t="str">
            <v>low and middle</v>
          </cell>
          <cell r="K159" t="str">
            <v>both sexes</v>
          </cell>
          <cell r="L159" t="str">
            <v>1995-2000</v>
          </cell>
          <cell r="M159">
            <v>43.313000000000002</v>
          </cell>
          <cell r="N159">
            <v>17.966999999999999</v>
          </cell>
          <cell r="O159">
            <v>3.29</v>
          </cell>
          <cell r="P159">
            <v>4.6399999999999997</v>
          </cell>
          <cell r="Q159">
            <v>3.6139999999999999</v>
          </cell>
          <cell r="R159">
            <v>3.7040000000000002</v>
          </cell>
          <cell r="S159">
            <v>3.278</v>
          </cell>
          <cell r="T159">
            <v>6.82</v>
          </cell>
        </row>
        <row r="160">
          <cell r="A160">
            <v>140</v>
          </cell>
          <cell r="B160">
            <v>752</v>
          </cell>
          <cell r="C160" t="str">
            <v>Sweden</v>
          </cell>
          <cell r="D160">
            <v>0</v>
          </cell>
          <cell r="E160">
            <v>4</v>
          </cell>
          <cell r="F160" t="str">
            <v>Euro</v>
          </cell>
          <cell r="G160">
            <v>1</v>
          </cell>
          <cell r="H160" t="str">
            <v>eme</v>
          </cell>
          <cell r="I160">
            <v>4</v>
          </cell>
          <cell r="J160" t="str">
            <v>high</v>
          </cell>
          <cell r="K160" t="str">
            <v>both sexes</v>
          </cell>
          <cell r="L160" t="str">
            <v>1995-2000</v>
          </cell>
          <cell r="M160">
            <v>493.37099999999998</v>
          </cell>
          <cell r="N160">
            <v>3.0019999999999998</v>
          </cell>
          <cell r="O160">
            <v>0.67399999999999993</v>
          </cell>
          <cell r="P160">
            <v>3.919</v>
          </cell>
          <cell r="Q160">
            <v>9.6059999999999999</v>
          </cell>
          <cell r="R160">
            <v>34.765000000000001</v>
          </cell>
          <cell r="S160">
            <v>54.628</v>
          </cell>
          <cell r="T160">
            <v>386.77699999999999</v>
          </cell>
        </row>
        <row r="161">
          <cell r="A161">
            <v>161</v>
          </cell>
          <cell r="B161">
            <v>756</v>
          </cell>
          <cell r="C161" t="str">
            <v>Switzerland</v>
          </cell>
          <cell r="D161">
            <v>0</v>
          </cell>
          <cell r="E161">
            <v>4</v>
          </cell>
          <cell r="F161" t="str">
            <v>Euro</v>
          </cell>
          <cell r="G161">
            <v>1</v>
          </cell>
          <cell r="H161" t="str">
            <v>eme</v>
          </cell>
          <cell r="I161">
            <v>4</v>
          </cell>
          <cell r="J161" t="str">
            <v>high</v>
          </cell>
          <cell r="K161" t="str">
            <v>both sexes</v>
          </cell>
          <cell r="L161" t="str">
            <v>1995-2000</v>
          </cell>
          <cell r="M161">
            <v>318.22899999999998</v>
          </cell>
          <cell r="N161">
            <v>3.5590000000000002</v>
          </cell>
          <cell r="O161">
            <v>0.998</v>
          </cell>
          <cell r="P161">
            <v>5.6790000000000003</v>
          </cell>
          <cell r="Q161">
            <v>11.849</v>
          </cell>
          <cell r="R161">
            <v>26.677</v>
          </cell>
          <cell r="S161">
            <v>38.661000000000001</v>
          </cell>
          <cell r="T161">
            <v>230.80599999999998</v>
          </cell>
        </row>
        <row r="162">
          <cell r="A162">
            <v>115</v>
          </cell>
          <cell r="B162">
            <v>760</v>
          </cell>
          <cell r="C162" t="str">
            <v>Syrian Arab Republic</v>
          </cell>
          <cell r="D162">
            <v>0</v>
          </cell>
          <cell r="E162">
            <v>3</v>
          </cell>
          <cell r="F162" t="str">
            <v>Emro</v>
          </cell>
          <cell r="G162">
            <v>8</v>
          </cell>
          <cell r="H162" t="str">
            <v>mec</v>
          </cell>
          <cell r="I162">
            <v>1</v>
          </cell>
          <cell r="J162" t="str">
            <v>low and middle</v>
          </cell>
          <cell r="K162" t="str">
            <v>both sexes</v>
          </cell>
          <cell r="L162" t="str">
            <v>1995-2000</v>
          </cell>
          <cell r="M162">
            <v>368.70400000000001</v>
          </cell>
          <cell r="N162">
            <v>93.822000000000003</v>
          </cell>
          <cell r="O162">
            <v>13.189</v>
          </cell>
          <cell r="P162">
            <v>28.991999999999997</v>
          </cell>
          <cell r="Q162">
            <v>28.731000000000002</v>
          </cell>
          <cell r="R162">
            <v>41.563000000000002</v>
          </cell>
          <cell r="S162">
            <v>54.094000000000001</v>
          </cell>
          <cell r="T162">
            <v>108.313</v>
          </cell>
        </row>
        <row r="163">
          <cell r="A163">
            <v>85</v>
          </cell>
          <cell r="B163">
            <v>762</v>
          </cell>
          <cell r="C163" t="str">
            <v>Tajikistan</v>
          </cell>
          <cell r="D163">
            <v>0</v>
          </cell>
          <cell r="E163">
            <v>4</v>
          </cell>
          <cell r="F163" t="str">
            <v>Euro</v>
          </cell>
          <cell r="G163">
            <v>8</v>
          </cell>
          <cell r="H163" t="str">
            <v>mec</v>
          </cell>
          <cell r="I163">
            <v>1</v>
          </cell>
          <cell r="J163" t="str">
            <v>low and middle</v>
          </cell>
          <cell r="K163" t="str">
            <v>both sexes</v>
          </cell>
          <cell r="L163" t="str">
            <v>1995-2000</v>
          </cell>
          <cell r="M163">
            <v>205.32499999999999</v>
          </cell>
          <cell r="N163">
            <v>74.105999999999995</v>
          </cell>
          <cell r="O163">
            <v>6.5340000000000007</v>
          </cell>
          <cell r="P163">
            <v>9.4039999999999999</v>
          </cell>
          <cell r="Q163">
            <v>15.305999999999999</v>
          </cell>
          <cell r="R163">
            <v>19.27</v>
          </cell>
          <cell r="S163">
            <v>26.887</v>
          </cell>
          <cell r="T163">
            <v>53.817999999999998</v>
          </cell>
        </row>
        <row r="164">
          <cell r="A164">
            <v>98</v>
          </cell>
          <cell r="B164">
            <v>764</v>
          </cell>
          <cell r="C164" t="str">
            <v>Thailand</v>
          </cell>
          <cell r="D164">
            <v>0</v>
          </cell>
          <cell r="E164">
            <v>5</v>
          </cell>
          <cell r="F164" t="str">
            <v>Searo</v>
          </cell>
          <cell r="G164">
            <v>5</v>
          </cell>
          <cell r="H164" t="str">
            <v>oai</v>
          </cell>
          <cell r="I164">
            <v>1</v>
          </cell>
          <cell r="J164" t="str">
            <v>low and middle</v>
          </cell>
          <cell r="K164" t="str">
            <v>both sexes</v>
          </cell>
          <cell r="L164" t="str">
            <v>1995-2000</v>
          </cell>
          <cell r="M164">
            <v>2007.7270000000001</v>
          </cell>
          <cell r="N164">
            <v>181.24</v>
          </cell>
          <cell r="O164">
            <v>50.99</v>
          </cell>
          <cell r="P164">
            <v>156.41399999999999</v>
          </cell>
          <cell r="Q164">
            <v>307.09799999999996</v>
          </cell>
          <cell r="R164">
            <v>369.65600000000001</v>
          </cell>
          <cell r="S164">
            <v>292.84699999999998</v>
          </cell>
          <cell r="T164">
            <v>649.48200000000008</v>
          </cell>
        </row>
        <row r="165">
          <cell r="A165">
            <v>63</v>
          </cell>
          <cell r="B165">
            <v>768</v>
          </cell>
          <cell r="C165" t="str">
            <v>Togo</v>
          </cell>
          <cell r="D165">
            <v>0</v>
          </cell>
          <cell r="E165">
            <v>1</v>
          </cell>
          <cell r="F165" t="str">
            <v>Afro</v>
          </cell>
          <cell r="G165">
            <v>6</v>
          </cell>
          <cell r="H165" t="str">
            <v>ssa</v>
          </cell>
          <cell r="I165">
            <v>1</v>
          </cell>
          <cell r="J165" t="str">
            <v>low and middle</v>
          </cell>
          <cell r="K165" t="str">
            <v>both sexes</v>
          </cell>
          <cell r="L165" t="str">
            <v>1995-2000</v>
          </cell>
          <cell r="M165">
            <v>334.83499999999998</v>
          </cell>
          <cell r="N165">
            <v>119.37</v>
          </cell>
          <cell r="O165">
            <v>28.497</v>
          </cell>
          <cell r="P165">
            <v>32.887</v>
          </cell>
          <cell r="Q165">
            <v>49.075000000000003</v>
          </cell>
          <cell r="R165">
            <v>42.24</v>
          </cell>
          <cell r="S165">
            <v>24.735999999999997</v>
          </cell>
          <cell r="T165">
            <v>38.03</v>
          </cell>
        </row>
        <row r="166">
          <cell r="A166">
            <v>174</v>
          </cell>
          <cell r="B166">
            <v>780</v>
          </cell>
          <cell r="C166" t="str">
            <v>Trinidad and Tobago</v>
          </cell>
          <cell r="D166">
            <v>0</v>
          </cell>
          <cell r="E166">
            <v>2</v>
          </cell>
          <cell r="F166" t="str">
            <v>Amro</v>
          </cell>
          <cell r="G166">
            <v>7</v>
          </cell>
          <cell r="H166" t="str">
            <v>lac</v>
          </cell>
          <cell r="I166">
            <v>1</v>
          </cell>
          <cell r="J166" t="str">
            <v>low and middle</v>
          </cell>
          <cell r="K166" t="str">
            <v>both sexes</v>
          </cell>
          <cell r="L166" t="str">
            <v>1995-2000</v>
          </cell>
          <cell r="M166">
            <v>37.737000000000002</v>
          </cell>
          <cell r="N166">
            <v>1.482</v>
          </cell>
          <cell r="O166">
            <v>0.26400000000000001</v>
          </cell>
          <cell r="P166">
            <v>1.2530000000000001</v>
          </cell>
          <cell r="Q166">
            <v>2.1920000000000002</v>
          </cell>
          <cell r="R166">
            <v>5.6839999999999993</v>
          </cell>
          <cell r="S166">
            <v>6.4559999999999995</v>
          </cell>
          <cell r="T166">
            <v>20.405999999999999</v>
          </cell>
        </row>
        <row r="167">
          <cell r="A167">
            <v>117</v>
          </cell>
          <cell r="B167">
            <v>784</v>
          </cell>
          <cell r="C167" t="str">
            <v>United Arab Emirates</v>
          </cell>
          <cell r="D167">
            <v>0</v>
          </cell>
          <cell r="E167">
            <v>3</v>
          </cell>
          <cell r="F167" t="str">
            <v>Emro</v>
          </cell>
          <cell r="G167">
            <v>8</v>
          </cell>
          <cell r="H167" t="str">
            <v>mec</v>
          </cell>
          <cell r="I167">
            <v>4</v>
          </cell>
          <cell r="J167" t="str">
            <v>high</v>
          </cell>
          <cell r="K167" t="str">
            <v>both sexes</v>
          </cell>
          <cell r="L167" t="str">
            <v>1995-2000</v>
          </cell>
          <cell r="M167">
            <v>33.463999999999999</v>
          </cell>
          <cell r="N167">
            <v>4.29</v>
          </cell>
          <cell r="O167">
            <v>0.41199999999999998</v>
          </cell>
          <cell r="P167">
            <v>0.63700000000000001</v>
          </cell>
          <cell r="Q167">
            <v>2.8380000000000001</v>
          </cell>
          <cell r="R167">
            <v>9.1300000000000008</v>
          </cell>
          <cell r="S167">
            <v>7.0049999999999999</v>
          </cell>
          <cell r="T167">
            <v>9.152000000000001</v>
          </cell>
        </row>
        <row r="168">
          <cell r="A168">
            <v>39</v>
          </cell>
          <cell r="B168">
            <v>788</v>
          </cell>
          <cell r="C168" t="str">
            <v>Tunisia</v>
          </cell>
          <cell r="D168">
            <v>0</v>
          </cell>
          <cell r="E168">
            <v>3</v>
          </cell>
          <cell r="F168" t="str">
            <v>Emro</v>
          </cell>
          <cell r="G168">
            <v>8</v>
          </cell>
          <cell r="H168" t="str">
            <v>mec</v>
          </cell>
          <cell r="I168">
            <v>1</v>
          </cell>
          <cell r="J168" t="str">
            <v>low and middle</v>
          </cell>
          <cell r="K168" t="str">
            <v>both sexes</v>
          </cell>
          <cell r="L168" t="str">
            <v>1995-2000</v>
          </cell>
          <cell r="M168">
            <v>311.714</v>
          </cell>
          <cell r="N168">
            <v>35.834000000000003</v>
          </cell>
          <cell r="O168">
            <v>5.6749999999999998</v>
          </cell>
          <cell r="P168">
            <v>16.355</v>
          </cell>
          <cell r="Q168">
            <v>21.042000000000002</v>
          </cell>
          <cell r="R168">
            <v>35.826000000000001</v>
          </cell>
          <cell r="S168">
            <v>54.537000000000006</v>
          </cell>
          <cell r="T168">
            <v>142.44499999999999</v>
          </cell>
        </row>
        <row r="169">
          <cell r="A169">
            <v>116</v>
          </cell>
          <cell r="B169">
            <v>792</v>
          </cell>
          <cell r="C169" t="str">
            <v>Turkey</v>
          </cell>
          <cell r="D169">
            <v>0</v>
          </cell>
          <cell r="E169">
            <v>4</v>
          </cell>
          <cell r="F169" t="str">
            <v>Euro</v>
          </cell>
          <cell r="G169">
            <v>8</v>
          </cell>
          <cell r="H169" t="str">
            <v>mec</v>
          </cell>
          <cell r="I169">
            <v>1</v>
          </cell>
          <cell r="J169" t="str">
            <v>low and middle</v>
          </cell>
          <cell r="K169" t="str">
            <v>both sexes</v>
          </cell>
          <cell r="L169" t="str">
            <v>1995-2000</v>
          </cell>
          <cell r="M169">
            <v>2057.3339999999998</v>
          </cell>
          <cell r="N169">
            <v>428.96600000000001</v>
          </cell>
          <cell r="O169">
            <v>44.274000000000001</v>
          </cell>
          <cell r="P169">
            <v>94.192999999999998</v>
          </cell>
          <cell r="Q169">
            <v>123.83700000000002</v>
          </cell>
          <cell r="R169">
            <v>254.62099999999998</v>
          </cell>
          <cell r="S169">
            <v>357.24</v>
          </cell>
          <cell r="T169">
            <v>754.20299999999997</v>
          </cell>
        </row>
        <row r="170">
          <cell r="A170">
            <v>86</v>
          </cell>
          <cell r="B170">
            <v>795</v>
          </cell>
          <cell r="C170" t="str">
            <v>Turkmenistan</v>
          </cell>
          <cell r="D170">
            <v>0</v>
          </cell>
          <cell r="E170">
            <v>4</v>
          </cell>
          <cell r="F170" t="str">
            <v>Euro</v>
          </cell>
          <cell r="G170">
            <v>8</v>
          </cell>
          <cell r="H170" t="str">
            <v>mec</v>
          </cell>
          <cell r="I170">
            <v>1</v>
          </cell>
          <cell r="J170" t="str">
            <v>low and middle</v>
          </cell>
          <cell r="K170" t="str">
            <v>both sexes</v>
          </cell>
          <cell r="L170" t="str">
            <v>1995-2000</v>
          </cell>
          <cell r="M170">
            <v>154.65700000000001</v>
          </cell>
          <cell r="N170">
            <v>46.19</v>
          </cell>
          <cell r="O170">
            <v>4.0830000000000002</v>
          </cell>
          <cell r="P170">
            <v>7.8109999999999999</v>
          </cell>
          <cell r="Q170">
            <v>12.757</v>
          </cell>
          <cell r="R170">
            <v>18.364000000000001</v>
          </cell>
          <cell r="S170">
            <v>23.832000000000001</v>
          </cell>
          <cell r="T170">
            <v>41.62</v>
          </cell>
        </row>
        <row r="171">
          <cell r="A171">
            <v>20</v>
          </cell>
          <cell r="B171">
            <v>800</v>
          </cell>
          <cell r="C171" t="str">
            <v>Uganda</v>
          </cell>
          <cell r="D171">
            <v>0</v>
          </cell>
          <cell r="E171">
            <v>1</v>
          </cell>
          <cell r="F171" t="str">
            <v>Afro</v>
          </cell>
          <cell r="G171">
            <v>6</v>
          </cell>
          <cell r="H171" t="str">
            <v>ssa</v>
          </cell>
          <cell r="I171">
            <v>1</v>
          </cell>
          <cell r="J171" t="str">
            <v>low and middle</v>
          </cell>
          <cell r="K171" t="str">
            <v>both sexes</v>
          </cell>
          <cell r="L171" t="str">
            <v>1995-2000</v>
          </cell>
          <cell r="M171">
            <v>2203.6799999999998</v>
          </cell>
          <cell r="N171">
            <v>901.87400000000002</v>
          </cell>
          <cell r="O171">
            <v>202.14699999999999</v>
          </cell>
          <cell r="P171">
            <v>235.869</v>
          </cell>
          <cell r="Q171">
            <v>356.97800000000001</v>
          </cell>
          <cell r="R171">
            <v>250.98099999999999</v>
          </cell>
          <cell r="S171">
            <v>114.06899999999999</v>
          </cell>
          <cell r="T171">
            <v>141.76199999999997</v>
          </cell>
        </row>
        <row r="172">
          <cell r="A172">
            <v>130</v>
          </cell>
          <cell r="B172">
            <v>804</v>
          </cell>
          <cell r="C172" t="str">
            <v>Ukraine</v>
          </cell>
          <cell r="D172">
            <v>0</v>
          </cell>
          <cell r="E172">
            <v>4</v>
          </cell>
          <cell r="F172" t="str">
            <v>Euro</v>
          </cell>
          <cell r="G172">
            <v>2</v>
          </cell>
          <cell r="H172" t="str">
            <v>fse</v>
          </cell>
          <cell r="I172">
            <v>1</v>
          </cell>
          <cell r="J172" t="str">
            <v>low and middle</v>
          </cell>
          <cell r="K172" t="str">
            <v>both sexes</v>
          </cell>
          <cell r="L172" t="str">
            <v>1995-2000</v>
          </cell>
          <cell r="M172">
            <v>3562.884</v>
          </cell>
          <cell r="N172">
            <v>63.966000000000001</v>
          </cell>
          <cell r="O172">
            <v>17.818000000000001</v>
          </cell>
          <cell r="P172">
            <v>81.652000000000001</v>
          </cell>
          <cell r="Q172">
            <v>202.40199999999999</v>
          </cell>
          <cell r="R172">
            <v>512.851</v>
          </cell>
          <cell r="S172">
            <v>734.36799999999994</v>
          </cell>
          <cell r="T172">
            <v>1949.8269999999998</v>
          </cell>
        </row>
        <row r="173">
          <cell r="A173">
            <v>152</v>
          </cell>
          <cell r="B173">
            <v>807</v>
          </cell>
          <cell r="C173" t="str">
            <v>TFYR Macedonia</v>
          </cell>
          <cell r="D173">
            <v>0</v>
          </cell>
          <cell r="E173">
            <v>4</v>
          </cell>
          <cell r="F173" t="str">
            <v>Euro</v>
          </cell>
          <cell r="G173">
            <v>2</v>
          </cell>
          <cell r="H173" t="str">
            <v>fse</v>
          </cell>
          <cell r="I173">
            <v>1</v>
          </cell>
          <cell r="J173" t="str">
            <v>low and middle</v>
          </cell>
          <cell r="K173" t="str">
            <v>both sexes</v>
          </cell>
          <cell r="L173" t="str">
            <v>1995-2000</v>
          </cell>
          <cell r="M173">
            <v>77.055000000000007</v>
          </cell>
          <cell r="N173">
            <v>4.1289999999999996</v>
          </cell>
          <cell r="O173">
            <v>0.46299999999999997</v>
          </cell>
          <cell r="P173">
            <v>1.46</v>
          </cell>
          <cell r="Q173">
            <v>3.0640000000000001</v>
          </cell>
          <cell r="R173">
            <v>9.4110000000000014</v>
          </cell>
          <cell r="S173">
            <v>16.021000000000001</v>
          </cell>
          <cell r="T173">
            <v>42.506999999999998</v>
          </cell>
        </row>
        <row r="174">
          <cell r="A174">
            <v>35</v>
          </cell>
          <cell r="B174">
            <v>818</v>
          </cell>
          <cell r="C174" t="str">
            <v>Egypt</v>
          </cell>
          <cell r="D174">
            <v>0</v>
          </cell>
          <cell r="E174">
            <v>3</v>
          </cell>
          <cell r="F174" t="str">
            <v>Emro</v>
          </cell>
          <cell r="G174">
            <v>8</v>
          </cell>
          <cell r="H174" t="str">
            <v>mec</v>
          </cell>
          <cell r="I174">
            <v>1</v>
          </cell>
          <cell r="J174" t="str">
            <v>low and middle</v>
          </cell>
          <cell r="K174" t="str">
            <v>both sexes</v>
          </cell>
          <cell r="L174" t="str">
            <v>1995-2000</v>
          </cell>
          <cell r="M174">
            <v>2219.3470000000002</v>
          </cell>
          <cell r="N174">
            <v>555.51700000000005</v>
          </cell>
          <cell r="O174">
            <v>59.58</v>
          </cell>
          <cell r="P174">
            <v>88.504999999999995</v>
          </cell>
          <cell r="Q174">
            <v>143.06299999999999</v>
          </cell>
          <cell r="R174">
            <v>281.60599999999999</v>
          </cell>
          <cell r="S174">
            <v>386.80500000000001</v>
          </cell>
          <cell r="T174">
            <v>704.27099999999996</v>
          </cell>
        </row>
        <row r="175">
          <cell r="A175">
            <v>141</v>
          </cell>
          <cell r="B175">
            <v>826</v>
          </cell>
          <cell r="C175" t="str">
            <v>United Kingdom</v>
          </cell>
          <cell r="D175">
            <v>0</v>
          </cell>
          <cell r="E175">
            <v>4</v>
          </cell>
          <cell r="F175" t="str">
            <v>Euro</v>
          </cell>
          <cell r="G175">
            <v>1</v>
          </cell>
          <cell r="H175" t="str">
            <v>eme</v>
          </cell>
          <cell r="I175">
            <v>4</v>
          </cell>
          <cell r="J175" t="str">
            <v>high</v>
          </cell>
          <cell r="K175" t="str">
            <v>both sexes</v>
          </cell>
          <cell r="L175" t="str">
            <v>1995-2000</v>
          </cell>
          <cell r="M175">
            <v>3160.9960000000001</v>
          </cell>
          <cell r="N175">
            <v>29.122</v>
          </cell>
          <cell r="O175">
            <v>5.5659999999999998</v>
          </cell>
          <cell r="P175">
            <v>28.831000000000003</v>
          </cell>
          <cell r="Q175">
            <v>65.11</v>
          </cell>
          <cell r="R175">
            <v>246.745</v>
          </cell>
          <cell r="S175">
            <v>473.654</v>
          </cell>
          <cell r="T175">
            <v>2311.9680000000003</v>
          </cell>
        </row>
        <row r="176">
          <cell r="A176">
            <v>21</v>
          </cell>
          <cell r="B176">
            <v>834</v>
          </cell>
          <cell r="C176" t="str">
            <v>United Rep. of Tanzania</v>
          </cell>
          <cell r="D176">
            <v>0</v>
          </cell>
          <cell r="E176">
            <v>1</v>
          </cell>
          <cell r="F176" t="str">
            <v>Afro</v>
          </cell>
          <cell r="G176">
            <v>6</v>
          </cell>
          <cell r="H176" t="str">
            <v>ssa</v>
          </cell>
          <cell r="I176">
            <v>1</v>
          </cell>
          <cell r="J176" t="str">
            <v>low and middle</v>
          </cell>
          <cell r="K176" t="str">
            <v>both sexes</v>
          </cell>
          <cell r="L176" t="str">
            <v>1995-2000</v>
          </cell>
          <cell r="M176">
            <v>2426.6309999999999</v>
          </cell>
          <cell r="N176">
            <v>864.12099999999998</v>
          </cell>
          <cell r="O176">
            <v>214.03399999999999</v>
          </cell>
          <cell r="P176">
            <v>259.92899999999997</v>
          </cell>
          <cell r="Q176">
            <v>382.82799999999997</v>
          </cell>
          <cell r="R176">
            <v>318.61500000000001</v>
          </cell>
          <cell r="S176">
            <v>165.81200000000001</v>
          </cell>
          <cell r="T176">
            <v>221.29200000000003</v>
          </cell>
        </row>
        <row r="177">
          <cell r="A177">
            <v>199</v>
          </cell>
          <cell r="B177">
            <v>840</v>
          </cell>
          <cell r="C177" t="str">
            <v>United States of America</v>
          </cell>
          <cell r="D177">
            <v>0</v>
          </cell>
          <cell r="E177">
            <v>2</v>
          </cell>
          <cell r="F177" t="str">
            <v>Amro</v>
          </cell>
          <cell r="G177">
            <v>1</v>
          </cell>
          <cell r="H177" t="str">
            <v>eme</v>
          </cell>
          <cell r="I177">
            <v>4</v>
          </cell>
          <cell r="J177" t="str">
            <v>high</v>
          </cell>
          <cell r="K177" t="str">
            <v>both sexes</v>
          </cell>
          <cell r="L177" t="str">
            <v>1995-2000</v>
          </cell>
          <cell r="M177">
            <v>11562.737999999999</v>
          </cell>
          <cell r="N177">
            <v>166.53800000000001</v>
          </cell>
          <cell r="O177">
            <v>39.142000000000003</v>
          </cell>
          <cell r="P177">
            <v>245.99200000000002</v>
          </cell>
          <cell r="Q177">
            <v>602.13800000000003</v>
          </cell>
          <cell r="R177">
            <v>1230.6320000000001</v>
          </cell>
          <cell r="S177">
            <v>1629.5430000000001</v>
          </cell>
          <cell r="T177">
            <v>7648.7529999999997</v>
          </cell>
        </row>
        <row r="178">
          <cell r="A178">
            <v>49</v>
          </cell>
          <cell r="B178">
            <v>854</v>
          </cell>
          <cell r="C178" t="str">
            <v>Burkina Faso</v>
          </cell>
          <cell r="D178">
            <v>0</v>
          </cell>
          <cell r="E178">
            <v>1</v>
          </cell>
          <cell r="F178" t="str">
            <v>Afro</v>
          </cell>
          <cell r="G178">
            <v>6</v>
          </cell>
          <cell r="H178" t="str">
            <v>ssa</v>
          </cell>
          <cell r="I178">
            <v>1</v>
          </cell>
          <cell r="J178" t="str">
            <v>low and middle</v>
          </cell>
          <cell r="K178" t="str">
            <v>both sexes</v>
          </cell>
          <cell r="L178" t="str">
            <v>1995-2000</v>
          </cell>
          <cell r="M178">
            <v>1038.6969999999999</v>
          </cell>
          <cell r="N178">
            <v>445.12599999999998</v>
          </cell>
          <cell r="O178">
            <v>101.96</v>
          </cell>
          <cell r="P178">
            <v>100.96799999999999</v>
          </cell>
          <cell r="Q178">
            <v>128.19900000000001</v>
          </cell>
          <cell r="R178">
            <v>110.178</v>
          </cell>
          <cell r="S178">
            <v>65.117999999999995</v>
          </cell>
          <cell r="T178">
            <v>87.147999999999996</v>
          </cell>
        </row>
        <row r="179">
          <cell r="A179">
            <v>195</v>
          </cell>
          <cell r="B179">
            <v>858</v>
          </cell>
          <cell r="C179" t="str">
            <v>Uruguay</v>
          </cell>
          <cell r="D179">
            <v>0</v>
          </cell>
          <cell r="E179">
            <v>2</v>
          </cell>
          <cell r="F179" t="str">
            <v>Amro</v>
          </cell>
          <cell r="G179">
            <v>7</v>
          </cell>
          <cell r="H179" t="str">
            <v>lac</v>
          </cell>
          <cell r="I179">
            <v>1</v>
          </cell>
          <cell r="J179" t="str">
            <v>low and middle</v>
          </cell>
          <cell r="K179" t="str">
            <v>both sexes</v>
          </cell>
          <cell r="L179" t="str">
            <v>1995-2000</v>
          </cell>
          <cell r="M179">
            <v>154.345</v>
          </cell>
          <cell r="N179">
            <v>5.851</v>
          </cell>
          <cell r="O179">
            <v>0.80400000000000005</v>
          </cell>
          <cell r="P179">
            <v>3.4530000000000003</v>
          </cell>
          <cell r="Q179">
            <v>5.758</v>
          </cell>
          <cell r="R179">
            <v>16.876000000000001</v>
          </cell>
          <cell r="S179">
            <v>27.457999999999998</v>
          </cell>
          <cell r="T179">
            <v>94.144999999999996</v>
          </cell>
        </row>
        <row r="180">
          <cell r="A180">
            <v>87</v>
          </cell>
          <cell r="B180">
            <v>860</v>
          </cell>
          <cell r="C180" t="str">
            <v>Uzbekistan</v>
          </cell>
          <cell r="D180">
            <v>0</v>
          </cell>
          <cell r="E180">
            <v>4</v>
          </cell>
          <cell r="F180" t="str">
            <v>Euro</v>
          </cell>
          <cell r="G180">
            <v>8</v>
          </cell>
          <cell r="H180" t="str">
            <v>mec</v>
          </cell>
          <cell r="I180">
            <v>1</v>
          </cell>
          <cell r="J180" t="str">
            <v>low and middle</v>
          </cell>
          <cell r="K180" t="str">
            <v>both sexes</v>
          </cell>
          <cell r="L180" t="str">
            <v>1995-2000</v>
          </cell>
          <cell r="M180">
            <v>773.66600000000005</v>
          </cell>
          <cell r="N180">
            <v>203.01599999999999</v>
          </cell>
          <cell r="O180">
            <v>20.398000000000003</v>
          </cell>
          <cell r="P180">
            <v>40.006</v>
          </cell>
          <cell r="Q180">
            <v>66.962999999999994</v>
          </cell>
          <cell r="R180">
            <v>91.19</v>
          </cell>
          <cell r="S180">
            <v>117.092</v>
          </cell>
          <cell r="T180">
            <v>235.00100000000003</v>
          </cell>
        </row>
        <row r="181">
          <cell r="A181">
            <v>196</v>
          </cell>
          <cell r="B181">
            <v>862</v>
          </cell>
          <cell r="C181" t="str">
            <v>Venezuela</v>
          </cell>
          <cell r="D181">
            <v>0</v>
          </cell>
          <cell r="E181">
            <v>2</v>
          </cell>
          <cell r="F181" t="str">
            <v>Amro</v>
          </cell>
          <cell r="G181">
            <v>7</v>
          </cell>
          <cell r="H181" t="str">
            <v>lac</v>
          </cell>
          <cell r="I181">
            <v>1</v>
          </cell>
          <cell r="J181" t="str">
            <v>low and middle</v>
          </cell>
          <cell r="K181" t="str">
            <v>both sexes</v>
          </cell>
          <cell r="L181" t="str">
            <v>1995-2000</v>
          </cell>
          <cell r="M181">
            <v>535.66099999999994</v>
          </cell>
          <cell r="N181">
            <v>71.962000000000003</v>
          </cell>
          <cell r="O181">
            <v>11.492999999999999</v>
          </cell>
          <cell r="P181">
            <v>38.381</v>
          </cell>
          <cell r="Q181">
            <v>49.116</v>
          </cell>
          <cell r="R181">
            <v>81.652000000000001</v>
          </cell>
          <cell r="S181">
            <v>82.097000000000008</v>
          </cell>
          <cell r="T181">
            <v>200.96</v>
          </cell>
        </row>
        <row r="182">
          <cell r="A182">
            <v>214</v>
          </cell>
          <cell r="B182">
            <v>882</v>
          </cell>
          <cell r="C182" t="str">
            <v>Samoa</v>
          </cell>
          <cell r="D182">
            <v>0</v>
          </cell>
          <cell r="E182">
            <v>6</v>
          </cell>
          <cell r="F182" t="str">
            <v>Wpro</v>
          </cell>
          <cell r="G182">
            <v>5</v>
          </cell>
          <cell r="H182" t="str">
            <v>oai</v>
          </cell>
          <cell r="I182">
            <v>1</v>
          </cell>
          <cell r="J182" t="str">
            <v>low and middle</v>
          </cell>
          <cell r="K182" t="str">
            <v>both sexes</v>
          </cell>
          <cell r="L182" t="str">
            <v>1995-2000</v>
          </cell>
          <cell r="M182">
            <v>4.3120000000000003</v>
          </cell>
          <cell r="N182">
            <v>0.66500000000000004</v>
          </cell>
          <cell r="O182">
            <v>6.8000000000000005E-2</v>
          </cell>
          <cell r="P182">
            <v>0.193</v>
          </cell>
          <cell r="Q182">
            <v>0.24700000000000003</v>
          </cell>
          <cell r="R182">
            <v>0.57499999999999996</v>
          </cell>
          <cell r="S182">
            <v>0.85199999999999998</v>
          </cell>
          <cell r="T182">
            <v>1.712</v>
          </cell>
        </row>
        <row r="183">
          <cell r="A183">
            <v>118</v>
          </cell>
          <cell r="B183">
            <v>887</v>
          </cell>
          <cell r="C183" t="str">
            <v>Yemen</v>
          </cell>
          <cell r="D183">
            <v>0</v>
          </cell>
          <cell r="E183">
            <v>3</v>
          </cell>
          <cell r="F183" t="str">
            <v>Emro</v>
          </cell>
          <cell r="G183">
            <v>8</v>
          </cell>
          <cell r="H183" t="str">
            <v>mec</v>
          </cell>
          <cell r="I183">
            <v>1</v>
          </cell>
          <cell r="J183" t="str">
            <v>low and middle</v>
          </cell>
          <cell r="K183" t="str">
            <v>both sexes</v>
          </cell>
          <cell r="L183" t="str">
            <v>1995-2000</v>
          </cell>
          <cell r="M183">
            <v>864.005</v>
          </cell>
          <cell r="N183">
            <v>435.839</v>
          </cell>
          <cell r="O183">
            <v>46.686</v>
          </cell>
          <cell r="P183">
            <v>78.207999999999998</v>
          </cell>
          <cell r="Q183">
            <v>65.153999999999996</v>
          </cell>
          <cell r="R183">
            <v>67.046999999999997</v>
          </cell>
          <cell r="S183">
            <v>67.156000000000006</v>
          </cell>
          <cell r="T183">
            <v>103.91500000000001</v>
          </cell>
        </row>
        <row r="184">
          <cell r="A184">
            <v>153</v>
          </cell>
          <cell r="B184">
            <v>891</v>
          </cell>
          <cell r="C184" t="str">
            <v>Yugoslavia</v>
          </cell>
          <cell r="D184">
            <v>0</v>
          </cell>
          <cell r="E184">
            <v>4</v>
          </cell>
          <cell r="F184" t="str">
            <v>Euro</v>
          </cell>
          <cell r="G184">
            <v>2</v>
          </cell>
          <cell r="H184" t="str">
            <v>fse</v>
          </cell>
          <cell r="I184">
            <v>1</v>
          </cell>
          <cell r="J184" t="str">
            <v>low and middle</v>
          </cell>
          <cell r="K184" t="str">
            <v>both sexes</v>
          </cell>
          <cell r="L184" t="str">
            <v>1995-2000</v>
          </cell>
          <cell r="M184">
            <v>510.36500000000001</v>
          </cell>
          <cell r="N184">
            <v>17.783000000000001</v>
          </cell>
          <cell r="O184">
            <v>1.865</v>
          </cell>
          <cell r="P184">
            <v>6.7729999999999997</v>
          </cell>
          <cell r="Q184">
            <v>16.542000000000002</v>
          </cell>
          <cell r="R184">
            <v>56.697000000000003</v>
          </cell>
          <cell r="S184">
            <v>112.197</v>
          </cell>
          <cell r="T184">
            <v>298.50799999999998</v>
          </cell>
        </row>
        <row r="185">
          <cell r="A185">
            <v>22</v>
          </cell>
          <cell r="B185">
            <v>894</v>
          </cell>
          <cell r="C185" t="str">
            <v>Zambia</v>
          </cell>
          <cell r="D185">
            <v>0</v>
          </cell>
          <cell r="E185">
            <v>1</v>
          </cell>
          <cell r="F185" t="str">
            <v>Afro</v>
          </cell>
          <cell r="G185">
            <v>6</v>
          </cell>
          <cell r="H185" t="str">
            <v>ssa</v>
          </cell>
          <cell r="I185">
            <v>1</v>
          </cell>
          <cell r="J185" t="str">
            <v>low and middle</v>
          </cell>
          <cell r="K185" t="str">
            <v>both sexes</v>
          </cell>
          <cell r="L185" t="str">
            <v>1995-2000</v>
          </cell>
          <cell r="M185">
            <v>870.50400000000002</v>
          </cell>
          <cell r="N185">
            <v>271.416</v>
          </cell>
          <cell r="O185">
            <v>64.881</v>
          </cell>
          <cell r="P185">
            <v>102.86</v>
          </cell>
          <cell r="Q185">
            <v>180.619</v>
          </cell>
          <cell r="R185">
            <v>130.13399999999999</v>
          </cell>
          <cell r="S185">
            <v>54.843000000000004</v>
          </cell>
          <cell r="T185">
            <v>65.751000000000005</v>
          </cell>
        </row>
        <row r="186">
          <cell r="A186">
            <v>1</v>
          </cell>
          <cell r="B186">
            <v>900</v>
          </cell>
          <cell r="C186" t="str">
            <v>World total</v>
          </cell>
          <cell r="K186" t="str">
            <v>both sexes</v>
          </cell>
          <cell r="L186" t="str">
            <v>1995-2000</v>
          </cell>
          <cell r="M186">
            <v>260361.421</v>
          </cell>
          <cell r="N186">
            <v>52610.093999999997</v>
          </cell>
          <cell r="O186">
            <v>9678.2209999999995</v>
          </cell>
          <cell r="P186">
            <v>14133.927</v>
          </cell>
          <cell r="Q186">
            <v>20121.925999999999</v>
          </cell>
          <cell r="R186">
            <v>31908.811000000002</v>
          </cell>
          <cell r="S186">
            <v>38227.51</v>
          </cell>
          <cell r="T186">
            <v>93680.932000000001</v>
          </cell>
        </row>
        <row r="187">
          <cell r="A187">
            <v>2</v>
          </cell>
          <cell r="B187">
            <v>901</v>
          </cell>
          <cell r="C187" t="str">
            <v>More developed regions (*)</v>
          </cell>
          <cell r="K187" t="str">
            <v>both sexes</v>
          </cell>
          <cell r="L187" t="str">
            <v>1995-2000</v>
          </cell>
          <cell r="M187">
            <v>59757.167999999998</v>
          </cell>
          <cell r="N187">
            <v>786.005</v>
          </cell>
          <cell r="O187">
            <v>203.32</v>
          </cell>
          <cell r="P187">
            <v>1141.577</v>
          </cell>
          <cell r="Q187">
            <v>2877.2</v>
          </cell>
          <cell r="R187">
            <v>6919.1540000000005</v>
          </cell>
          <cell r="S187">
            <v>10161.875</v>
          </cell>
          <cell r="T187">
            <v>37668.036999999997</v>
          </cell>
        </row>
        <row r="188">
          <cell r="A188">
            <v>3</v>
          </cell>
          <cell r="B188">
            <v>902</v>
          </cell>
          <cell r="C188" t="str">
            <v>Less developed regions (+)</v>
          </cell>
          <cell r="K188" t="str">
            <v>both sexes</v>
          </cell>
          <cell r="L188" t="str">
            <v>1995-2000</v>
          </cell>
          <cell r="M188">
            <v>200604.25200000001</v>
          </cell>
          <cell r="N188">
            <v>51824.088000000003</v>
          </cell>
          <cell r="O188">
            <v>9474.9009999999998</v>
          </cell>
          <cell r="P188">
            <v>12992.35</v>
          </cell>
          <cell r="Q188">
            <v>17244.726000000002</v>
          </cell>
          <cell r="R188">
            <v>24989.656999999999</v>
          </cell>
          <cell r="S188">
            <v>28065.634999999998</v>
          </cell>
          <cell r="T188">
            <v>56012.894999999997</v>
          </cell>
        </row>
        <row r="189">
          <cell r="A189">
            <v>5</v>
          </cell>
          <cell r="B189">
            <v>903</v>
          </cell>
          <cell r="C189" t="str">
            <v>Africa</v>
          </cell>
          <cell r="K189" t="str">
            <v>both sexes</v>
          </cell>
          <cell r="L189" t="str">
            <v>1995-2000</v>
          </cell>
          <cell r="M189">
            <v>51657.258999999998</v>
          </cell>
          <cell r="N189">
            <v>19946.133000000002</v>
          </cell>
          <cell r="O189">
            <v>4352.866</v>
          </cell>
          <cell r="P189">
            <v>4831.7219999999998</v>
          </cell>
          <cell r="Q189">
            <v>6242.7549999999992</v>
          </cell>
          <cell r="R189">
            <v>5804.8239999999996</v>
          </cell>
          <cell r="S189">
            <v>4096.9340000000002</v>
          </cell>
          <cell r="T189">
            <v>6382.0250000000005</v>
          </cell>
        </row>
        <row r="190">
          <cell r="A190">
            <v>162</v>
          </cell>
          <cell r="B190">
            <v>904</v>
          </cell>
          <cell r="C190" t="str">
            <v>Latin America and the Caribbean</v>
          </cell>
          <cell r="K190" t="str">
            <v>both sexes</v>
          </cell>
          <cell r="L190" t="str">
            <v>1995-2000</v>
          </cell>
          <cell r="M190">
            <v>16225.326999999999</v>
          </cell>
          <cell r="N190">
            <v>2580.3270000000002</v>
          </cell>
          <cell r="O190">
            <v>370.517</v>
          </cell>
          <cell r="P190">
            <v>1133.5730000000001</v>
          </cell>
          <cell r="Q190">
            <v>1633.9849999999999</v>
          </cell>
          <cell r="R190">
            <v>2330.875</v>
          </cell>
          <cell r="S190">
            <v>2306.2930000000001</v>
          </cell>
          <cell r="T190">
            <v>5869.7569999999987</v>
          </cell>
        </row>
        <row r="191">
          <cell r="A191">
            <v>197</v>
          </cell>
          <cell r="B191">
            <v>905</v>
          </cell>
          <cell r="C191" t="str">
            <v>Northern America (12)</v>
          </cell>
          <cell r="K191" t="str">
            <v>both sexes</v>
          </cell>
          <cell r="L191" t="str">
            <v>1995-2000</v>
          </cell>
          <cell r="M191">
            <v>12641.482</v>
          </cell>
          <cell r="N191">
            <v>179.577</v>
          </cell>
          <cell r="O191">
            <v>42.548999999999999</v>
          </cell>
          <cell r="P191">
            <v>264.452</v>
          </cell>
          <cell r="Q191">
            <v>647.29600000000005</v>
          </cell>
          <cell r="R191">
            <v>1336.6990000000001</v>
          </cell>
          <cell r="S191">
            <v>1790.4880000000001</v>
          </cell>
          <cell r="T191">
            <v>8380.4210000000003</v>
          </cell>
        </row>
        <row r="192">
          <cell r="A192">
            <v>65</v>
          </cell>
          <cell r="B192">
            <v>906</v>
          </cell>
          <cell r="C192" t="str">
            <v>Eastern Asia</v>
          </cell>
          <cell r="K192" t="str">
            <v>both sexes</v>
          </cell>
          <cell r="L192" t="str">
            <v>1995-2000</v>
          </cell>
          <cell r="M192">
            <v>50744.387999999999</v>
          </cell>
          <cell r="N192">
            <v>5065.54</v>
          </cell>
          <cell r="O192">
            <v>574.08000000000004</v>
          </cell>
          <cell r="P192">
            <v>1671.991</v>
          </cell>
          <cell r="Q192">
            <v>2830.1530000000002</v>
          </cell>
          <cell r="R192">
            <v>6506.8970000000008</v>
          </cell>
          <cell r="S192">
            <v>9915.7210000000014</v>
          </cell>
          <cell r="T192">
            <v>24180.006000000001</v>
          </cell>
        </row>
        <row r="193">
          <cell r="A193">
            <v>119</v>
          </cell>
          <cell r="B193">
            <v>908</v>
          </cell>
          <cell r="C193" t="str">
            <v>Europe</v>
          </cell>
          <cell r="K193" t="str">
            <v>both sexes</v>
          </cell>
          <cell r="L193" t="str">
            <v>1995-2000</v>
          </cell>
          <cell r="M193">
            <v>41241.917000000001</v>
          </cell>
          <cell r="N193">
            <v>558.077</v>
          </cell>
          <cell r="O193">
            <v>148.203</v>
          </cell>
          <cell r="P193">
            <v>799.97700000000009</v>
          </cell>
          <cell r="Q193">
            <v>2081.46</v>
          </cell>
          <cell r="R193">
            <v>4993.2849999999999</v>
          </cell>
          <cell r="S193">
            <v>7452.0319999999992</v>
          </cell>
          <cell r="T193">
            <v>25208.882999999998</v>
          </cell>
        </row>
        <row r="194">
          <cell r="A194">
            <v>200</v>
          </cell>
          <cell r="B194">
            <v>909</v>
          </cell>
          <cell r="C194" t="str">
            <v>Oceania</v>
          </cell>
          <cell r="K194" t="str">
            <v>both sexes</v>
          </cell>
          <cell r="L194" t="str">
            <v>1995-2000</v>
          </cell>
          <cell r="M194">
            <v>1135.0999999999999</v>
          </cell>
          <cell r="N194">
            <v>82.593999999999994</v>
          </cell>
          <cell r="O194">
            <v>12.382999999999999</v>
          </cell>
          <cell r="P194">
            <v>41.585000000000001</v>
          </cell>
          <cell r="Q194">
            <v>59.412999999999997</v>
          </cell>
          <cell r="R194">
            <v>123.191</v>
          </cell>
          <cell r="S194">
            <v>160.97300000000001</v>
          </cell>
          <cell r="T194">
            <v>654.9609999999999</v>
          </cell>
        </row>
        <row r="195">
          <cell r="A195">
            <v>6</v>
          </cell>
          <cell r="B195">
            <v>910</v>
          </cell>
          <cell r="C195" t="str">
            <v>Eastern Africa (1)</v>
          </cell>
          <cell r="K195" t="str">
            <v>both sexes</v>
          </cell>
          <cell r="L195" t="str">
            <v>1995-2000</v>
          </cell>
          <cell r="M195">
            <v>20355.901999999998</v>
          </cell>
          <cell r="N195">
            <v>8059.3209999999999</v>
          </cell>
          <cell r="O195">
            <v>1775.337</v>
          </cell>
          <cell r="P195">
            <v>2022.9270000000001</v>
          </cell>
          <cell r="Q195">
            <v>2945.0329999999999</v>
          </cell>
          <cell r="R195">
            <v>2384.6880000000001</v>
          </cell>
          <cell r="S195">
            <v>1307.9390000000001</v>
          </cell>
          <cell r="T195">
            <v>1860.6569999999999</v>
          </cell>
        </row>
        <row r="196">
          <cell r="A196">
            <v>24</v>
          </cell>
          <cell r="B196">
            <v>911</v>
          </cell>
          <cell r="C196" t="str">
            <v>Middle Africa (3)</v>
          </cell>
          <cell r="K196" t="str">
            <v>both sexes</v>
          </cell>
          <cell r="L196" t="str">
            <v>1995-2000</v>
          </cell>
          <cell r="M196">
            <v>6878.3429999999998</v>
          </cell>
          <cell r="N196">
            <v>3027.0569999999998</v>
          </cell>
          <cell r="O196">
            <v>628.4670000000001</v>
          </cell>
          <cell r="P196">
            <v>617.24200000000008</v>
          </cell>
          <cell r="Q196">
            <v>712.44200000000001</v>
          </cell>
          <cell r="R196">
            <v>663.26800000000003</v>
          </cell>
          <cell r="S196">
            <v>475.57799999999997</v>
          </cell>
          <cell r="T196">
            <v>754.28899999999999</v>
          </cell>
        </row>
        <row r="197">
          <cell r="A197">
            <v>33</v>
          </cell>
          <cell r="B197">
            <v>912</v>
          </cell>
          <cell r="C197" t="str">
            <v>Northern Africa</v>
          </cell>
          <cell r="K197" t="str">
            <v>both sexes</v>
          </cell>
          <cell r="L197" t="str">
            <v>1995-2000</v>
          </cell>
          <cell r="M197">
            <v>6030.1570000000002</v>
          </cell>
          <cell r="N197">
            <v>1616.626</v>
          </cell>
          <cell r="O197">
            <v>281.74400000000003</v>
          </cell>
          <cell r="P197">
            <v>418.03899999999999</v>
          </cell>
          <cell r="Q197">
            <v>472.524</v>
          </cell>
          <cell r="R197">
            <v>692.22700000000009</v>
          </cell>
          <cell r="S197">
            <v>859.65200000000004</v>
          </cell>
          <cell r="T197">
            <v>1689.345</v>
          </cell>
        </row>
        <row r="198">
          <cell r="A198">
            <v>41</v>
          </cell>
          <cell r="B198">
            <v>913</v>
          </cell>
          <cell r="C198" t="str">
            <v>Southern Africa</v>
          </cell>
          <cell r="K198" t="str">
            <v>both sexes</v>
          </cell>
          <cell r="L198" t="str">
            <v>1995-2000</v>
          </cell>
          <cell r="M198">
            <v>2773.4870000000001</v>
          </cell>
          <cell r="N198">
            <v>587.47199999999998</v>
          </cell>
          <cell r="O198">
            <v>93.855000000000004</v>
          </cell>
          <cell r="P198">
            <v>241.23399999999998</v>
          </cell>
          <cell r="Q198">
            <v>498.54200000000003</v>
          </cell>
          <cell r="R198">
            <v>547.78399999999999</v>
          </cell>
          <cell r="S198">
            <v>354.13800000000003</v>
          </cell>
          <cell r="T198">
            <v>450.46199999999999</v>
          </cell>
        </row>
        <row r="199">
          <cell r="A199">
            <v>47</v>
          </cell>
          <cell r="B199">
            <v>914</v>
          </cell>
          <cell r="C199" t="str">
            <v>Western Africa (4)</v>
          </cell>
          <cell r="K199" t="str">
            <v>both sexes</v>
          </cell>
          <cell r="L199" t="str">
            <v>1995-2000</v>
          </cell>
          <cell r="M199">
            <v>15619.37</v>
          </cell>
          <cell r="N199">
            <v>6655.6570000000002</v>
          </cell>
          <cell r="O199">
            <v>1573.4630000000002</v>
          </cell>
          <cell r="P199">
            <v>1532.28</v>
          </cell>
          <cell r="Q199">
            <v>1614.2139999999999</v>
          </cell>
          <cell r="R199">
            <v>1516.857</v>
          </cell>
          <cell r="S199">
            <v>1099.627</v>
          </cell>
          <cell r="T199">
            <v>1627.2720000000004</v>
          </cell>
        </row>
        <row r="200">
          <cell r="A200">
            <v>163</v>
          </cell>
          <cell r="B200">
            <v>915</v>
          </cell>
          <cell r="C200" t="str">
            <v>Caribbean (10)</v>
          </cell>
          <cell r="K200" t="str">
            <v>both sexes</v>
          </cell>
          <cell r="L200" t="str">
            <v>1995-2000</v>
          </cell>
          <cell r="M200">
            <v>1443.394</v>
          </cell>
          <cell r="N200">
            <v>209.40799999999999</v>
          </cell>
          <cell r="O200">
            <v>45.861999999999995</v>
          </cell>
          <cell r="P200">
            <v>91.718999999999994</v>
          </cell>
          <cell r="Q200">
            <v>134.422</v>
          </cell>
          <cell r="R200">
            <v>188.87700000000001</v>
          </cell>
          <cell r="S200">
            <v>188.45800000000003</v>
          </cell>
          <cell r="T200">
            <v>584.64800000000002</v>
          </cell>
        </row>
        <row r="201">
          <cell r="A201">
            <v>175</v>
          </cell>
          <cell r="B201">
            <v>916</v>
          </cell>
          <cell r="C201" t="str">
            <v>Central America</v>
          </cell>
          <cell r="K201" t="str">
            <v>both sexes</v>
          </cell>
          <cell r="L201" t="str">
            <v>1995-2000</v>
          </cell>
          <cell r="M201">
            <v>3432.47</v>
          </cell>
          <cell r="N201">
            <v>715.923</v>
          </cell>
          <cell r="O201">
            <v>91.167000000000002</v>
          </cell>
          <cell r="P201">
            <v>276.303</v>
          </cell>
          <cell r="Q201">
            <v>333.15100000000001</v>
          </cell>
          <cell r="R201">
            <v>443.91200000000003</v>
          </cell>
          <cell r="S201">
            <v>438.69100000000003</v>
          </cell>
          <cell r="T201">
            <v>1133.3229999999999</v>
          </cell>
        </row>
        <row r="202">
          <cell r="A202">
            <v>88</v>
          </cell>
          <cell r="B202">
            <v>920</v>
          </cell>
          <cell r="C202" t="str">
            <v>South-eastern Asia</v>
          </cell>
          <cell r="K202" t="str">
            <v>both sexes</v>
          </cell>
          <cell r="L202" t="str">
            <v>1995-2000</v>
          </cell>
          <cell r="M202">
            <v>18193.169999999998</v>
          </cell>
          <cell r="N202">
            <v>3621.018</v>
          </cell>
          <cell r="O202">
            <v>637.78199999999993</v>
          </cell>
          <cell r="P202">
            <v>1351.3220000000001</v>
          </cell>
          <cell r="Q202">
            <v>1744.9470000000001</v>
          </cell>
          <cell r="R202">
            <v>2545.2629999999999</v>
          </cell>
          <cell r="S202">
            <v>2817.2350000000001</v>
          </cell>
          <cell r="T202">
            <v>5475.6030000000001</v>
          </cell>
        </row>
        <row r="203">
          <cell r="A203">
            <v>73</v>
          </cell>
          <cell r="B203">
            <v>921</v>
          </cell>
          <cell r="C203" t="str">
            <v>South-central Asia</v>
          </cell>
          <cell r="K203" t="str">
            <v>both sexes</v>
          </cell>
          <cell r="L203" t="str">
            <v>1995-2000</v>
          </cell>
          <cell r="M203">
            <v>62671.523000000001</v>
          </cell>
          <cell r="N203">
            <v>18947.281999999999</v>
          </cell>
          <cell r="O203">
            <v>3376.8789999999999</v>
          </cell>
          <cell r="P203">
            <v>3718.2119999999995</v>
          </cell>
          <cell r="Q203">
            <v>4484.1489999999994</v>
          </cell>
          <cell r="R203">
            <v>7581.3689999999988</v>
          </cell>
          <cell r="S203">
            <v>8821.3019999999997</v>
          </cell>
          <cell r="T203">
            <v>15742.33</v>
          </cell>
        </row>
        <row r="204">
          <cell r="A204">
            <v>100</v>
          </cell>
          <cell r="B204">
            <v>922</v>
          </cell>
          <cell r="C204" t="str">
            <v>Western Asia</v>
          </cell>
          <cell r="K204" t="str">
            <v>both sexes</v>
          </cell>
          <cell r="L204" t="str">
            <v>1995-2000</v>
          </cell>
          <cell r="M204">
            <v>5849.4319999999998</v>
          </cell>
          <cell r="N204">
            <v>1627.11</v>
          </cell>
          <cell r="O204">
            <v>162.815</v>
          </cell>
          <cell r="P204">
            <v>321.32400000000001</v>
          </cell>
          <cell r="Q204">
            <v>397.96899999999999</v>
          </cell>
          <cell r="R204">
            <v>685.61699999999996</v>
          </cell>
          <cell r="S204">
            <v>864.49199999999996</v>
          </cell>
          <cell r="T204">
            <v>1790.105</v>
          </cell>
        </row>
        <row r="205">
          <cell r="A205">
            <v>120</v>
          </cell>
          <cell r="B205">
            <v>923</v>
          </cell>
          <cell r="C205" t="str">
            <v>Eastern Europe</v>
          </cell>
          <cell r="K205" t="str">
            <v>both sexes</v>
          </cell>
          <cell r="L205" t="str">
            <v>1995-2000</v>
          </cell>
          <cell r="M205">
            <v>19999.495999999999</v>
          </cell>
          <cell r="N205">
            <v>345.84399999999999</v>
          </cell>
          <cell r="O205">
            <v>102.30199999999999</v>
          </cell>
          <cell r="P205">
            <v>523.904</v>
          </cell>
          <cell r="Q205">
            <v>1464.069</v>
          </cell>
          <cell r="R205">
            <v>3127.0909999999999</v>
          </cell>
          <cell r="S205">
            <v>4213.6170000000002</v>
          </cell>
          <cell r="T205">
            <v>10222.669</v>
          </cell>
        </row>
        <row r="206">
          <cell r="A206">
            <v>131</v>
          </cell>
          <cell r="B206">
            <v>924</v>
          </cell>
          <cell r="C206" t="str">
            <v>Northern Europe (7)</v>
          </cell>
          <cell r="K206" t="str">
            <v>both sexes</v>
          </cell>
          <cell r="L206" t="str">
            <v>1995-2000</v>
          </cell>
          <cell r="M206">
            <v>5104.143</v>
          </cell>
          <cell r="N206">
            <v>50.484999999999999</v>
          </cell>
          <cell r="O206">
            <v>11.341999999999999</v>
          </cell>
          <cell r="P206">
            <v>56.588999999999999</v>
          </cell>
          <cell r="Q206">
            <v>134</v>
          </cell>
          <cell r="R206">
            <v>444.96899999999999</v>
          </cell>
          <cell r="S206">
            <v>763.06700000000001</v>
          </cell>
          <cell r="T206">
            <v>3643.6910000000003</v>
          </cell>
        </row>
        <row r="207">
          <cell r="A207">
            <v>142</v>
          </cell>
          <cell r="B207">
            <v>925</v>
          </cell>
          <cell r="C207" t="str">
            <v>Southern Europe (8)</v>
          </cell>
          <cell r="K207" t="str">
            <v>both sexes</v>
          </cell>
          <cell r="L207" t="str">
            <v>1995-2000</v>
          </cell>
          <cell r="M207">
            <v>7052.6</v>
          </cell>
          <cell r="N207">
            <v>90.927999999999997</v>
          </cell>
          <cell r="O207">
            <v>17.86</v>
          </cell>
          <cell r="P207">
            <v>106.74</v>
          </cell>
          <cell r="Q207">
            <v>193.33100000000002</v>
          </cell>
          <cell r="R207">
            <v>593.50700000000006</v>
          </cell>
          <cell r="S207">
            <v>1130.212</v>
          </cell>
          <cell r="T207">
            <v>4920.0219999999999</v>
          </cell>
        </row>
        <row r="208">
          <cell r="A208">
            <v>154</v>
          </cell>
          <cell r="B208">
            <v>926</v>
          </cell>
          <cell r="C208" t="str">
            <v>Western Europe (9)</v>
          </cell>
          <cell r="K208" t="str">
            <v>both sexes</v>
          </cell>
          <cell r="L208" t="str">
            <v>1995-2000</v>
          </cell>
          <cell r="M208">
            <v>9085.6779999999999</v>
          </cell>
          <cell r="N208">
            <v>70.819999999999993</v>
          </cell>
          <cell r="O208">
            <v>16.698999999999998</v>
          </cell>
          <cell r="P208">
            <v>112.744</v>
          </cell>
          <cell r="Q208">
            <v>290.06</v>
          </cell>
          <cell r="R208">
            <v>827.71800000000007</v>
          </cell>
          <cell r="S208">
            <v>1345.136</v>
          </cell>
          <cell r="T208">
            <v>6422.5009999999993</v>
          </cell>
        </row>
        <row r="209">
          <cell r="A209">
            <v>201</v>
          </cell>
          <cell r="B209">
            <v>927</v>
          </cell>
          <cell r="C209" t="str">
            <v>Australia/New Zealand</v>
          </cell>
          <cell r="K209" t="str">
            <v>both sexes</v>
          </cell>
          <cell r="L209" t="str">
            <v>1995-2000</v>
          </cell>
          <cell r="M209">
            <v>846.45500000000004</v>
          </cell>
          <cell r="N209">
            <v>11.263999999999999</v>
          </cell>
          <cell r="O209">
            <v>2.681</v>
          </cell>
          <cell r="P209">
            <v>16.561</v>
          </cell>
          <cell r="Q209">
            <v>29.234000000000002</v>
          </cell>
          <cell r="R209">
            <v>74.491</v>
          </cell>
          <cell r="S209">
            <v>114.824</v>
          </cell>
          <cell r="T209">
            <v>597.4</v>
          </cell>
        </row>
        <row r="210">
          <cell r="A210">
            <v>204</v>
          </cell>
          <cell r="B210">
            <v>928</v>
          </cell>
          <cell r="C210" t="str">
            <v>Melanesia</v>
          </cell>
          <cell r="K210" t="str">
            <v>both sexes</v>
          </cell>
          <cell r="L210" t="str">
            <v>1995-2000</v>
          </cell>
          <cell r="M210">
            <v>260.77999999999997</v>
          </cell>
          <cell r="N210">
            <v>66.289000000000001</v>
          </cell>
          <cell r="O210">
            <v>9.0090000000000003</v>
          </cell>
          <cell r="P210">
            <v>23.048999999999999</v>
          </cell>
          <cell r="Q210">
            <v>27.957000000000001</v>
          </cell>
          <cell r="R210">
            <v>44.618000000000002</v>
          </cell>
          <cell r="S210">
            <v>41.302999999999997</v>
          </cell>
          <cell r="T210">
            <v>48.555</v>
          </cell>
        </row>
        <row r="211">
          <cell r="A211">
            <v>184</v>
          </cell>
          <cell r="B211">
            <v>931</v>
          </cell>
          <cell r="C211" t="str">
            <v>South America (11)</v>
          </cell>
          <cell r="K211" t="str">
            <v>both sexes</v>
          </cell>
          <cell r="L211" t="str">
            <v>1995-2000</v>
          </cell>
          <cell r="M211">
            <v>11349.463</v>
          </cell>
          <cell r="N211">
            <v>1654.9960000000001</v>
          </cell>
          <cell r="O211">
            <v>233.488</v>
          </cell>
          <cell r="P211">
            <v>765.55099999999993</v>
          </cell>
          <cell r="Q211">
            <v>1166.4119999999998</v>
          </cell>
          <cell r="R211">
            <v>1698.0860000000002</v>
          </cell>
          <cell r="S211">
            <v>1679.144</v>
          </cell>
          <cell r="T211">
            <v>4151.7860000000001</v>
          </cell>
        </row>
        <row r="212">
          <cell r="A212">
            <v>64</v>
          </cell>
          <cell r="B212">
            <v>935</v>
          </cell>
          <cell r="C212" t="str">
            <v>Asia</v>
          </cell>
          <cell r="K212" t="str">
            <v>both sexes</v>
          </cell>
          <cell r="L212" t="str">
            <v>1995-2000</v>
          </cell>
          <cell r="M212">
            <v>137458.51300000001</v>
          </cell>
          <cell r="N212">
            <v>29260.95</v>
          </cell>
          <cell r="O212">
            <v>4751.5559999999996</v>
          </cell>
          <cell r="P212">
            <v>7062.8490000000002</v>
          </cell>
          <cell r="Q212">
            <v>9457.2180000000008</v>
          </cell>
          <cell r="R212">
            <v>17319.146000000001</v>
          </cell>
          <cell r="S212">
            <v>22418.75</v>
          </cell>
          <cell r="T212">
            <v>47188.044000000002</v>
          </cell>
        </row>
        <row r="213">
          <cell r="A213">
            <v>4</v>
          </cell>
          <cell r="B213">
            <v>941</v>
          </cell>
          <cell r="C213" t="str">
            <v>Least developed countries (#)</v>
          </cell>
          <cell r="K213" t="str">
            <v>both sexes</v>
          </cell>
          <cell r="L213" t="str">
            <v>1995-2000</v>
          </cell>
          <cell r="M213">
            <v>44190.324999999997</v>
          </cell>
          <cell r="N213">
            <v>18343.772000000001</v>
          </cell>
          <cell r="O213">
            <v>3500.8850000000002</v>
          </cell>
          <cell r="P213">
            <v>4152.4520000000002</v>
          </cell>
          <cell r="Q213">
            <v>4870.4619999999995</v>
          </cell>
          <cell r="R213">
            <v>4670.491</v>
          </cell>
          <cell r="S213">
            <v>3429.8440000000001</v>
          </cell>
          <cell r="T213">
            <v>5222.4190000000008</v>
          </cell>
        </row>
        <row r="214">
          <cell r="A214">
            <v>210</v>
          </cell>
          <cell r="B214">
            <v>954</v>
          </cell>
          <cell r="C214" t="str">
            <v>Micronesia (14)</v>
          </cell>
          <cell r="K214" t="str">
            <v>both sexes</v>
          </cell>
          <cell r="L214" t="str">
            <v>1995-2000</v>
          </cell>
          <cell r="M214">
            <v>13.191000000000001</v>
          </cell>
          <cell r="N214">
            <v>3.4380000000000002</v>
          </cell>
          <cell r="O214">
            <v>0.45400000000000001</v>
          </cell>
          <cell r="P214">
            <v>1.161</v>
          </cell>
          <cell r="Q214">
            <v>1.21</v>
          </cell>
          <cell r="R214">
            <v>1.6859999999999999</v>
          </cell>
          <cell r="S214">
            <v>1.7490000000000001</v>
          </cell>
          <cell r="T214">
            <v>3.4929999999999999</v>
          </cell>
        </row>
        <row r="215">
          <cell r="A215">
            <v>212</v>
          </cell>
          <cell r="B215">
            <v>957</v>
          </cell>
          <cell r="C215" t="str">
            <v>Polynesia (15)</v>
          </cell>
          <cell r="K215" t="str">
            <v>both sexes</v>
          </cell>
          <cell r="L215" t="str">
            <v>1995-2000</v>
          </cell>
          <cell r="M215">
            <v>14.673999999999999</v>
          </cell>
          <cell r="N215">
            <v>1.603</v>
          </cell>
          <cell r="O215">
            <v>0.23899999999999999</v>
          </cell>
          <cell r="P215">
            <v>0.81400000000000006</v>
          </cell>
          <cell r="Q215">
            <v>1.012</v>
          </cell>
          <cell r="R215">
            <v>2.3959999999999999</v>
          </cell>
          <cell r="S215">
            <v>3.097</v>
          </cell>
          <cell r="T215">
            <v>5.5129999999999999</v>
          </cell>
        </row>
        <row r="216">
          <cell r="A216">
            <v>74</v>
          </cell>
          <cell r="B216">
            <v>4</v>
          </cell>
          <cell r="C216" t="str">
            <v>Afghanistan</v>
          </cell>
          <cell r="D216">
            <v>0</v>
          </cell>
          <cell r="E216">
            <v>3</v>
          </cell>
          <cell r="F216" t="str">
            <v>Emro</v>
          </cell>
          <cell r="G216">
            <v>8</v>
          </cell>
          <cell r="H216" t="str">
            <v>mec</v>
          </cell>
          <cell r="I216">
            <v>1</v>
          </cell>
          <cell r="J216" t="str">
            <v>low and middle</v>
          </cell>
          <cell r="K216" t="str">
            <v>females</v>
          </cell>
          <cell r="L216" t="str">
            <v>1995-2000</v>
          </cell>
          <cell r="M216">
            <v>1047.1890000000001</v>
          </cell>
          <cell r="N216">
            <v>633.95399999999995</v>
          </cell>
          <cell r="O216">
            <v>58.926000000000002</v>
          </cell>
          <cell r="P216">
            <v>78.078000000000003</v>
          </cell>
          <cell r="Q216">
            <v>61.811000000000007</v>
          </cell>
          <cell r="R216">
            <v>61.242000000000004</v>
          </cell>
          <cell r="S216">
            <v>62.536999999999999</v>
          </cell>
          <cell r="T216">
            <v>90.641000000000005</v>
          </cell>
        </row>
        <row r="217">
          <cell r="A217">
            <v>143</v>
          </cell>
          <cell r="B217">
            <v>8</v>
          </cell>
          <cell r="C217" t="str">
            <v>Albania</v>
          </cell>
          <cell r="D217">
            <v>0</v>
          </cell>
          <cell r="E217">
            <v>4</v>
          </cell>
          <cell r="F217" t="str">
            <v>Euro</v>
          </cell>
          <cell r="G217">
            <v>2</v>
          </cell>
          <cell r="H217" t="str">
            <v>fse</v>
          </cell>
          <cell r="I217">
            <v>1</v>
          </cell>
          <cell r="J217" t="str">
            <v>low and middle</v>
          </cell>
          <cell r="K217" t="str">
            <v>females</v>
          </cell>
          <cell r="L217" t="str">
            <v>1995-2000</v>
          </cell>
          <cell r="M217">
            <v>38.027000000000001</v>
          </cell>
          <cell r="N217">
            <v>6.0140000000000002</v>
          </cell>
          <cell r="O217">
            <v>0.71100000000000008</v>
          </cell>
          <cell r="P217">
            <v>0.93300000000000005</v>
          </cell>
          <cell r="Q217">
            <v>1.542</v>
          </cell>
          <cell r="R217">
            <v>2.7359999999999998</v>
          </cell>
          <cell r="S217">
            <v>4.5139999999999993</v>
          </cell>
          <cell r="T217">
            <v>21.576999999999998</v>
          </cell>
        </row>
        <row r="218">
          <cell r="A218">
            <v>34</v>
          </cell>
          <cell r="B218">
            <v>12</v>
          </cell>
          <cell r="C218" t="str">
            <v>Algeria</v>
          </cell>
          <cell r="D218">
            <v>0</v>
          </cell>
          <cell r="E218">
            <v>1</v>
          </cell>
          <cell r="F218" t="str">
            <v>Afro</v>
          </cell>
          <cell r="G218">
            <v>8</v>
          </cell>
          <cell r="H218" t="str">
            <v>mec</v>
          </cell>
          <cell r="I218">
            <v>1</v>
          </cell>
          <cell r="J218" t="str">
            <v>low and middle</v>
          </cell>
          <cell r="K218" t="str">
            <v>females</v>
          </cell>
          <cell r="L218" t="str">
            <v>1995-2000</v>
          </cell>
          <cell r="M218">
            <v>385.00900000000001</v>
          </cell>
          <cell r="N218">
            <v>96.694999999999993</v>
          </cell>
          <cell r="O218">
            <v>11.288</v>
          </cell>
          <cell r="P218">
            <v>19.491</v>
          </cell>
          <cell r="Q218">
            <v>24.192</v>
          </cell>
          <cell r="R218">
            <v>33.774999999999999</v>
          </cell>
          <cell r="S218">
            <v>51.712000000000003</v>
          </cell>
          <cell r="T218">
            <v>147.85599999999999</v>
          </cell>
        </row>
        <row r="219">
          <cell r="A219">
            <v>25</v>
          </cell>
          <cell r="B219">
            <v>24</v>
          </cell>
          <cell r="C219" t="str">
            <v>Angola</v>
          </cell>
          <cell r="D219">
            <v>0</v>
          </cell>
          <cell r="E219">
            <v>1</v>
          </cell>
          <cell r="F219" t="str">
            <v>Afro</v>
          </cell>
          <cell r="G219">
            <v>6</v>
          </cell>
          <cell r="H219" t="str">
            <v>ssa</v>
          </cell>
          <cell r="I219">
            <v>1</v>
          </cell>
          <cell r="J219" t="str">
            <v>low and middle</v>
          </cell>
          <cell r="K219" t="str">
            <v>females</v>
          </cell>
          <cell r="L219" t="str">
            <v>1995-2000</v>
          </cell>
          <cell r="M219">
            <v>534.51499999999999</v>
          </cell>
          <cell r="N219">
            <v>281.101</v>
          </cell>
          <cell r="O219">
            <v>51.77</v>
          </cell>
          <cell r="P219">
            <v>43.082000000000001</v>
          </cell>
          <cell r="Q219">
            <v>37.558</v>
          </cell>
          <cell r="R219">
            <v>35.257000000000005</v>
          </cell>
          <cell r="S219">
            <v>32.622</v>
          </cell>
          <cell r="T219">
            <v>53.125</v>
          </cell>
        </row>
        <row r="220">
          <cell r="A220">
            <v>102</v>
          </cell>
          <cell r="B220">
            <v>31</v>
          </cell>
          <cell r="C220" t="str">
            <v>Azerbaijan</v>
          </cell>
          <cell r="D220">
            <v>0</v>
          </cell>
          <cell r="E220">
            <v>4</v>
          </cell>
          <cell r="F220" t="str">
            <v>Euro</v>
          </cell>
          <cell r="G220">
            <v>8</v>
          </cell>
          <cell r="H220" t="str">
            <v>mec</v>
          </cell>
          <cell r="I220">
            <v>1</v>
          </cell>
          <cell r="J220" t="str">
            <v>low and middle</v>
          </cell>
          <cell r="K220" t="str">
            <v>females</v>
          </cell>
          <cell r="L220" t="str">
            <v>1995-2000</v>
          </cell>
          <cell r="M220">
            <v>116.29</v>
          </cell>
          <cell r="N220">
            <v>13.992000000000001</v>
          </cell>
          <cell r="O220">
            <v>2.0609999999999999</v>
          </cell>
          <cell r="P220">
            <v>2.9480000000000004</v>
          </cell>
          <cell r="Q220">
            <v>6.5679999999999996</v>
          </cell>
          <cell r="R220">
            <v>11.564</v>
          </cell>
          <cell r="S220">
            <v>21.798000000000002</v>
          </cell>
          <cell r="T220">
            <v>57.358999999999995</v>
          </cell>
        </row>
        <row r="221">
          <cell r="A221">
            <v>185</v>
          </cell>
          <cell r="B221">
            <v>32</v>
          </cell>
          <cell r="C221" t="str">
            <v>Argentina</v>
          </cell>
          <cell r="D221">
            <v>0</v>
          </cell>
          <cell r="E221">
            <v>2</v>
          </cell>
          <cell r="F221" t="str">
            <v>Amro</v>
          </cell>
          <cell r="G221">
            <v>7</v>
          </cell>
          <cell r="H221" t="str">
            <v>lac</v>
          </cell>
          <cell r="I221">
            <v>1</v>
          </cell>
          <cell r="J221" t="str">
            <v>low and middle</v>
          </cell>
          <cell r="K221" t="str">
            <v>females</v>
          </cell>
          <cell r="L221" t="str">
            <v>1995-2000</v>
          </cell>
          <cell r="M221">
            <v>657.01099999999997</v>
          </cell>
          <cell r="N221">
            <v>39.414999999999999</v>
          </cell>
          <cell r="O221">
            <v>3.964</v>
          </cell>
          <cell r="P221">
            <v>12.241999999999999</v>
          </cell>
          <cell r="Q221">
            <v>24.704000000000001</v>
          </cell>
          <cell r="R221">
            <v>58.838999999999999</v>
          </cell>
          <cell r="S221">
            <v>83.915000000000006</v>
          </cell>
          <cell r="T221">
            <v>433.93200000000002</v>
          </cell>
        </row>
        <row r="222">
          <cell r="A222">
            <v>202</v>
          </cell>
          <cell r="B222">
            <v>36</v>
          </cell>
          <cell r="C222" t="str">
            <v>Australia (13)</v>
          </cell>
          <cell r="D222">
            <v>0</v>
          </cell>
          <cell r="E222">
            <v>6</v>
          </cell>
          <cell r="F222" t="str">
            <v>Wpro</v>
          </cell>
          <cell r="G222">
            <v>1</v>
          </cell>
          <cell r="H222" t="str">
            <v>eme</v>
          </cell>
          <cell r="I222">
            <v>4</v>
          </cell>
          <cell r="J222" t="str">
            <v>high</v>
          </cell>
          <cell r="K222" t="str">
            <v>females</v>
          </cell>
          <cell r="L222" t="str">
            <v>1995-2000</v>
          </cell>
          <cell r="M222">
            <v>333.61700000000002</v>
          </cell>
          <cell r="N222">
            <v>3.7240000000000002</v>
          </cell>
          <cell r="O222">
            <v>0.80600000000000005</v>
          </cell>
          <cell r="P222">
            <v>3.222</v>
          </cell>
          <cell r="Q222">
            <v>7.7420000000000009</v>
          </cell>
          <cell r="R222">
            <v>21.591999999999999</v>
          </cell>
          <cell r="S222">
            <v>32.203000000000003</v>
          </cell>
          <cell r="T222">
            <v>264.32800000000003</v>
          </cell>
        </row>
        <row r="223">
          <cell r="A223">
            <v>155</v>
          </cell>
          <cell r="B223">
            <v>40</v>
          </cell>
          <cell r="C223" t="str">
            <v>Austria</v>
          </cell>
          <cell r="D223">
            <v>0</v>
          </cell>
          <cell r="E223">
            <v>4</v>
          </cell>
          <cell r="F223" t="str">
            <v>Euro</v>
          </cell>
          <cell r="G223">
            <v>1</v>
          </cell>
          <cell r="H223" t="str">
            <v>eme</v>
          </cell>
          <cell r="I223">
            <v>4</v>
          </cell>
          <cell r="J223" t="str">
            <v>high</v>
          </cell>
          <cell r="K223" t="str">
            <v>females</v>
          </cell>
          <cell r="L223" t="str">
            <v>1995-2000</v>
          </cell>
          <cell r="M223">
            <v>214.83199999999999</v>
          </cell>
          <cell r="N223">
            <v>1.3640000000000001</v>
          </cell>
          <cell r="O223">
            <v>0.22700000000000001</v>
          </cell>
          <cell r="P223">
            <v>1.2030000000000001</v>
          </cell>
          <cell r="Q223">
            <v>3.843</v>
          </cell>
          <cell r="R223">
            <v>11.786999999999999</v>
          </cell>
          <cell r="S223">
            <v>18.786000000000001</v>
          </cell>
          <cell r="T223">
            <v>177.62200000000004</v>
          </cell>
        </row>
        <row r="224">
          <cell r="A224">
            <v>164</v>
          </cell>
          <cell r="B224">
            <v>44</v>
          </cell>
          <cell r="C224" t="str">
            <v>Bahamas</v>
          </cell>
          <cell r="D224">
            <v>0</v>
          </cell>
          <cell r="E224">
            <v>2</v>
          </cell>
          <cell r="F224" t="str">
            <v>Amro</v>
          </cell>
          <cell r="G224">
            <v>7</v>
          </cell>
          <cell r="H224" t="str">
            <v>lac</v>
          </cell>
          <cell r="I224">
            <v>4</v>
          </cell>
          <cell r="J224" t="str">
            <v>high</v>
          </cell>
          <cell r="K224" t="str">
            <v>females</v>
          </cell>
          <cell r="L224" t="str">
            <v>1995-2000</v>
          </cell>
          <cell r="M224">
            <v>3.1309999999999998</v>
          </cell>
          <cell r="N224">
            <v>0.25</v>
          </cell>
          <cell r="O224">
            <v>2.3E-2</v>
          </cell>
          <cell r="P224">
            <v>0.121</v>
          </cell>
          <cell r="Q224">
            <v>0.32100000000000001</v>
          </cell>
          <cell r="R224">
            <v>0.45900000000000002</v>
          </cell>
          <cell r="S224">
            <v>0.45299999999999996</v>
          </cell>
          <cell r="T224">
            <v>1.5039999999999998</v>
          </cell>
        </row>
        <row r="225">
          <cell r="A225">
            <v>103</v>
          </cell>
          <cell r="B225">
            <v>48</v>
          </cell>
          <cell r="C225" t="str">
            <v>Bahrain</v>
          </cell>
          <cell r="D225">
            <v>0</v>
          </cell>
          <cell r="E225">
            <v>3</v>
          </cell>
          <cell r="F225" t="str">
            <v>Emro</v>
          </cell>
          <cell r="G225">
            <v>8</v>
          </cell>
          <cell r="H225" t="str">
            <v>mec</v>
          </cell>
          <cell r="I225">
            <v>1</v>
          </cell>
          <cell r="J225" t="str">
            <v>low and middle</v>
          </cell>
          <cell r="K225" t="str">
            <v>females</v>
          </cell>
          <cell r="L225" t="str">
            <v>1995-2000</v>
          </cell>
          <cell r="M225">
            <v>3.6789999999999998</v>
          </cell>
          <cell r="N225">
            <v>0.505</v>
          </cell>
          <cell r="O225">
            <v>5.5E-2</v>
          </cell>
          <cell r="P225">
            <v>0.14699999999999999</v>
          </cell>
          <cell r="Q225">
            <v>0.373</v>
          </cell>
          <cell r="R225">
            <v>0.51600000000000001</v>
          </cell>
          <cell r="S225">
            <v>0.60499999999999998</v>
          </cell>
          <cell r="T225">
            <v>1.4780000000000002</v>
          </cell>
        </row>
        <row r="226">
          <cell r="A226">
            <v>75</v>
          </cell>
          <cell r="B226">
            <v>50</v>
          </cell>
          <cell r="C226" t="str">
            <v>Bangladesh</v>
          </cell>
          <cell r="D226">
            <v>0</v>
          </cell>
          <cell r="E226">
            <v>5</v>
          </cell>
          <cell r="F226" t="str">
            <v>Searo</v>
          </cell>
          <cell r="G226">
            <v>5</v>
          </cell>
          <cell r="H226" t="str">
            <v>oai</v>
          </cell>
          <cell r="I226">
            <v>1</v>
          </cell>
          <cell r="J226" t="str">
            <v>low and middle</v>
          </cell>
          <cell r="K226" t="str">
            <v>females</v>
          </cell>
          <cell r="L226" t="str">
            <v>1995-2000</v>
          </cell>
          <cell r="M226">
            <v>2909.57</v>
          </cell>
          <cell r="N226">
            <v>954.59</v>
          </cell>
          <cell r="O226">
            <v>166.54400000000001</v>
          </cell>
          <cell r="P226">
            <v>335.584</v>
          </cell>
          <cell r="Q226">
            <v>298.22500000000002</v>
          </cell>
          <cell r="R226">
            <v>310.57399999999996</v>
          </cell>
          <cell r="S226">
            <v>278.98899999999998</v>
          </cell>
          <cell r="T226">
            <v>565.06399999999996</v>
          </cell>
        </row>
        <row r="227">
          <cell r="A227">
            <v>101</v>
          </cell>
          <cell r="B227">
            <v>51</v>
          </cell>
          <cell r="C227" t="str">
            <v>Armenia</v>
          </cell>
          <cell r="D227">
            <v>0</v>
          </cell>
          <cell r="E227">
            <v>4</v>
          </cell>
          <cell r="F227" t="str">
            <v>Euro</v>
          </cell>
          <cell r="G227">
            <v>8</v>
          </cell>
          <cell r="H227" t="str">
            <v>mec</v>
          </cell>
          <cell r="I227">
            <v>1</v>
          </cell>
          <cell r="J227" t="str">
            <v>low and middle</v>
          </cell>
          <cell r="K227" t="str">
            <v>females</v>
          </cell>
          <cell r="L227" t="str">
            <v>1995-2000</v>
          </cell>
          <cell r="M227">
            <v>63.762</v>
          </cell>
          <cell r="N227">
            <v>3.556</v>
          </cell>
          <cell r="O227">
            <v>0.52600000000000002</v>
          </cell>
          <cell r="P227">
            <v>1.2949999999999999</v>
          </cell>
          <cell r="Q227">
            <v>3.8970000000000002</v>
          </cell>
          <cell r="R227">
            <v>6.649</v>
          </cell>
          <cell r="S227">
            <v>13.208</v>
          </cell>
          <cell r="T227">
            <v>34.631</v>
          </cell>
        </row>
        <row r="228">
          <cell r="A228">
            <v>165</v>
          </cell>
          <cell r="B228">
            <v>52</v>
          </cell>
          <cell r="C228" t="str">
            <v>Barbados</v>
          </cell>
          <cell r="D228">
            <v>0</v>
          </cell>
          <cell r="E228">
            <v>2</v>
          </cell>
          <cell r="F228" t="str">
            <v>Amro</v>
          </cell>
          <cell r="G228">
            <v>7</v>
          </cell>
          <cell r="H228" t="str">
            <v>lac</v>
          </cell>
          <cell r="I228">
            <v>1</v>
          </cell>
          <cell r="J228" t="str">
            <v>low and middle</v>
          </cell>
          <cell r="K228" t="str">
            <v>females</v>
          </cell>
          <cell r="L228" t="str">
            <v>1995-2000</v>
          </cell>
          <cell r="M228">
            <v>5.8360000000000003</v>
          </cell>
          <cell r="N228">
            <v>0.124</v>
          </cell>
          <cell r="O228">
            <v>1.4E-2</v>
          </cell>
          <cell r="P228">
            <v>5.5E-2</v>
          </cell>
          <cell r="Q228">
            <v>0.184</v>
          </cell>
          <cell r="R228">
            <v>0.36099999999999999</v>
          </cell>
          <cell r="S228">
            <v>0.57199999999999995</v>
          </cell>
          <cell r="T228">
            <v>4.5259999999999998</v>
          </cell>
        </row>
        <row r="229">
          <cell r="A229">
            <v>156</v>
          </cell>
          <cell r="B229">
            <v>56</v>
          </cell>
          <cell r="C229" t="str">
            <v>Belgium</v>
          </cell>
          <cell r="D229">
            <v>0</v>
          </cell>
          <cell r="E229">
            <v>4</v>
          </cell>
          <cell r="F229" t="str">
            <v>Euro</v>
          </cell>
          <cell r="G229">
            <v>1</v>
          </cell>
          <cell r="H229" t="str">
            <v>eme</v>
          </cell>
          <cell r="I229">
            <v>4</v>
          </cell>
          <cell r="J229" t="str">
            <v>high</v>
          </cell>
          <cell r="K229" t="str">
            <v>females</v>
          </cell>
          <cell r="L229" t="str">
            <v>1995-2000</v>
          </cell>
          <cell r="M229">
            <v>258.84899999999999</v>
          </cell>
          <cell r="N229">
            <v>2.0379999999999998</v>
          </cell>
          <cell r="O229">
            <v>0.38600000000000001</v>
          </cell>
          <cell r="P229">
            <v>1.6559999999999999</v>
          </cell>
          <cell r="Q229">
            <v>5.181</v>
          </cell>
          <cell r="R229">
            <v>14.11</v>
          </cell>
          <cell r="S229">
            <v>26.440999999999999</v>
          </cell>
          <cell r="T229">
            <v>209.03699999999995</v>
          </cell>
        </row>
        <row r="230">
          <cell r="A230">
            <v>76</v>
          </cell>
          <cell r="B230">
            <v>64</v>
          </cell>
          <cell r="C230" t="str">
            <v>Bhutan</v>
          </cell>
          <cell r="D230">
            <v>0</v>
          </cell>
          <cell r="E230">
            <v>5</v>
          </cell>
          <cell r="F230" t="str">
            <v>Searo</v>
          </cell>
          <cell r="G230">
            <v>5</v>
          </cell>
          <cell r="H230" t="str">
            <v>oai</v>
          </cell>
          <cell r="I230">
            <v>1</v>
          </cell>
          <cell r="J230" t="str">
            <v>low and middle</v>
          </cell>
          <cell r="K230" t="str">
            <v>females</v>
          </cell>
          <cell r="L230" t="str">
            <v>1995-2000</v>
          </cell>
          <cell r="M230">
            <v>46.281999999999996</v>
          </cell>
          <cell r="N230">
            <v>17.006</v>
          </cell>
          <cell r="O230">
            <v>3.129</v>
          </cell>
          <cell r="P230">
            <v>3.621</v>
          </cell>
          <cell r="Q230">
            <v>3.6289999999999996</v>
          </cell>
          <cell r="R230">
            <v>4.3010000000000002</v>
          </cell>
          <cell r="S230">
            <v>4.6660000000000004</v>
          </cell>
          <cell r="T230">
            <v>9.93</v>
          </cell>
        </row>
        <row r="231">
          <cell r="A231">
            <v>186</v>
          </cell>
          <cell r="B231">
            <v>68</v>
          </cell>
          <cell r="C231" t="str">
            <v>Bolivia</v>
          </cell>
          <cell r="D231">
            <v>0</v>
          </cell>
          <cell r="E231">
            <v>2</v>
          </cell>
          <cell r="F231" t="str">
            <v>Amro</v>
          </cell>
          <cell r="G231">
            <v>7</v>
          </cell>
          <cell r="H231" t="str">
            <v>lac</v>
          </cell>
          <cell r="I231">
            <v>1</v>
          </cell>
          <cell r="J231" t="str">
            <v>low and middle</v>
          </cell>
          <cell r="K231" t="str">
            <v>females</v>
          </cell>
          <cell r="L231" t="str">
            <v>1995-2000</v>
          </cell>
          <cell r="M231">
            <v>170.453</v>
          </cell>
          <cell r="N231">
            <v>53.981000000000002</v>
          </cell>
          <cell r="O231">
            <v>10.217000000000001</v>
          </cell>
          <cell r="P231">
            <v>14.181000000000001</v>
          </cell>
          <cell r="Q231">
            <v>13.941000000000001</v>
          </cell>
          <cell r="R231">
            <v>18.221</v>
          </cell>
          <cell r="S231">
            <v>18.875</v>
          </cell>
          <cell r="T231">
            <v>41.036999999999992</v>
          </cell>
        </row>
        <row r="232">
          <cell r="A232">
            <v>144</v>
          </cell>
          <cell r="B232">
            <v>70</v>
          </cell>
          <cell r="C232" t="str">
            <v>Bosnia and Herzegovina</v>
          </cell>
          <cell r="D232">
            <v>0</v>
          </cell>
          <cell r="E232">
            <v>4</v>
          </cell>
          <cell r="F232" t="str">
            <v>Euro</v>
          </cell>
          <cell r="G232">
            <v>2</v>
          </cell>
          <cell r="H232" t="str">
            <v>fse</v>
          </cell>
          <cell r="I232">
            <v>1</v>
          </cell>
          <cell r="J232" t="str">
            <v>low and middle</v>
          </cell>
          <cell r="K232" t="str">
            <v>females</v>
          </cell>
          <cell r="L232" t="str">
            <v>1995-2000</v>
          </cell>
          <cell r="M232">
            <v>65.045000000000002</v>
          </cell>
          <cell r="N232">
            <v>1.4990000000000001</v>
          </cell>
          <cell r="O232">
            <v>0.26600000000000001</v>
          </cell>
          <cell r="P232">
            <v>0.82</v>
          </cell>
          <cell r="Q232">
            <v>2.4130000000000003</v>
          </cell>
          <cell r="R232">
            <v>7.2319999999999993</v>
          </cell>
          <cell r="S232">
            <v>14.698</v>
          </cell>
          <cell r="T232">
            <v>38.117000000000004</v>
          </cell>
        </row>
        <row r="233">
          <cell r="A233">
            <v>42</v>
          </cell>
          <cell r="B233">
            <v>72</v>
          </cell>
          <cell r="C233" t="str">
            <v>Botswana</v>
          </cell>
          <cell r="D233">
            <v>0</v>
          </cell>
          <cell r="E233">
            <v>1</v>
          </cell>
          <cell r="F233" t="str">
            <v>Afro</v>
          </cell>
          <cell r="G233">
            <v>6</v>
          </cell>
          <cell r="H233" t="str">
            <v>ssa</v>
          </cell>
          <cell r="I233">
            <v>1</v>
          </cell>
          <cell r="J233" t="str">
            <v>low and middle</v>
          </cell>
          <cell r="K233" t="str">
            <v>females</v>
          </cell>
          <cell r="L233" t="str">
            <v>1995-2000</v>
          </cell>
          <cell r="M233">
            <v>58.597000000000001</v>
          </cell>
          <cell r="N233">
            <v>12.802</v>
          </cell>
          <cell r="O233">
            <v>2.1559999999999997</v>
          </cell>
          <cell r="P233">
            <v>7.0590000000000002</v>
          </cell>
          <cell r="Q233">
            <v>14.411999999999999</v>
          </cell>
          <cell r="R233">
            <v>10.816000000000001</v>
          </cell>
          <cell r="S233">
            <v>4.66</v>
          </cell>
          <cell r="T233">
            <v>6.6920000000000002</v>
          </cell>
        </row>
        <row r="234">
          <cell r="A234">
            <v>187</v>
          </cell>
          <cell r="B234">
            <v>76</v>
          </cell>
          <cell r="C234" t="str">
            <v>Brazil</v>
          </cell>
          <cell r="D234">
            <v>0</v>
          </cell>
          <cell r="E234">
            <v>2</v>
          </cell>
          <cell r="F234" t="str">
            <v>Amro</v>
          </cell>
          <cell r="G234">
            <v>7</v>
          </cell>
          <cell r="H234" t="str">
            <v>lac</v>
          </cell>
          <cell r="I234">
            <v>1</v>
          </cell>
          <cell r="J234" t="str">
            <v>low and middle</v>
          </cell>
          <cell r="K234" t="str">
            <v>females</v>
          </cell>
          <cell r="L234" t="str">
            <v>1995-2000</v>
          </cell>
          <cell r="M234">
            <v>2485.038</v>
          </cell>
          <cell r="N234">
            <v>339.50900000000001</v>
          </cell>
          <cell r="O234">
            <v>43.043999999999997</v>
          </cell>
          <cell r="P234">
            <v>113.251</v>
          </cell>
          <cell r="Q234">
            <v>233.58600000000001</v>
          </cell>
          <cell r="R234">
            <v>375.85199999999998</v>
          </cell>
          <cell r="S234">
            <v>377.47300000000001</v>
          </cell>
          <cell r="T234">
            <v>1002.3230000000001</v>
          </cell>
        </row>
        <row r="235">
          <cell r="A235">
            <v>176</v>
          </cell>
          <cell r="B235">
            <v>84</v>
          </cell>
          <cell r="C235" t="str">
            <v>Belize</v>
          </cell>
          <cell r="D235">
            <v>0</v>
          </cell>
          <cell r="E235">
            <v>2</v>
          </cell>
          <cell r="F235" t="str">
            <v>Amro</v>
          </cell>
          <cell r="G235">
            <v>7</v>
          </cell>
          <cell r="H235" t="str">
            <v>lac</v>
          </cell>
          <cell r="I235">
            <v>1</v>
          </cell>
          <cell r="J235" t="str">
            <v>low and middle</v>
          </cell>
          <cell r="K235" t="str">
            <v>females</v>
          </cell>
          <cell r="L235" t="str">
            <v>1995-2000</v>
          </cell>
          <cell r="M235">
            <v>2.238</v>
          </cell>
          <cell r="N235">
            <v>0.63500000000000001</v>
          </cell>
          <cell r="O235">
            <v>5.2000000000000005E-2</v>
          </cell>
          <cell r="P235">
            <v>7.4999999999999997E-2</v>
          </cell>
          <cell r="Q235">
            <v>0.10600000000000001</v>
          </cell>
          <cell r="R235">
            <v>0.14699999999999999</v>
          </cell>
          <cell r="S235">
            <v>0.25</v>
          </cell>
          <cell r="T235">
            <v>0.97299999999999998</v>
          </cell>
        </row>
        <row r="236">
          <cell r="A236">
            <v>208</v>
          </cell>
          <cell r="B236">
            <v>90</v>
          </cell>
          <cell r="C236" t="str">
            <v>Solomon Islands</v>
          </cell>
          <cell r="D236">
            <v>0</v>
          </cell>
          <cell r="E236">
            <v>6</v>
          </cell>
          <cell r="F236" t="str">
            <v>Wpro</v>
          </cell>
          <cell r="G236">
            <v>5</v>
          </cell>
          <cell r="H236" t="str">
            <v>oai</v>
          </cell>
          <cell r="I236">
            <v>1</v>
          </cell>
          <cell r="J236" t="str">
            <v>low and middle</v>
          </cell>
          <cell r="K236" t="str">
            <v>females</v>
          </cell>
          <cell r="L236" t="str">
            <v>1995-2000</v>
          </cell>
          <cell r="M236">
            <v>3.359</v>
          </cell>
          <cell r="N236">
            <v>0.77</v>
          </cell>
          <cell r="O236">
            <v>7.5999999999999998E-2</v>
          </cell>
          <cell r="P236">
            <v>0.17099999999999999</v>
          </cell>
          <cell r="Q236">
            <v>0.221</v>
          </cell>
          <cell r="R236">
            <v>0.42</v>
          </cell>
          <cell r="S236">
            <v>0.51200000000000001</v>
          </cell>
          <cell r="T236">
            <v>1.1889999999999998</v>
          </cell>
        </row>
        <row r="237">
          <cell r="A237">
            <v>89</v>
          </cell>
          <cell r="B237">
            <v>96</v>
          </cell>
          <cell r="C237" t="str">
            <v>Brunei Darussalam</v>
          </cell>
          <cell r="D237">
            <v>0</v>
          </cell>
          <cell r="E237">
            <v>6</v>
          </cell>
          <cell r="F237" t="str">
            <v>Wpro</v>
          </cell>
          <cell r="G237">
            <v>5</v>
          </cell>
          <cell r="H237" t="str">
            <v>oai</v>
          </cell>
          <cell r="I237">
            <v>4</v>
          </cell>
          <cell r="J237" t="str">
            <v>high</v>
          </cell>
          <cell r="K237" t="str">
            <v>females</v>
          </cell>
          <cell r="L237" t="str">
            <v>1995-2000</v>
          </cell>
          <cell r="M237">
            <v>1.8260000000000001</v>
          </cell>
          <cell r="N237">
            <v>0.19</v>
          </cell>
          <cell r="O237">
            <v>3.1E-2</v>
          </cell>
          <cell r="P237">
            <v>4.1000000000000002E-2</v>
          </cell>
          <cell r="Q237">
            <v>0.11699999999999999</v>
          </cell>
          <cell r="R237">
            <v>0.24200000000000002</v>
          </cell>
          <cell r="S237">
            <v>0.30900000000000005</v>
          </cell>
          <cell r="T237">
            <v>0.89600000000000002</v>
          </cell>
        </row>
        <row r="238">
          <cell r="A238">
            <v>122</v>
          </cell>
          <cell r="B238">
            <v>100</v>
          </cell>
          <cell r="C238" t="str">
            <v>Bulgaria</v>
          </cell>
          <cell r="D238">
            <v>0</v>
          </cell>
          <cell r="E238">
            <v>4</v>
          </cell>
          <cell r="F238" t="str">
            <v>Euro</v>
          </cell>
          <cell r="G238">
            <v>2</v>
          </cell>
          <cell r="H238" t="str">
            <v>fse</v>
          </cell>
          <cell r="I238">
            <v>1</v>
          </cell>
          <cell r="J238" t="str">
            <v>low and middle</v>
          </cell>
          <cell r="K238" t="str">
            <v>females</v>
          </cell>
          <cell r="L238" t="str">
            <v>1995-2000</v>
          </cell>
          <cell r="M238">
            <v>259.28800000000001</v>
          </cell>
          <cell r="N238">
            <v>3.03</v>
          </cell>
          <cell r="O238">
            <v>0.81699999999999995</v>
          </cell>
          <cell r="P238">
            <v>2.4489999999999998</v>
          </cell>
          <cell r="Q238">
            <v>5.9889999999999999</v>
          </cell>
          <cell r="R238">
            <v>20.375</v>
          </cell>
          <cell r="S238">
            <v>42.655000000000001</v>
          </cell>
          <cell r="T238">
            <v>183.97300000000001</v>
          </cell>
        </row>
        <row r="239">
          <cell r="A239">
            <v>95</v>
          </cell>
          <cell r="B239">
            <v>104</v>
          </cell>
          <cell r="C239" t="str">
            <v>Myanmar</v>
          </cell>
          <cell r="D239">
            <v>0</v>
          </cell>
          <cell r="E239">
            <v>5</v>
          </cell>
          <cell r="F239" t="str">
            <v>Searo</v>
          </cell>
          <cell r="G239">
            <v>5</v>
          </cell>
          <cell r="H239" t="str">
            <v>oai</v>
          </cell>
          <cell r="I239">
            <v>1</v>
          </cell>
          <cell r="J239" t="str">
            <v>low and middle</v>
          </cell>
          <cell r="K239" t="str">
            <v>females</v>
          </cell>
          <cell r="L239" t="str">
            <v>1995-2000</v>
          </cell>
          <cell r="M239">
            <v>982.90599999999995</v>
          </cell>
          <cell r="N239">
            <v>238.858</v>
          </cell>
          <cell r="O239">
            <v>38.843000000000004</v>
          </cell>
          <cell r="P239">
            <v>61.346000000000004</v>
          </cell>
          <cell r="Q239">
            <v>77.228999999999999</v>
          </cell>
          <cell r="R239">
            <v>120.99199999999999</v>
          </cell>
          <cell r="S239">
            <v>165.26300000000001</v>
          </cell>
          <cell r="T239">
            <v>280.375</v>
          </cell>
        </row>
        <row r="240">
          <cell r="A240">
            <v>7</v>
          </cell>
          <cell r="B240">
            <v>108</v>
          </cell>
          <cell r="C240" t="str">
            <v>Burundi</v>
          </cell>
          <cell r="D240">
            <v>0</v>
          </cell>
          <cell r="E240">
            <v>1</v>
          </cell>
          <cell r="F240" t="str">
            <v>Afro</v>
          </cell>
          <cell r="G240">
            <v>6</v>
          </cell>
          <cell r="H240" t="str">
            <v>ssa</v>
          </cell>
          <cell r="I240">
            <v>1</v>
          </cell>
          <cell r="J240" t="str">
            <v>low and middle</v>
          </cell>
          <cell r="K240" t="str">
            <v>females</v>
          </cell>
          <cell r="L240" t="str">
            <v>1995-2000</v>
          </cell>
          <cell r="M240">
            <v>316.65100000000001</v>
          </cell>
          <cell r="N240">
            <v>118.354</v>
          </cell>
          <cell r="O240">
            <v>32.872</v>
          </cell>
          <cell r="P240">
            <v>32.295999999999999</v>
          </cell>
          <cell r="Q240">
            <v>45.658000000000001</v>
          </cell>
          <cell r="R240">
            <v>33.037999999999997</v>
          </cell>
          <cell r="S240">
            <v>19.688000000000002</v>
          </cell>
          <cell r="T240">
            <v>34.744999999999997</v>
          </cell>
        </row>
        <row r="241">
          <cell r="A241">
            <v>121</v>
          </cell>
          <cell r="B241">
            <v>112</v>
          </cell>
          <cell r="C241" t="str">
            <v>Belarus</v>
          </cell>
          <cell r="D241">
            <v>0</v>
          </cell>
          <cell r="E241">
            <v>4</v>
          </cell>
          <cell r="F241" t="str">
            <v>Euro</v>
          </cell>
          <cell r="G241">
            <v>2</v>
          </cell>
          <cell r="H241" t="str">
            <v>fse</v>
          </cell>
          <cell r="I241">
            <v>1</v>
          </cell>
          <cell r="J241" t="str">
            <v>low and middle</v>
          </cell>
          <cell r="K241" t="str">
            <v>females</v>
          </cell>
          <cell r="L241" t="str">
            <v>1995-2000</v>
          </cell>
          <cell r="M241">
            <v>332.26499999999999</v>
          </cell>
          <cell r="N241">
            <v>5.0830000000000002</v>
          </cell>
          <cell r="O241">
            <v>1.2629999999999999</v>
          </cell>
          <cell r="P241">
            <v>3.7489999999999997</v>
          </cell>
          <cell r="Q241">
            <v>10.676</v>
          </cell>
          <cell r="R241">
            <v>28.933999999999997</v>
          </cell>
          <cell r="S241">
            <v>57.82</v>
          </cell>
          <cell r="T241">
            <v>224.74</v>
          </cell>
        </row>
        <row r="242">
          <cell r="A242">
            <v>90</v>
          </cell>
          <cell r="B242">
            <v>116</v>
          </cell>
          <cell r="C242" t="str">
            <v>Cambodia</v>
          </cell>
          <cell r="D242">
            <v>0</v>
          </cell>
          <cell r="E242">
            <v>6</v>
          </cell>
          <cell r="F242" t="str">
            <v>Wpro</v>
          </cell>
          <cell r="G242">
            <v>5</v>
          </cell>
          <cell r="H242" t="str">
            <v>oai</v>
          </cell>
          <cell r="I242">
            <v>1</v>
          </cell>
          <cell r="J242" t="str">
            <v>low and middle</v>
          </cell>
          <cell r="K242" t="str">
            <v>females</v>
          </cell>
          <cell r="L242" t="str">
            <v>1995-2000</v>
          </cell>
          <cell r="M242">
            <v>334.1</v>
          </cell>
          <cell r="N242">
            <v>116.86199999999999</v>
          </cell>
          <cell r="O242">
            <v>23.844999999999999</v>
          </cell>
          <cell r="P242">
            <v>28.951000000000001</v>
          </cell>
          <cell r="Q242">
            <v>39.085999999999999</v>
          </cell>
          <cell r="R242">
            <v>39.647000000000006</v>
          </cell>
          <cell r="S242">
            <v>34.067</v>
          </cell>
          <cell r="T242">
            <v>51.642000000000003</v>
          </cell>
        </row>
        <row r="243">
          <cell r="A243">
            <v>26</v>
          </cell>
          <cell r="B243">
            <v>120</v>
          </cell>
          <cell r="C243" t="str">
            <v>Cameroon</v>
          </cell>
          <cell r="D243">
            <v>0</v>
          </cell>
          <cell r="E243">
            <v>1</v>
          </cell>
          <cell r="F243" t="str">
            <v>Afro</v>
          </cell>
          <cell r="G243">
            <v>6</v>
          </cell>
          <cell r="H243" t="str">
            <v>ssa</v>
          </cell>
          <cell r="I243">
            <v>1</v>
          </cell>
          <cell r="J243" t="str">
            <v>low and middle</v>
          </cell>
          <cell r="K243" t="str">
            <v>females</v>
          </cell>
          <cell r="L243" t="str">
            <v>1995-2000</v>
          </cell>
          <cell r="M243">
            <v>424.48599999999999</v>
          </cell>
          <cell r="N243">
            <v>151.011</v>
          </cell>
          <cell r="O243">
            <v>33.51</v>
          </cell>
          <cell r="P243">
            <v>38.631999999999998</v>
          </cell>
          <cell r="Q243">
            <v>48.277000000000001</v>
          </cell>
          <cell r="R243">
            <v>45.282000000000004</v>
          </cell>
          <cell r="S243">
            <v>36.204999999999998</v>
          </cell>
          <cell r="T243">
            <v>71.569000000000017</v>
          </cell>
        </row>
        <row r="244">
          <cell r="A244">
            <v>198</v>
          </cell>
          <cell r="B244">
            <v>124</v>
          </cell>
          <cell r="C244" t="str">
            <v>Canada</v>
          </cell>
          <cell r="D244">
            <v>0</v>
          </cell>
          <cell r="E244">
            <v>2</v>
          </cell>
          <cell r="F244" t="str">
            <v>Amro</v>
          </cell>
          <cell r="G244">
            <v>1</v>
          </cell>
          <cell r="H244" t="str">
            <v>eme</v>
          </cell>
          <cell r="I244">
            <v>4</v>
          </cell>
          <cell r="J244" t="str">
            <v>high</v>
          </cell>
          <cell r="K244" t="str">
            <v>females</v>
          </cell>
          <cell r="L244" t="str">
            <v>1995-2000</v>
          </cell>
          <cell r="M244">
            <v>509</v>
          </cell>
          <cell r="N244">
            <v>5.66</v>
          </cell>
          <cell r="O244">
            <v>1.234</v>
          </cell>
          <cell r="P244">
            <v>4.9619999999999997</v>
          </cell>
          <cell r="Q244">
            <v>14.423999999999999</v>
          </cell>
          <cell r="R244">
            <v>39.758000000000003</v>
          </cell>
          <cell r="S244">
            <v>59.83</v>
          </cell>
          <cell r="T244">
            <v>383.13200000000001</v>
          </cell>
        </row>
        <row r="245">
          <cell r="A245">
            <v>50</v>
          </cell>
          <cell r="B245">
            <v>132</v>
          </cell>
          <cell r="C245" t="str">
            <v>Cape Verde</v>
          </cell>
          <cell r="D245">
            <v>0</v>
          </cell>
          <cell r="E245">
            <v>1</v>
          </cell>
          <cell r="F245" t="str">
            <v>Afro</v>
          </cell>
          <cell r="G245">
            <v>6</v>
          </cell>
          <cell r="H245" t="str">
            <v>ssa</v>
          </cell>
          <cell r="I245">
            <v>1</v>
          </cell>
          <cell r="J245" t="str">
            <v>low and middle</v>
          </cell>
          <cell r="K245" t="str">
            <v>females</v>
          </cell>
          <cell r="L245" t="str">
            <v>1995-2000</v>
          </cell>
          <cell r="M245">
            <v>6.556</v>
          </cell>
          <cell r="N245">
            <v>1.905</v>
          </cell>
          <cell r="O245">
            <v>0.10199999999999999</v>
          </cell>
          <cell r="P245">
            <v>0.23499999999999999</v>
          </cell>
          <cell r="Q245">
            <v>0.374</v>
          </cell>
          <cell r="R245">
            <v>0.42400000000000004</v>
          </cell>
          <cell r="S245">
            <v>0.91400000000000003</v>
          </cell>
          <cell r="T245">
            <v>2.6019999999999999</v>
          </cell>
        </row>
        <row r="246">
          <cell r="A246">
            <v>27</v>
          </cell>
          <cell r="B246">
            <v>140</v>
          </cell>
          <cell r="C246" t="str">
            <v>Central African Republic</v>
          </cell>
          <cell r="D246">
            <v>0</v>
          </cell>
          <cell r="E246">
            <v>1</v>
          </cell>
          <cell r="F246" t="str">
            <v>Afro</v>
          </cell>
          <cell r="G246">
            <v>6</v>
          </cell>
          <cell r="H246" t="str">
            <v>ssa</v>
          </cell>
          <cell r="I246">
            <v>1</v>
          </cell>
          <cell r="J246" t="str">
            <v>low and middle</v>
          </cell>
          <cell r="K246" t="str">
            <v>females</v>
          </cell>
          <cell r="L246" t="str">
            <v>1995-2000</v>
          </cell>
          <cell r="M246">
            <v>155.322</v>
          </cell>
          <cell r="N246">
            <v>46.704000000000001</v>
          </cell>
          <cell r="O246">
            <v>13.109</v>
          </cell>
          <cell r="P246">
            <v>15.963000000000001</v>
          </cell>
          <cell r="Q246">
            <v>24.152000000000001</v>
          </cell>
          <cell r="R246">
            <v>19.811</v>
          </cell>
          <cell r="S246">
            <v>12.875</v>
          </cell>
          <cell r="T246">
            <v>22.707999999999995</v>
          </cell>
        </row>
        <row r="247">
          <cell r="A247">
            <v>84</v>
          </cell>
          <cell r="B247">
            <v>144</v>
          </cell>
          <cell r="C247" t="str">
            <v>Sri Lanka</v>
          </cell>
          <cell r="D247">
            <v>0</v>
          </cell>
          <cell r="E247">
            <v>5</v>
          </cell>
          <cell r="F247" t="str">
            <v>Searo</v>
          </cell>
          <cell r="G247">
            <v>5</v>
          </cell>
          <cell r="H247" t="str">
            <v>oai</v>
          </cell>
          <cell r="I247">
            <v>1</v>
          </cell>
          <cell r="J247" t="str">
            <v>low and middle</v>
          </cell>
          <cell r="K247" t="str">
            <v>females</v>
          </cell>
          <cell r="L247" t="str">
            <v>1995-2000</v>
          </cell>
          <cell r="M247">
            <v>226.41399999999999</v>
          </cell>
          <cell r="N247">
            <v>16.010999999999999</v>
          </cell>
          <cell r="O247">
            <v>2.7760000000000002</v>
          </cell>
          <cell r="P247">
            <v>8.6280000000000001</v>
          </cell>
          <cell r="Q247">
            <v>13.286</v>
          </cell>
          <cell r="R247">
            <v>26.95</v>
          </cell>
          <cell r="S247">
            <v>38.685000000000002</v>
          </cell>
          <cell r="T247">
            <v>120.078</v>
          </cell>
        </row>
        <row r="248">
          <cell r="A248">
            <v>28</v>
          </cell>
          <cell r="B248">
            <v>148</v>
          </cell>
          <cell r="C248" t="str">
            <v>Chad</v>
          </cell>
          <cell r="D248">
            <v>0</v>
          </cell>
          <cell r="E248">
            <v>1</v>
          </cell>
          <cell r="F248" t="str">
            <v>Afro</v>
          </cell>
          <cell r="G248">
            <v>6</v>
          </cell>
          <cell r="H248" t="str">
            <v>ssa</v>
          </cell>
          <cell r="I248">
            <v>1</v>
          </cell>
          <cell r="J248" t="str">
            <v>low and middle</v>
          </cell>
          <cell r="K248" t="str">
            <v>females</v>
          </cell>
          <cell r="L248" t="str">
            <v>1995-2000</v>
          </cell>
          <cell r="M248">
            <v>305.51299999999998</v>
          </cell>
          <cell r="N248">
            <v>131.55199999999999</v>
          </cell>
          <cell r="O248">
            <v>31.872</v>
          </cell>
          <cell r="P248">
            <v>26.148000000000003</v>
          </cell>
          <cell r="Q248">
            <v>29.548999999999999</v>
          </cell>
          <cell r="R248">
            <v>26.463000000000001</v>
          </cell>
          <cell r="S248">
            <v>22.045000000000002</v>
          </cell>
          <cell r="T248">
            <v>37.884</v>
          </cell>
        </row>
        <row r="249">
          <cell r="A249">
            <v>188</v>
          </cell>
          <cell r="B249">
            <v>152</v>
          </cell>
          <cell r="C249" t="str">
            <v>Chile</v>
          </cell>
          <cell r="D249">
            <v>0</v>
          </cell>
          <cell r="E249">
            <v>2</v>
          </cell>
          <cell r="F249" t="str">
            <v>Amro</v>
          </cell>
          <cell r="G249">
            <v>7</v>
          </cell>
          <cell r="H249" t="str">
            <v>lac</v>
          </cell>
          <cell r="I249">
            <v>1</v>
          </cell>
          <cell r="J249" t="str">
            <v>low and middle</v>
          </cell>
          <cell r="K249" t="str">
            <v>females</v>
          </cell>
          <cell r="L249" t="str">
            <v>1995-2000</v>
          </cell>
          <cell r="M249">
            <v>192.56700000000001</v>
          </cell>
          <cell r="N249">
            <v>9.9380000000000006</v>
          </cell>
          <cell r="O249">
            <v>1.4590000000000001</v>
          </cell>
          <cell r="P249">
            <v>3.7280000000000002</v>
          </cell>
          <cell r="Q249">
            <v>9.1169999999999991</v>
          </cell>
          <cell r="R249">
            <v>21.646000000000001</v>
          </cell>
          <cell r="S249">
            <v>28.902000000000001</v>
          </cell>
          <cell r="T249">
            <v>117.77699999999999</v>
          </cell>
        </row>
        <row r="250">
          <cell r="A250">
            <v>66</v>
          </cell>
          <cell r="B250">
            <v>156</v>
          </cell>
          <cell r="C250" t="str">
            <v>China (5)</v>
          </cell>
          <cell r="D250">
            <v>0</v>
          </cell>
          <cell r="E250">
            <v>6</v>
          </cell>
          <cell r="F250" t="str">
            <v>Wpro</v>
          </cell>
          <cell r="G250">
            <v>4</v>
          </cell>
          <cell r="H250" t="str">
            <v>chn</v>
          </cell>
          <cell r="I250">
            <v>5</v>
          </cell>
          <cell r="J250" t="str">
            <v>chn</v>
          </cell>
          <cell r="K250" t="str">
            <v>females</v>
          </cell>
          <cell r="L250" t="str">
            <v>1995-2000</v>
          </cell>
          <cell r="M250">
            <v>19110.344000000001</v>
          </cell>
          <cell r="N250">
            <v>2598.67</v>
          </cell>
          <cell r="O250">
            <v>186.881</v>
          </cell>
          <cell r="P250">
            <v>547.01300000000003</v>
          </cell>
          <cell r="Q250">
            <v>913.26200000000006</v>
          </cell>
          <cell r="R250">
            <v>1978.7529999999997</v>
          </cell>
          <cell r="S250">
            <v>3115.5910000000003</v>
          </cell>
          <cell r="T250">
            <v>9770.1740000000009</v>
          </cell>
        </row>
        <row r="251">
          <cell r="A251">
            <v>189</v>
          </cell>
          <cell r="B251">
            <v>170</v>
          </cell>
          <cell r="C251" t="str">
            <v>Colombia</v>
          </cell>
          <cell r="D251">
            <v>0</v>
          </cell>
          <cell r="E251">
            <v>2</v>
          </cell>
          <cell r="F251" t="str">
            <v>Amro</v>
          </cell>
          <cell r="G251">
            <v>7</v>
          </cell>
          <cell r="H251" t="str">
            <v>lac</v>
          </cell>
          <cell r="I251">
            <v>1</v>
          </cell>
          <cell r="J251" t="str">
            <v>low and middle</v>
          </cell>
          <cell r="K251" t="str">
            <v>females</v>
          </cell>
          <cell r="L251" t="str">
            <v>1995-2000</v>
          </cell>
          <cell r="M251">
            <v>500.41199999999998</v>
          </cell>
          <cell r="N251">
            <v>85.135999999999996</v>
          </cell>
          <cell r="O251">
            <v>9.6819999999999986</v>
          </cell>
          <cell r="P251">
            <v>24.408999999999999</v>
          </cell>
          <cell r="Q251">
            <v>36.187999999999995</v>
          </cell>
          <cell r="R251">
            <v>60.584000000000003</v>
          </cell>
          <cell r="S251">
            <v>69.135000000000005</v>
          </cell>
          <cell r="T251">
            <v>215.27799999999999</v>
          </cell>
        </row>
        <row r="252">
          <cell r="A252">
            <v>8</v>
          </cell>
          <cell r="B252">
            <v>174</v>
          </cell>
          <cell r="C252" t="str">
            <v>Comoros</v>
          </cell>
          <cell r="D252">
            <v>0</v>
          </cell>
          <cell r="E252">
            <v>1</v>
          </cell>
          <cell r="F252" t="str">
            <v>Afro</v>
          </cell>
          <cell r="G252">
            <v>6</v>
          </cell>
          <cell r="H252" t="str">
            <v>ssa</v>
          </cell>
          <cell r="I252">
            <v>1</v>
          </cell>
          <cell r="J252" t="str">
            <v>low and middle</v>
          </cell>
          <cell r="K252" t="str">
            <v>females</v>
          </cell>
          <cell r="L252" t="str">
            <v>1995-2000</v>
          </cell>
          <cell r="M252">
            <v>14.583</v>
          </cell>
          <cell r="N252">
            <v>5.8040000000000003</v>
          </cell>
          <cell r="O252">
            <v>0.81899999999999995</v>
          </cell>
          <cell r="P252">
            <v>1.4590000000000001</v>
          </cell>
          <cell r="Q252">
            <v>1.256</v>
          </cell>
          <cell r="R252">
            <v>1.4079999999999999</v>
          </cell>
          <cell r="S252">
            <v>1.365</v>
          </cell>
          <cell r="T252">
            <v>2.4720000000000004</v>
          </cell>
        </row>
        <row r="253">
          <cell r="A253">
            <v>29</v>
          </cell>
          <cell r="B253">
            <v>178</v>
          </cell>
          <cell r="C253" t="str">
            <v>Congo</v>
          </cell>
          <cell r="D253">
            <v>0</v>
          </cell>
          <cell r="E253">
            <v>1</v>
          </cell>
          <cell r="F253" t="str">
            <v>Afro</v>
          </cell>
          <cell r="G253">
            <v>6</v>
          </cell>
          <cell r="H253" t="str">
            <v>ssa</v>
          </cell>
          <cell r="I253">
            <v>1</v>
          </cell>
          <cell r="J253" t="str">
            <v>low and middle</v>
          </cell>
          <cell r="K253" t="str">
            <v>females</v>
          </cell>
          <cell r="L253" t="str">
            <v>1995-2000</v>
          </cell>
          <cell r="M253">
            <v>101.95099999999999</v>
          </cell>
          <cell r="N253">
            <v>34.915999999999997</v>
          </cell>
          <cell r="O253">
            <v>7.8380000000000001</v>
          </cell>
          <cell r="P253">
            <v>10.254000000000001</v>
          </cell>
          <cell r="Q253">
            <v>15.122999999999999</v>
          </cell>
          <cell r="R253">
            <v>12.137</v>
          </cell>
          <cell r="S253">
            <v>7.5920000000000005</v>
          </cell>
          <cell r="T253">
            <v>14.091000000000003</v>
          </cell>
        </row>
        <row r="254">
          <cell r="A254">
            <v>30</v>
          </cell>
          <cell r="B254">
            <v>180</v>
          </cell>
          <cell r="C254" t="str">
            <v>Dem. Republic of the Congo</v>
          </cell>
          <cell r="D254">
            <v>0</v>
          </cell>
          <cell r="E254">
            <v>1</v>
          </cell>
          <cell r="F254" t="str">
            <v>Afro</v>
          </cell>
          <cell r="G254">
            <v>6</v>
          </cell>
          <cell r="H254" t="str">
            <v>ssa</v>
          </cell>
          <cell r="I254">
            <v>1</v>
          </cell>
          <cell r="J254" t="str">
            <v>low and middle</v>
          </cell>
          <cell r="K254" t="str">
            <v>females</v>
          </cell>
          <cell r="L254" t="str">
            <v>1995-2000</v>
          </cell>
          <cell r="M254">
            <v>1715.883</v>
          </cell>
          <cell r="N254">
            <v>728.85299999999995</v>
          </cell>
          <cell r="O254">
            <v>157.602</v>
          </cell>
          <cell r="P254">
            <v>151.34899999999999</v>
          </cell>
          <cell r="Q254">
            <v>187.37700000000001</v>
          </cell>
          <cell r="R254">
            <v>164.58500000000001</v>
          </cell>
          <cell r="S254">
            <v>120.265</v>
          </cell>
          <cell r="T254">
            <v>205.852</v>
          </cell>
        </row>
        <row r="255">
          <cell r="A255">
            <v>177</v>
          </cell>
          <cell r="B255">
            <v>188</v>
          </cell>
          <cell r="C255" t="str">
            <v>Costa Rica</v>
          </cell>
          <cell r="D255">
            <v>0</v>
          </cell>
          <cell r="E255">
            <v>2</v>
          </cell>
          <cell r="F255" t="str">
            <v>Amro</v>
          </cell>
          <cell r="G255">
            <v>7</v>
          </cell>
          <cell r="H255" t="str">
            <v>lac</v>
          </cell>
          <cell r="I255">
            <v>1</v>
          </cell>
          <cell r="J255" t="str">
            <v>low and middle</v>
          </cell>
          <cell r="K255" t="str">
            <v>females</v>
          </cell>
          <cell r="L255" t="str">
            <v>1995-2000</v>
          </cell>
          <cell r="M255">
            <v>31.821999999999999</v>
          </cell>
          <cell r="N255">
            <v>2.7839999999999998</v>
          </cell>
          <cell r="O255">
            <v>0.441</v>
          </cell>
          <cell r="P255">
            <v>0.998</v>
          </cell>
          <cell r="Q255">
            <v>1.9780000000000002</v>
          </cell>
          <cell r="R255">
            <v>3.5669999999999997</v>
          </cell>
          <cell r="S255">
            <v>4.4130000000000003</v>
          </cell>
          <cell r="T255">
            <v>17.641000000000002</v>
          </cell>
        </row>
        <row r="256">
          <cell r="A256">
            <v>145</v>
          </cell>
          <cell r="B256">
            <v>191</v>
          </cell>
          <cell r="C256" t="str">
            <v>Croatia</v>
          </cell>
          <cell r="D256">
            <v>0</v>
          </cell>
          <cell r="E256">
            <v>4</v>
          </cell>
          <cell r="F256" t="str">
            <v>Euro</v>
          </cell>
          <cell r="G256">
            <v>2</v>
          </cell>
          <cell r="H256" t="str">
            <v>fse</v>
          </cell>
          <cell r="I256">
            <v>1</v>
          </cell>
          <cell r="J256" t="str">
            <v>low and middle</v>
          </cell>
          <cell r="K256" t="str">
            <v>females</v>
          </cell>
          <cell r="L256" t="str">
            <v>1995-2000</v>
          </cell>
          <cell r="M256">
            <v>125.279</v>
          </cell>
          <cell r="N256">
            <v>1.2949999999999999</v>
          </cell>
          <cell r="O256">
            <v>0.29599999999999999</v>
          </cell>
          <cell r="P256">
            <v>0.88300000000000001</v>
          </cell>
          <cell r="Q256">
            <v>2.706</v>
          </cell>
          <cell r="R256">
            <v>9.6260000000000012</v>
          </cell>
          <cell r="S256">
            <v>20.675000000000001</v>
          </cell>
          <cell r="T256">
            <v>89.798000000000002</v>
          </cell>
        </row>
        <row r="257">
          <cell r="A257">
            <v>166</v>
          </cell>
          <cell r="B257">
            <v>192</v>
          </cell>
          <cell r="C257" t="str">
            <v>Cuba</v>
          </cell>
          <cell r="D257">
            <v>0</v>
          </cell>
          <cell r="E257">
            <v>2</v>
          </cell>
          <cell r="F257" t="str">
            <v>Amro</v>
          </cell>
          <cell r="G257">
            <v>7</v>
          </cell>
          <cell r="H257" t="str">
            <v>lac</v>
          </cell>
          <cell r="I257">
            <v>1</v>
          </cell>
          <cell r="J257" t="str">
            <v>low and middle</v>
          </cell>
          <cell r="K257" t="str">
            <v>females</v>
          </cell>
          <cell r="L257" t="str">
            <v>1995-2000</v>
          </cell>
          <cell r="M257">
            <v>178.393</v>
          </cell>
          <cell r="N257">
            <v>3.5579999999999998</v>
          </cell>
          <cell r="O257">
            <v>1.1989999999999998</v>
          </cell>
          <cell r="P257">
            <v>5.6749999999999998</v>
          </cell>
          <cell r="Q257">
            <v>9.3219999999999992</v>
          </cell>
          <cell r="R257">
            <v>20.957000000000001</v>
          </cell>
          <cell r="S257">
            <v>24.332999999999998</v>
          </cell>
          <cell r="T257">
            <v>113.34899999999999</v>
          </cell>
        </row>
        <row r="258">
          <cell r="A258">
            <v>104</v>
          </cell>
          <cell r="B258">
            <v>196</v>
          </cell>
          <cell r="C258" t="str">
            <v>Cyprus</v>
          </cell>
          <cell r="D258">
            <v>0</v>
          </cell>
          <cell r="E258">
            <v>3</v>
          </cell>
          <cell r="F258" t="str">
            <v>Emro</v>
          </cell>
          <cell r="G258">
            <v>8</v>
          </cell>
          <cell r="H258" t="str">
            <v>mec</v>
          </cell>
          <cell r="I258">
            <v>4</v>
          </cell>
          <cell r="J258" t="str">
            <v>high</v>
          </cell>
          <cell r="K258" t="str">
            <v>females</v>
          </cell>
          <cell r="L258" t="str">
            <v>1995-2000</v>
          </cell>
          <cell r="M258">
            <v>13.247</v>
          </cell>
          <cell r="N258">
            <v>0.24199999999999999</v>
          </cell>
          <cell r="O258">
            <v>3.8000000000000006E-2</v>
          </cell>
          <cell r="P258">
            <v>0.17</v>
          </cell>
          <cell r="Q258">
            <v>0.317</v>
          </cell>
          <cell r="R258">
            <v>1.014</v>
          </cell>
          <cell r="S258">
            <v>1.4830000000000001</v>
          </cell>
          <cell r="T258">
            <v>9.9829999999999988</v>
          </cell>
        </row>
        <row r="259">
          <cell r="A259">
            <v>123</v>
          </cell>
          <cell r="B259">
            <v>203</v>
          </cell>
          <cell r="C259" t="str">
            <v>Czech Republic</v>
          </cell>
          <cell r="D259">
            <v>0</v>
          </cell>
          <cell r="E259">
            <v>4</v>
          </cell>
          <cell r="F259" t="str">
            <v>Euro</v>
          </cell>
          <cell r="G259">
            <v>2</v>
          </cell>
          <cell r="H259" t="str">
            <v>fse</v>
          </cell>
          <cell r="I259">
            <v>1</v>
          </cell>
          <cell r="J259" t="str">
            <v>low and middle</v>
          </cell>
          <cell r="K259" t="str">
            <v>females</v>
          </cell>
          <cell r="L259" t="str">
            <v>1995-2000</v>
          </cell>
          <cell r="M259">
            <v>279.12099999999998</v>
          </cell>
          <cell r="N259">
            <v>1.71</v>
          </cell>
          <cell r="O259">
            <v>0.59099999999999997</v>
          </cell>
          <cell r="P259">
            <v>2.0529999999999999</v>
          </cell>
          <cell r="Q259">
            <v>5.1849999999999996</v>
          </cell>
          <cell r="R259">
            <v>21.611999999999998</v>
          </cell>
          <cell r="S259">
            <v>36.497</v>
          </cell>
          <cell r="T259">
            <v>211.47300000000004</v>
          </cell>
        </row>
        <row r="260">
          <cell r="A260">
            <v>48</v>
          </cell>
          <cell r="B260">
            <v>204</v>
          </cell>
          <cell r="C260" t="str">
            <v>Benin</v>
          </cell>
          <cell r="D260">
            <v>0</v>
          </cell>
          <cell r="E260">
            <v>1</v>
          </cell>
          <cell r="F260" t="str">
            <v>Afro</v>
          </cell>
          <cell r="G260">
            <v>6</v>
          </cell>
          <cell r="H260" t="str">
            <v>ssa</v>
          </cell>
          <cell r="I260">
            <v>1</v>
          </cell>
          <cell r="J260" t="str">
            <v>low and middle</v>
          </cell>
          <cell r="K260" t="str">
            <v>females</v>
          </cell>
          <cell r="L260" t="str">
            <v>1995-2000</v>
          </cell>
          <cell r="M260">
            <v>173.3</v>
          </cell>
          <cell r="N260">
            <v>74.037000000000006</v>
          </cell>
          <cell r="O260">
            <v>18.302</v>
          </cell>
          <cell r="P260">
            <v>15.648</v>
          </cell>
          <cell r="Q260">
            <v>17.394000000000002</v>
          </cell>
          <cell r="R260">
            <v>14.154999999999999</v>
          </cell>
          <cell r="S260">
            <v>11.206</v>
          </cell>
          <cell r="T260">
            <v>22.558</v>
          </cell>
        </row>
        <row r="261">
          <cell r="A261">
            <v>132</v>
          </cell>
          <cell r="B261">
            <v>208</v>
          </cell>
          <cell r="C261" t="str">
            <v>Denmark</v>
          </cell>
          <cell r="D261">
            <v>0</v>
          </cell>
          <cell r="E261">
            <v>4</v>
          </cell>
          <cell r="F261" t="str">
            <v>Euro</v>
          </cell>
          <cell r="G261">
            <v>1</v>
          </cell>
          <cell r="H261" t="str">
            <v>eme</v>
          </cell>
          <cell r="I261">
            <v>4</v>
          </cell>
          <cell r="J261" t="str">
            <v>high</v>
          </cell>
          <cell r="K261" t="str">
            <v>females</v>
          </cell>
          <cell r="L261" t="str">
            <v>1995-2000</v>
          </cell>
          <cell r="M261">
            <v>153.09299999999999</v>
          </cell>
          <cell r="N261">
            <v>1.1830000000000001</v>
          </cell>
          <cell r="O261">
            <v>0.21400000000000002</v>
          </cell>
          <cell r="P261">
            <v>0.84199999999999997</v>
          </cell>
          <cell r="Q261">
            <v>3.06</v>
          </cell>
          <cell r="R261">
            <v>13.71</v>
          </cell>
          <cell r="S261">
            <v>17.995000000000001</v>
          </cell>
          <cell r="T261">
            <v>116.08900000000001</v>
          </cell>
        </row>
        <row r="262">
          <cell r="A262">
            <v>167</v>
          </cell>
          <cell r="B262">
            <v>214</v>
          </cell>
          <cell r="C262" t="str">
            <v>Dominican Republic</v>
          </cell>
          <cell r="D262">
            <v>0</v>
          </cell>
          <cell r="E262">
            <v>2</v>
          </cell>
          <cell r="F262" t="str">
            <v>Amro</v>
          </cell>
          <cell r="G262">
            <v>7</v>
          </cell>
          <cell r="H262" t="str">
            <v>lac</v>
          </cell>
          <cell r="I262">
            <v>1</v>
          </cell>
          <cell r="J262" t="str">
            <v>low and middle</v>
          </cell>
          <cell r="K262" t="str">
            <v>females</v>
          </cell>
          <cell r="L262" t="str">
            <v>1995-2000</v>
          </cell>
          <cell r="M262">
            <v>94.394000000000005</v>
          </cell>
          <cell r="N262">
            <v>19.808</v>
          </cell>
          <cell r="O262">
            <v>2.89</v>
          </cell>
          <cell r="P262">
            <v>5.2359999999999998</v>
          </cell>
          <cell r="Q262">
            <v>8.1639999999999997</v>
          </cell>
          <cell r="R262">
            <v>11.137</v>
          </cell>
          <cell r="S262">
            <v>12.69</v>
          </cell>
          <cell r="T262">
            <v>34.469000000000001</v>
          </cell>
        </row>
        <row r="263">
          <cell r="A263">
            <v>190</v>
          </cell>
          <cell r="B263">
            <v>218</v>
          </cell>
          <cell r="C263" t="str">
            <v>Ecuador</v>
          </cell>
          <cell r="D263">
            <v>0</v>
          </cell>
          <cell r="E263">
            <v>2</v>
          </cell>
          <cell r="F263" t="str">
            <v>Amro</v>
          </cell>
          <cell r="G263">
            <v>7</v>
          </cell>
          <cell r="H263" t="str">
            <v>lac</v>
          </cell>
          <cell r="I263">
            <v>1</v>
          </cell>
          <cell r="J263" t="str">
            <v>low and middle</v>
          </cell>
          <cell r="K263" t="str">
            <v>females</v>
          </cell>
          <cell r="L263" t="str">
            <v>1995-2000</v>
          </cell>
          <cell r="M263">
            <v>160.185</v>
          </cell>
          <cell r="N263">
            <v>40.335999999999999</v>
          </cell>
          <cell r="O263">
            <v>4.7219999999999995</v>
          </cell>
          <cell r="P263">
            <v>9.83</v>
          </cell>
          <cell r="Q263">
            <v>12.409000000000001</v>
          </cell>
          <cell r="R263">
            <v>16.48</v>
          </cell>
          <cell r="S263">
            <v>17.947000000000003</v>
          </cell>
          <cell r="T263">
            <v>58.460999999999999</v>
          </cell>
        </row>
        <row r="264">
          <cell r="A264">
            <v>178</v>
          </cell>
          <cell r="B264">
            <v>222</v>
          </cell>
          <cell r="C264" t="str">
            <v>El Salvador</v>
          </cell>
          <cell r="D264">
            <v>0</v>
          </cell>
          <cell r="E264">
            <v>2</v>
          </cell>
          <cell r="F264" t="str">
            <v>Amro</v>
          </cell>
          <cell r="G264">
            <v>7</v>
          </cell>
          <cell r="H264" t="str">
            <v>lac</v>
          </cell>
          <cell r="I264">
            <v>1</v>
          </cell>
          <cell r="J264" t="str">
            <v>low and middle</v>
          </cell>
          <cell r="K264" t="str">
            <v>females</v>
          </cell>
          <cell r="L264" t="str">
            <v>1995-2000</v>
          </cell>
          <cell r="M264">
            <v>82.933999999999997</v>
          </cell>
          <cell r="N264">
            <v>15.03</v>
          </cell>
          <cell r="O264">
            <v>2.2480000000000002</v>
          </cell>
          <cell r="P264">
            <v>6.2910000000000004</v>
          </cell>
          <cell r="Q264">
            <v>7.4689999999999994</v>
          </cell>
          <cell r="R264">
            <v>9.7810000000000006</v>
          </cell>
          <cell r="S264">
            <v>10.339</v>
          </cell>
          <cell r="T264">
            <v>31.776</v>
          </cell>
        </row>
        <row r="265">
          <cell r="A265">
            <v>31</v>
          </cell>
          <cell r="B265">
            <v>226</v>
          </cell>
          <cell r="C265" t="str">
            <v>Equatorial Guinea</v>
          </cell>
          <cell r="D265">
            <v>0</v>
          </cell>
          <cell r="E265">
            <v>1</v>
          </cell>
          <cell r="F265" t="str">
            <v>Afro</v>
          </cell>
          <cell r="G265">
            <v>6</v>
          </cell>
          <cell r="H265" t="str">
            <v>ssa</v>
          </cell>
          <cell r="I265">
            <v>1</v>
          </cell>
          <cell r="J265" t="str">
            <v>low and middle</v>
          </cell>
          <cell r="K265" t="str">
            <v>females</v>
          </cell>
          <cell r="L265" t="str">
            <v>1995-2000</v>
          </cell>
          <cell r="M265">
            <v>16.690999999999999</v>
          </cell>
          <cell r="N265">
            <v>7.31</v>
          </cell>
          <cell r="O265">
            <v>1.3959999999999999</v>
          </cell>
          <cell r="P265">
            <v>1.347</v>
          </cell>
          <cell r="Q265">
            <v>1.3089999999999999</v>
          </cell>
          <cell r="R265">
            <v>1.327</v>
          </cell>
          <cell r="S265">
            <v>1.3660000000000001</v>
          </cell>
          <cell r="T265">
            <v>2.6359999999999997</v>
          </cell>
        </row>
        <row r="266">
          <cell r="A266">
            <v>11</v>
          </cell>
          <cell r="B266">
            <v>231</v>
          </cell>
          <cell r="C266" t="str">
            <v>Ethiopia</v>
          </cell>
          <cell r="D266">
            <v>0</v>
          </cell>
          <cell r="E266">
            <v>1</v>
          </cell>
          <cell r="F266" t="str">
            <v>Afro</v>
          </cell>
          <cell r="G266">
            <v>6</v>
          </cell>
          <cell r="H266" t="str">
            <v>ssa</v>
          </cell>
          <cell r="I266">
            <v>1</v>
          </cell>
          <cell r="J266" t="str">
            <v>low and middle</v>
          </cell>
          <cell r="K266" t="str">
            <v>females</v>
          </cell>
          <cell r="L266" t="str">
            <v>1995-2000</v>
          </cell>
          <cell r="M266">
            <v>2829.9050000000002</v>
          </cell>
          <cell r="N266">
            <v>1153.8689999999999</v>
          </cell>
          <cell r="O266">
            <v>265.86</v>
          </cell>
          <cell r="P266">
            <v>267.685</v>
          </cell>
          <cell r="Q266">
            <v>375.39</v>
          </cell>
          <cell r="R266">
            <v>298.51800000000003</v>
          </cell>
          <cell r="S266">
            <v>182.53199999999998</v>
          </cell>
          <cell r="T266">
            <v>286.05100000000004</v>
          </cell>
        </row>
        <row r="267">
          <cell r="A267">
            <v>10</v>
          </cell>
          <cell r="B267">
            <v>232</v>
          </cell>
          <cell r="C267" t="str">
            <v>Eritrea</v>
          </cell>
          <cell r="D267">
            <v>0</v>
          </cell>
          <cell r="E267">
            <v>1</v>
          </cell>
          <cell r="F267" t="str">
            <v>Afro</v>
          </cell>
          <cell r="G267">
            <v>6</v>
          </cell>
          <cell r="H267" t="str">
            <v>ssa</v>
          </cell>
          <cell r="I267">
            <v>1</v>
          </cell>
          <cell r="J267" t="str">
            <v>low and middle</v>
          </cell>
          <cell r="K267" t="str">
            <v>females</v>
          </cell>
          <cell r="L267" t="str">
            <v>1995-2000</v>
          </cell>
          <cell r="M267">
            <v>120.968</v>
          </cell>
          <cell r="N267">
            <v>49.423000000000002</v>
          </cell>
          <cell r="O267">
            <v>10.34</v>
          </cell>
          <cell r="P267">
            <v>11.704000000000001</v>
          </cell>
          <cell r="Q267">
            <v>13.27</v>
          </cell>
          <cell r="R267">
            <v>12.462</v>
          </cell>
          <cell r="S267">
            <v>9.3719999999999999</v>
          </cell>
          <cell r="T267">
            <v>14.396999999999998</v>
          </cell>
        </row>
        <row r="268">
          <cell r="A268">
            <v>133</v>
          </cell>
          <cell r="B268">
            <v>233</v>
          </cell>
          <cell r="C268" t="str">
            <v>Estonia</v>
          </cell>
          <cell r="D268">
            <v>0</v>
          </cell>
          <cell r="E268">
            <v>4</v>
          </cell>
          <cell r="F268" t="str">
            <v>Euro</v>
          </cell>
          <cell r="G268">
            <v>2</v>
          </cell>
          <cell r="H268" t="str">
            <v>fse</v>
          </cell>
          <cell r="I268">
            <v>1</v>
          </cell>
          <cell r="J268" t="str">
            <v>low and middle</v>
          </cell>
          <cell r="K268" t="str">
            <v>females</v>
          </cell>
          <cell r="L268" t="str">
            <v>1995-2000</v>
          </cell>
          <cell r="M268">
            <v>48.936999999999998</v>
          </cell>
          <cell r="N268">
            <v>0.56399999999999995</v>
          </cell>
          <cell r="O268">
            <v>0.17</v>
          </cell>
          <cell r="P268">
            <v>0.50900000000000001</v>
          </cell>
          <cell r="Q268">
            <v>1.27</v>
          </cell>
          <cell r="R268">
            <v>3.8409999999999997</v>
          </cell>
          <cell r="S268">
            <v>7.9079999999999995</v>
          </cell>
          <cell r="T268">
            <v>34.674999999999997</v>
          </cell>
        </row>
        <row r="269">
          <cell r="A269">
            <v>205</v>
          </cell>
          <cell r="B269">
            <v>242</v>
          </cell>
          <cell r="C269" t="str">
            <v>Fiji</v>
          </cell>
          <cell r="D269">
            <v>0</v>
          </cell>
          <cell r="E269">
            <v>6</v>
          </cell>
          <cell r="F269" t="str">
            <v>Wpro</v>
          </cell>
          <cell r="G269">
            <v>5</v>
          </cell>
          <cell r="H269" t="str">
            <v>oai</v>
          </cell>
          <cell r="I269">
            <v>1</v>
          </cell>
          <cell r="J269" t="str">
            <v>low and middle</v>
          </cell>
          <cell r="K269" t="str">
            <v>females</v>
          </cell>
          <cell r="L269" t="str">
            <v>1995-2000</v>
          </cell>
          <cell r="M269">
            <v>7.5640000000000001</v>
          </cell>
          <cell r="N269">
            <v>0.76400000000000001</v>
          </cell>
          <cell r="O269">
            <v>9.4E-2</v>
          </cell>
          <cell r="P269">
            <v>0.26600000000000001</v>
          </cell>
          <cell r="Q269">
            <v>0.48299999999999998</v>
          </cell>
          <cell r="R269">
            <v>1.1179999999999999</v>
          </cell>
          <cell r="S269">
            <v>1.421</v>
          </cell>
          <cell r="T269">
            <v>3.4180000000000001</v>
          </cell>
        </row>
        <row r="270">
          <cell r="A270">
            <v>134</v>
          </cell>
          <cell r="B270">
            <v>246</v>
          </cell>
          <cell r="C270" t="str">
            <v>Finland</v>
          </cell>
          <cell r="D270">
            <v>0</v>
          </cell>
          <cell r="E270">
            <v>4</v>
          </cell>
          <cell r="F270" t="str">
            <v>Euro</v>
          </cell>
          <cell r="G270">
            <v>1</v>
          </cell>
          <cell r="H270" t="str">
            <v>eme</v>
          </cell>
          <cell r="I270">
            <v>4</v>
          </cell>
          <cell r="J270" t="str">
            <v>high</v>
          </cell>
          <cell r="K270" t="str">
            <v>females</v>
          </cell>
          <cell r="L270" t="str">
            <v>1995-2000</v>
          </cell>
          <cell r="M270">
            <v>125.008</v>
          </cell>
          <cell r="N270">
            <v>0.92</v>
          </cell>
          <cell r="O270">
            <v>0.16900000000000001</v>
          </cell>
          <cell r="P270">
            <v>0.82099999999999995</v>
          </cell>
          <cell r="Q270">
            <v>2.2039999999999997</v>
          </cell>
          <cell r="R270">
            <v>7.2249999999999996</v>
          </cell>
          <cell r="S270">
            <v>12.461</v>
          </cell>
          <cell r="T270">
            <v>101.208</v>
          </cell>
        </row>
        <row r="271">
          <cell r="A271">
            <v>157</v>
          </cell>
          <cell r="B271">
            <v>250</v>
          </cell>
          <cell r="C271" t="str">
            <v>France</v>
          </cell>
          <cell r="D271">
            <v>0</v>
          </cell>
          <cell r="E271">
            <v>4</v>
          </cell>
          <cell r="F271" t="str">
            <v>Euro</v>
          </cell>
          <cell r="G271">
            <v>1</v>
          </cell>
          <cell r="H271" t="str">
            <v>eme</v>
          </cell>
          <cell r="I271">
            <v>4</v>
          </cell>
          <cell r="J271" t="str">
            <v>high</v>
          </cell>
          <cell r="K271" t="str">
            <v>females</v>
          </cell>
          <cell r="L271" t="str">
            <v>1995-2000</v>
          </cell>
          <cell r="M271">
            <v>1302.8820000000001</v>
          </cell>
          <cell r="N271">
            <v>11.686999999999999</v>
          </cell>
          <cell r="O271">
            <v>2.4870000000000001</v>
          </cell>
          <cell r="P271">
            <v>11.984</v>
          </cell>
          <cell r="Q271">
            <v>31.364999999999998</v>
          </cell>
          <cell r="R271">
            <v>73.590999999999994</v>
          </cell>
          <cell r="S271">
            <v>114.98</v>
          </cell>
          <cell r="T271">
            <v>1056.788</v>
          </cell>
        </row>
        <row r="272">
          <cell r="A272">
            <v>213</v>
          </cell>
          <cell r="B272">
            <v>258</v>
          </cell>
          <cell r="C272" t="str">
            <v>French Polynesia</v>
          </cell>
          <cell r="G272">
            <v>5</v>
          </cell>
          <cell r="H272" t="str">
            <v>oai</v>
          </cell>
          <cell r="I272">
            <v>4</v>
          </cell>
          <cell r="J272" t="str">
            <v>high</v>
          </cell>
          <cell r="K272" t="str">
            <v>females</v>
          </cell>
          <cell r="L272" t="str">
            <v>1995-2000</v>
          </cell>
          <cell r="M272">
            <v>2.1640000000000001</v>
          </cell>
          <cell r="N272">
            <v>0.17899999999999999</v>
          </cell>
          <cell r="O272">
            <v>3.2000000000000001E-2</v>
          </cell>
          <cell r="P272">
            <v>7.3999999999999996E-2</v>
          </cell>
          <cell r="Q272">
            <v>0.15200000000000002</v>
          </cell>
          <cell r="R272">
            <v>0.36</v>
          </cell>
          <cell r="S272">
            <v>0.44</v>
          </cell>
          <cell r="T272">
            <v>0.92700000000000005</v>
          </cell>
        </row>
        <row r="273">
          <cell r="A273">
            <v>9</v>
          </cell>
          <cell r="B273">
            <v>262</v>
          </cell>
          <cell r="C273" t="str">
            <v>Djibouti</v>
          </cell>
          <cell r="D273">
            <v>0</v>
          </cell>
          <cell r="E273">
            <v>3</v>
          </cell>
          <cell r="F273" t="str">
            <v>Emro</v>
          </cell>
          <cell r="G273">
            <v>6</v>
          </cell>
          <cell r="H273" t="str">
            <v>ssa</v>
          </cell>
          <cell r="I273">
            <v>1</v>
          </cell>
          <cell r="J273" t="str">
            <v>low and middle</v>
          </cell>
          <cell r="K273" t="str">
            <v>females</v>
          </cell>
          <cell r="L273" t="str">
            <v>1995-2000</v>
          </cell>
          <cell r="M273">
            <v>21.989000000000001</v>
          </cell>
          <cell r="N273">
            <v>9.4079999999999995</v>
          </cell>
          <cell r="O273">
            <v>1.9430000000000001</v>
          </cell>
          <cell r="P273">
            <v>2.073</v>
          </cell>
          <cell r="Q273">
            <v>1.9729999999999999</v>
          </cell>
          <cell r="R273">
            <v>2.0150000000000001</v>
          </cell>
          <cell r="S273">
            <v>1.7909999999999999</v>
          </cell>
          <cell r="T273">
            <v>2.7859999999999996</v>
          </cell>
        </row>
        <row r="274">
          <cell r="A274">
            <v>32</v>
          </cell>
          <cell r="B274">
            <v>266</v>
          </cell>
          <cell r="C274" t="str">
            <v>Gabon</v>
          </cell>
          <cell r="D274">
            <v>0</v>
          </cell>
          <cell r="E274">
            <v>1</v>
          </cell>
          <cell r="F274" t="str">
            <v>Afro</v>
          </cell>
          <cell r="G274">
            <v>6</v>
          </cell>
          <cell r="H274" t="str">
            <v>ssa</v>
          </cell>
          <cell r="I274">
            <v>1</v>
          </cell>
          <cell r="J274" t="str">
            <v>low and middle</v>
          </cell>
          <cell r="K274" t="str">
            <v>females</v>
          </cell>
          <cell r="L274" t="str">
            <v>1995-2000</v>
          </cell>
          <cell r="M274">
            <v>44.860999999999997</v>
          </cell>
          <cell r="N274">
            <v>13.746</v>
          </cell>
          <cell r="O274">
            <v>2.976</v>
          </cell>
          <cell r="P274">
            <v>3.3220000000000001</v>
          </cell>
          <cell r="Q274">
            <v>4.3309999999999995</v>
          </cell>
          <cell r="R274">
            <v>5.077</v>
          </cell>
          <cell r="S274">
            <v>4.6080000000000005</v>
          </cell>
          <cell r="T274">
            <v>10.801</v>
          </cell>
        </row>
        <row r="275">
          <cell r="A275">
            <v>106</v>
          </cell>
          <cell r="B275">
            <v>268</v>
          </cell>
          <cell r="C275" t="str">
            <v>Georgia</v>
          </cell>
          <cell r="D275">
            <v>0</v>
          </cell>
          <cell r="E275">
            <v>4</v>
          </cell>
          <cell r="F275" t="str">
            <v>Euro</v>
          </cell>
          <cell r="G275">
            <v>8</v>
          </cell>
          <cell r="H275" t="str">
            <v>mec</v>
          </cell>
          <cell r="I275">
            <v>1</v>
          </cell>
          <cell r="J275" t="str">
            <v>low and middle</v>
          </cell>
          <cell r="K275" t="str">
            <v>females</v>
          </cell>
          <cell r="L275" t="str">
            <v>1995-2000</v>
          </cell>
          <cell r="M275">
            <v>116.68300000000001</v>
          </cell>
          <cell r="N275">
            <v>3.391</v>
          </cell>
          <cell r="O275">
            <v>0.42</v>
          </cell>
          <cell r="P275">
            <v>1.3679999999999999</v>
          </cell>
          <cell r="Q275">
            <v>3.2890000000000001</v>
          </cell>
          <cell r="R275">
            <v>9.1639999999999997</v>
          </cell>
          <cell r="S275">
            <v>20.433999999999997</v>
          </cell>
          <cell r="T275">
            <v>78.617000000000004</v>
          </cell>
        </row>
        <row r="276">
          <cell r="A276">
            <v>52</v>
          </cell>
          <cell r="B276">
            <v>270</v>
          </cell>
          <cell r="C276" t="str">
            <v>Gambia</v>
          </cell>
          <cell r="D276">
            <v>0</v>
          </cell>
          <cell r="E276">
            <v>1</v>
          </cell>
          <cell r="F276" t="str">
            <v>Afro</v>
          </cell>
          <cell r="G276">
            <v>6</v>
          </cell>
          <cell r="H276" t="str">
            <v>ssa</v>
          </cell>
          <cell r="I276">
            <v>1</v>
          </cell>
          <cell r="J276" t="str">
            <v>low and middle</v>
          </cell>
          <cell r="K276" t="str">
            <v>females</v>
          </cell>
          <cell r="L276" t="str">
            <v>1995-2000</v>
          </cell>
          <cell r="M276">
            <v>49.911999999999999</v>
          </cell>
          <cell r="N276">
            <v>23.344000000000001</v>
          </cell>
          <cell r="O276">
            <v>4.4000000000000004</v>
          </cell>
          <cell r="P276">
            <v>4.4090000000000007</v>
          </cell>
          <cell r="Q276">
            <v>4.8220000000000001</v>
          </cell>
          <cell r="R276">
            <v>4.3169999999999993</v>
          </cell>
          <cell r="S276">
            <v>3.5469999999999997</v>
          </cell>
          <cell r="T276">
            <v>5.0730000000000004</v>
          </cell>
        </row>
        <row r="277">
          <cell r="A277">
            <v>105</v>
          </cell>
          <cell r="B277">
            <v>274</v>
          </cell>
          <cell r="C277" t="str">
            <v>Gaza Strip</v>
          </cell>
          <cell r="G277">
            <v>8</v>
          </cell>
          <cell r="H277" t="str">
            <v>mec</v>
          </cell>
          <cell r="I277">
            <v>1</v>
          </cell>
          <cell r="J277" t="str">
            <v>low and middle</v>
          </cell>
          <cell r="K277" t="str">
            <v>females</v>
          </cell>
          <cell r="L277" t="str">
            <v>1995-2000</v>
          </cell>
          <cell r="M277">
            <v>9.843</v>
          </cell>
          <cell r="N277">
            <v>2.8039999999999998</v>
          </cell>
          <cell r="O277">
            <v>0.22900000000000001</v>
          </cell>
          <cell r="P277">
            <v>0.43600000000000005</v>
          </cell>
          <cell r="Q277">
            <v>0.48199999999999998</v>
          </cell>
          <cell r="R277">
            <v>0.92199999999999993</v>
          </cell>
          <cell r="S277">
            <v>1.4330000000000001</v>
          </cell>
          <cell r="T277">
            <v>3.5369999999999995</v>
          </cell>
        </row>
        <row r="278">
          <cell r="A278">
            <v>158</v>
          </cell>
          <cell r="B278">
            <v>276</v>
          </cell>
          <cell r="C278" t="str">
            <v>Germany</v>
          </cell>
          <cell r="D278">
            <v>0</v>
          </cell>
          <cell r="E278">
            <v>4</v>
          </cell>
          <cell r="F278" t="str">
            <v>Euro</v>
          </cell>
          <cell r="G278">
            <v>1</v>
          </cell>
          <cell r="H278" t="str">
            <v>eme</v>
          </cell>
          <cell r="I278">
            <v>4</v>
          </cell>
          <cell r="J278" t="str">
            <v>high</v>
          </cell>
          <cell r="K278" t="str">
            <v>females</v>
          </cell>
          <cell r="L278" t="str">
            <v>1995-2000</v>
          </cell>
          <cell r="M278">
            <v>2351.09</v>
          </cell>
          <cell r="N278">
            <v>10.788</v>
          </cell>
          <cell r="O278">
            <v>2.6020000000000003</v>
          </cell>
          <cell r="P278">
            <v>11.689</v>
          </cell>
          <cell r="Q278">
            <v>42.343000000000004</v>
          </cell>
          <cell r="R278">
            <v>132.62099999999998</v>
          </cell>
          <cell r="S278">
            <v>238.483</v>
          </cell>
          <cell r="T278">
            <v>1912.5640000000001</v>
          </cell>
        </row>
        <row r="279">
          <cell r="A279">
            <v>53</v>
          </cell>
          <cell r="B279">
            <v>288</v>
          </cell>
          <cell r="C279" t="str">
            <v>Ghana</v>
          </cell>
          <cell r="D279">
            <v>0</v>
          </cell>
          <cell r="E279">
            <v>1</v>
          </cell>
          <cell r="F279" t="str">
            <v>Afro</v>
          </cell>
          <cell r="G279">
            <v>6</v>
          </cell>
          <cell r="H279" t="str">
            <v>ssa</v>
          </cell>
          <cell r="I279">
            <v>1</v>
          </cell>
          <cell r="J279" t="str">
            <v>low and middle</v>
          </cell>
          <cell r="K279" t="str">
            <v>females</v>
          </cell>
          <cell r="L279" t="str">
            <v>1995-2000</v>
          </cell>
          <cell r="M279">
            <v>419.161</v>
          </cell>
          <cell r="N279">
            <v>166.08799999999999</v>
          </cell>
          <cell r="O279">
            <v>32.448</v>
          </cell>
          <cell r="P279">
            <v>37.353999999999999</v>
          </cell>
          <cell r="Q279">
            <v>35.156999999999996</v>
          </cell>
          <cell r="R279">
            <v>37.402999999999999</v>
          </cell>
          <cell r="S279">
            <v>36.224000000000004</v>
          </cell>
          <cell r="T279">
            <v>74.487000000000009</v>
          </cell>
        </row>
        <row r="280">
          <cell r="A280">
            <v>146</v>
          </cell>
          <cell r="B280">
            <v>300</v>
          </cell>
          <cell r="C280" t="str">
            <v>Greece</v>
          </cell>
          <cell r="D280">
            <v>0</v>
          </cell>
          <cell r="E280">
            <v>4</v>
          </cell>
          <cell r="F280" t="str">
            <v>Euro</v>
          </cell>
          <cell r="G280">
            <v>1</v>
          </cell>
          <cell r="H280" t="str">
            <v>eme</v>
          </cell>
          <cell r="I280">
            <v>4</v>
          </cell>
          <cell r="J280" t="str">
            <v>high</v>
          </cell>
          <cell r="K280" t="str">
            <v>females</v>
          </cell>
          <cell r="L280" t="str">
            <v>1995-2000</v>
          </cell>
          <cell r="M280">
            <v>240.309</v>
          </cell>
          <cell r="N280">
            <v>2.0419999999999998</v>
          </cell>
          <cell r="O280">
            <v>0.26</v>
          </cell>
          <cell r="P280">
            <v>1.66</v>
          </cell>
          <cell r="Q280">
            <v>3.4950000000000001</v>
          </cell>
          <cell r="R280">
            <v>11.582000000000001</v>
          </cell>
          <cell r="S280">
            <v>26.918999999999997</v>
          </cell>
          <cell r="T280">
            <v>194.351</v>
          </cell>
        </row>
        <row r="281">
          <cell r="A281">
            <v>168</v>
          </cell>
          <cell r="B281">
            <v>312</v>
          </cell>
          <cell r="C281" t="str">
            <v>Guadeloupe</v>
          </cell>
          <cell r="G281">
            <v>7</v>
          </cell>
          <cell r="H281" t="str">
            <v>lac</v>
          </cell>
          <cell r="I281">
            <v>1</v>
          </cell>
          <cell r="J281" t="str">
            <v>low and middle</v>
          </cell>
          <cell r="K281" t="str">
            <v>females</v>
          </cell>
          <cell r="L281" t="str">
            <v>1995-2000</v>
          </cell>
          <cell r="M281">
            <v>5.7030000000000003</v>
          </cell>
          <cell r="N281">
            <v>0.159</v>
          </cell>
          <cell r="O281">
            <v>1.7000000000000001E-2</v>
          </cell>
          <cell r="P281">
            <v>9.4E-2</v>
          </cell>
          <cell r="Q281">
            <v>0.36899999999999999</v>
          </cell>
          <cell r="R281">
            <v>0.45500000000000002</v>
          </cell>
          <cell r="S281">
            <v>0.70399999999999996</v>
          </cell>
          <cell r="T281">
            <v>3.9049999999999998</v>
          </cell>
        </row>
        <row r="282">
          <cell r="A282">
            <v>211</v>
          </cell>
          <cell r="B282">
            <v>316</v>
          </cell>
          <cell r="C282" t="str">
            <v>Guam</v>
          </cell>
          <cell r="G282">
            <v>5</v>
          </cell>
          <cell r="H282" t="str">
            <v>oai</v>
          </cell>
          <cell r="I282">
            <v>4</v>
          </cell>
          <cell r="J282" t="str">
            <v>high</v>
          </cell>
          <cell r="K282" t="str">
            <v>females</v>
          </cell>
          <cell r="L282" t="str">
            <v>1995-2000</v>
          </cell>
          <cell r="M282">
            <v>1.452</v>
          </cell>
          <cell r="N282">
            <v>0.126</v>
          </cell>
          <cell r="O282">
            <v>1.8000000000000002E-2</v>
          </cell>
          <cell r="P282">
            <v>5.8000000000000003E-2</v>
          </cell>
          <cell r="Q282">
            <v>0.128</v>
          </cell>
          <cell r="R282">
            <v>0.23700000000000002</v>
          </cell>
          <cell r="S282">
            <v>0.27300000000000002</v>
          </cell>
          <cell r="T282">
            <v>0.6120000000000001</v>
          </cell>
        </row>
        <row r="283">
          <cell r="A283">
            <v>179</v>
          </cell>
          <cell r="B283">
            <v>320</v>
          </cell>
          <cell r="C283" t="str">
            <v>Guatemala</v>
          </cell>
          <cell r="D283">
            <v>0</v>
          </cell>
          <cell r="E283">
            <v>2</v>
          </cell>
          <cell r="F283" t="str">
            <v>Amro</v>
          </cell>
          <cell r="G283">
            <v>7</v>
          </cell>
          <cell r="H283" t="str">
            <v>lac</v>
          </cell>
          <cell r="I283">
            <v>1</v>
          </cell>
          <cell r="J283" t="str">
            <v>low and middle</v>
          </cell>
          <cell r="K283" t="str">
            <v>females</v>
          </cell>
          <cell r="L283" t="str">
            <v>1995-2000</v>
          </cell>
          <cell r="M283">
            <v>169.44499999999999</v>
          </cell>
          <cell r="N283">
            <v>54.070999999999998</v>
          </cell>
          <cell r="O283">
            <v>7.4770000000000003</v>
          </cell>
          <cell r="P283">
            <v>13.192</v>
          </cell>
          <cell r="Q283">
            <v>15.343</v>
          </cell>
          <cell r="R283">
            <v>18.440999999999999</v>
          </cell>
          <cell r="S283">
            <v>19.861000000000001</v>
          </cell>
          <cell r="T283">
            <v>41.06</v>
          </cell>
        </row>
        <row r="284">
          <cell r="A284">
            <v>54</v>
          </cell>
          <cell r="B284">
            <v>324</v>
          </cell>
          <cell r="C284" t="str">
            <v>Guinea</v>
          </cell>
          <cell r="D284">
            <v>0</v>
          </cell>
          <cell r="E284">
            <v>1</v>
          </cell>
          <cell r="F284" t="str">
            <v>Afro</v>
          </cell>
          <cell r="G284">
            <v>6</v>
          </cell>
          <cell r="H284" t="str">
            <v>ssa</v>
          </cell>
          <cell r="I284">
            <v>1</v>
          </cell>
          <cell r="J284" t="str">
            <v>low and middle</v>
          </cell>
          <cell r="K284" t="str">
            <v>females</v>
          </cell>
          <cell r="L284" t="str">
            <v>1995-2000</v>
          </cell>
          <cell r="M284">
            <v>314.59399999999999</v>
          </cell>
          <cell r="N284">
            <v>155.69999999999999</v>
          </cell>
          <cell r="O284">
            <v>32.517000000000003</v>
          </cell>
          <cell r="P284">
            <v>29.058</v>
          </cell>
          <cell r="Q284">
            <v>25.611000000000001</v>
          </cell>
          <cell r="R284">
            <v>22.278000000000002</v>
          </cell>
          <cell r="S284">
            <v>19.679000000000002</v>
          </cell>
          <cell r="T284">
            <v>29.751000000000001</v>
          </cell>
        </row>
        <row r="285">
          <cell r="A285">
            <v>191</v>
          </cell>
          <cell r="B285">
            <v>328</v>
          </cell>
          <cell r="C285" t="str">
            <v>Guyana</v>
          </cell>
          <cell r="D285">
            <v>0</v>
          </cell>
          <cell r="E285">
            <v>2</v>
          </cell>
          <cell r="F285" t="str">
            <v>Amro</v>
          </cell>
          <cell r="G285">
            <v>7</v>
          </cell>
          <cell r="H285" t="str">
            <v>lac</v>
          </cell>
          <cell r="I285">
            <v>1</v>
          </cell>
          <cell r="J285" t="str">
            <v>low and middle</v>
          </cell>
          <cell r="K285" t="str">
            <v>females</v>
          </cell>
          <cell r="L285" t="str">
            <v>1995-2000</v>
          </cell>
          <cell r="M285">
            <v>13.504</v>
          </cell>
          <cell r="N285">
            <v>2.9649999999999999</v>
          </cell>
          <cell r="O285">
            <v>0.36799999999999999</v>
          </cell>
          <cell r="P285">
            <v>0.77500000000000002</v>
          </cell>
          <cell r="Q285">
            <v>1.335</v>
          </cell>
          <cell r="R285">
            <v>1.6779999999999999</v>
          </cell>
          <cell r="S285">
            <v>1.9160000000000001</v>
          </cell>
          <cell r="T285">
            <v>4.4669999999999996</v>
          </cell>
        </row>
        <row r="286">
          <cell r="A286">
            <v>169</v>
          </cell>
          <cell r="B286">
            <v>332</v>
          </cell>
          <cell r="C286" t="str">
            <v>Haiti</v>
          </cell>
          <cell r="D286">
            <v>0</v>
          </cell>
          <cell r="E286">
            <v>2</v>
          </cell>
          <cell r="F286" t="str">
            <v>Amro</v>
          </cell>
          <cell r="G286">
            <v>7</v>
          </cell>
          <cell r="H286" t="str">
            <v>lac</v>
          </cell>
          <cell r="I286">
            <v>1</v>
          </cell>
          <cell r="J286" t="str">
            <v>low and middle</v>
          </cell>
          <cell r="K286" t="str">
            <v>females</v>
          </cell>
          <cell r="L286" t="str">
            <v>1995-2000</v>
          </cell>
          <cell r="M286">
            <v>230.511</v>
          </cell>
          <cell r="N286">
            <v>60.780999999999999</v>
          </cell>
          <cell r="O286">
            <v>14.8</v>
          </cell>
          <cell r="P286">
            <v>22.257000000000001</v>
          </cell>
          <cell r="Q286">
            <v>28.802</v>
          </cell>
          <cell r="R286">
            <v>31.914999999999999</v>
          </cell>
          <cell r="S286">
            <v>25.457000000000001</v>
          </cell>
          <cell r="T286">
            <v>46.499000000000002</v>
          </cell>
        </row>
        <row r="287">
          <cell r="A287">
            <v>180</v>
          </cell>
          <cell r="B287">
            <v>340</v>
          </cell>
          <cell r="C287" t="str">
            <v>Honduras</v>
          </cell>
          <cell r="D287">
            <v>0</v>
          </cell>
          <cell r="E287">
            <v>2</v>
          </cell>
          <cell r="F287" t="str">
            <v>Amro</v>
          </cell>
          <cell r="G287">
            <v>7</v>
          </cell>
          <cell r="H287" t="str">
            <v>lac</v>
          </cell>
          <cell r="I287">
            <v>1</v>
          </cell>
          <cell r="J287" t="str">
            <v>low and middle</v>
          </cell>
          <cell r="K287" t="str">
            <v>females</v>
          </cell>
          <cell r="L287" t="str">
            <v>1995-2000</v>
          </cell>
          <cell r="M287">
            <v>72.552000000000007</v>
          </cell>
          <cell r="N287">
            <v>21.716999999999999</v>
          </cell>
          <cell r="O287">
            <v>3.6180000000000003</v>
          </cell>
          <cell r="P287">
            <v>6.2089999999999996</v>
          </cell>
          <cell r="Q287">
            <v>7.1610000000000005</v>
          </cell>
          <cell r="R287">
            <v>7.270999999999999</v>
          </cell>
          <cell r="S287">
            <v>7.0129999999999999</v>
          </cell>
          <cell r="T287">
            <v>19.562999999999999</v>
          </cell>
        </row>
        <row r="288">
          <cell r="A288">
            <v>67</v>
          </cell>
          <cell r="B288">
            <v>344</v>
          </cell>
          <cell r="C288" t="str">
            <v>China, Hong Kong SAR (6)</v>
          </cell>
          <cell r="G288">
            <v>5</v>
          </cell>
          <cell r="H288" t="str">
            <v>oai</v>
          </cell>
          <cell r="I288">
            <v>4</v>
          </cell>
          <cell r="J288" t="str">
            <v>high</v>
          </cell>
          <cell r="K288" t="str">
            <v>females</v>
          </cell>
          <cell r="L288" t="str">
            <v>1995-2000</v>
          </cell>
          <cell r="M288">
            <v>81.885000000000005</v>
          </cell>
          <cell r="N288">
            <v>1.069</v>
          </cell>
          <cell r="O288">
            <v>0.28899999999999998</v>
          </cell>
          <cell r="P288">
            <v>1.034</v>
          </cell>
          <cell r="Q288">
            <v>2.98</v>
          </cell>
          <cell r="R288">
            <v>6.0579999999999998</v>
          </cell>
          <cell r="S288">
            <v>12.059000000000001</v>
          </cell>
          <cell r="T288">
            <v>58.396000000000001</v>
          </cell>
        </row>
        <row r="289">
          <cell r="A289">
            <v>124</v>
          </cell>
          <cell r="B289">
            <v>348</v>
          </cell>
          <cell r="C289" t="str">
            <v>Hungary</v>
          </cell>
          <cell r="D289">
            <v>0</v>
          </cell>
          <cell r="E289">
            <v>4</v>
          </cell>
          <cell r="F289" t="str">
            <v>Euro</v>
          </cell>
          <cell r="G289">
            <v>2</v>
          </cell>
          <cell r="H289" t="str">
            <v>fse</v>
          </cell>
          <cell r="I289">
            <v>1</v>
          </cell>
          <cell r="J289" t="str">
            <v>low and middle</v>
          </cell>
          <cell r="K289" t="str">
            <v>females</v>
          </cell>
          <cell r="L289" t="str">
            <v>1995-2000</v>
          </cell>
          <cell r="M289">
            <v>336.09300000000002</v>
          </cell>
          <cell r="N289">
            <v>2.5830000000000002</v>
          </cell>
          <cell r="O289">
            <v>0.48899999999999999</v>
          </cell>
          <cell r="P289">
            <v>2.1269999999999998</v>
          </cell>
          <cell r="Q289">
            <v>10.622</v>
          </cell>
          <cell r="R289">
            <v>34.444000000000003</v>
          </cell>
          <cell r="S289">
            <v>52.283000000000001</v>
          </cell>
          <cell r="T289">
            <v>233.54499999999999</v>
          </cell>
        </row>
        <row r="290">
          <cell r="A290">
            <v>135</v>
          </cell>
          <cell r="B290">
            <v>352</v>
          </cell>
          <cell r="C290" t="str">
            <v>Iceland</v>
          </cell>
          <cell r="D290">
            <v>0</v>
          </cell>
          <cell r="E290">
            <v>4</v>
          </cell>
          <cell r="F290" t="str">
            <v>Euro</v>
          </cell>
          <cell r="G290">
            <v>1</v>
          </cell>
          <cell r="H290" t="str">
            <v>eme</v>
          </cell>
          <cell r="I290">
            <v>4</v>
          </cell>
          <cell r="J290" t="str">
            <v>high</v>
          </cell>
          <cell r="K290" t="str">
            <v>females</v>
          </cell>
          <cell r="L290" t="str">
            <v>1995-2000</v>
          </cell>
          <cell r="M290">
            <v>4.3650000000000002</v>
          </cell>
          <cell r="N290">
            <v>6.2E-2</v>
          </cell>
          <cell r="O290">
            <v>1.3000000000000001E-2</v>
          </cell>
          <cell r="P290">
            <v>0.04</v>
          </cell>
          <cell r="Q290">
            <v>0.10700000000000001</v>
          </cell>
          <cell r="R290">
            <v>0.32599999999999996</v>
          </cell>
          <cell r="S290">
            <v>0.47600000000000003</v>
          </cell>
          <cell r="T290">
            <v>3.3409999999999997</v>
          </cell>
        </row>
        <row r="291">
          <cell r="A291">
            <v>77</v>
          </cell>
          <cell r="B291">
            <v>356</v>
          </cell>
          <cell r="C291" t="str">
            <v>India</v>
          </cell>
          <cell r="D291">
            <v>0</v>
          </cell>
          <cell r="E291">
            <v>5</v>
          </cell>
          <cell r="F291" t="str">
            <v>Searo</v>
          </cell>
          <cell r="G291">
            <v>3</v>
          </cell>
          <cell r="H291" t="str">
            <v>ind</v>
          </cell>
          <cell r="I291">
            <v>6</v>
          </cell>
          <cell r="J291" t="str">
            <v>ind</v>
          </cell>
          <cell r="K291" t="str">
            <v>females</v>
          </cell>
          <cell r="L291" t="str">
            <v>1995-2000</v>
          </cell>
          <cell r="M291">
            <v>21035.724999999999</v>
          </cell>
          <cell r="N291">
            <v>6184.7089999999998</v>
          </cell>
          <cell r="O291">
            <v>1393.6489999999999</v>
          </cell>
          <cell r="P291">
            <v>1276.9080000000001</v>
          </cell>
          <cell r="Q291">
            <v>1295.9490000000001</v>
          </cell>
          <cell r="R291">
            <v>2217.5039999999999</v>
          </cell>
          <cell r="S291">
            <v>2884.4049999999997</v>
          </cell>
          <cell r="T291">
            <v>5782.6009999999997</v>
          </cell>
        </row>
        <row r="292">
          <cell r="A292">
            <v>92</v>
          </cell>
          <cell r="B292">
            <v>360</v>
          </cell>
          <cell r="C292" t="str">
            <v>Indonesia</v>
          </cell>
          <cell r="D292">
            <v>0</v>
          </cell>
          <cell r="E292">
            <v>5</v>
          </cell>
          <cell r="F292" t="str">
            <v>Searo</v>
          </cell>
          <cell r="G292">
            <v>5</v>
          </cell>
          <cell r="H292" t="str">
            <v>oai</v>
          </cell>
          <cell r="I292">
            <v>1</v>
          </cell>
          <cell r="J292" t="str">
            <v>low and middle</v>
          </cell>
          <cell r="K292" t="str">
            <v>females</v>
          </cell>
          <cell r="L292" t="str">
            <v>1995-2000</v>
          </cell>
          <cell r="M292">
            <v>3600.3879999999999</v>
          </cell>
          <cell r="N292">
            <v>647.13599999999997</v>
          </cell>
          <cell r="O292">
            <v>96.551999999999992</v>
          </cell>
          <cell r="P292">
            <v>264.024</v>
          </cell>
          <cell r="Q292">
            <v>333.06400000000002</v>
          </cell>
          <cell r="R292">
            <v>489.50700000000001</v>
          </cell>
          <cell r="S292">
            <v>575.78899999999999</v>
          </cell>
          <cell r="T292">
            <v>1194.3159999999998</v>
          </cell>
        </row>
        <row r="293">
          <cell r="A293">
            <v>78</v>
          </cell>
          <cell r="B293">
            <v>364</v>
          </cell>
          <cell r="C293" t="str">
            <v>Iran (Islamic Republic of)</v>
          </cell>
          <cell r="D293">
            <v>0</v>
          </cell>
          <cell r="E293">
            <v>3</v>
          </cell>
          <cell r="F293" t="str">
            <v>Emro</v>
          </cell>
          <cell r="G293">
            <v>8</v>
          </cell>
          <cell r="H293" t="str">
            <v>mec</v>
          </cell>
          <cell r="I293">
            <v>1</v>
          </cell>
          <cell r="J293" t="str">
            <v>low and middle</v>
          </cell>
          <cell r="K293" t="str">
            <v>females</v>
          </cell>
          <cell r="L293" t="str">
            <v>1995-2000</v>
          </cell>
          <cell r="M293">
            <v>844.63199999999995</v>
          </cell>
          <cell r="N293">
            <v>191.46600000000001</v>
          </cell>
          <cell r="O293">
            <v>46.097999999999999</v>
          </cell>
          <cell r="P293">
            <v>59.835000000000001</v>
          </cell>
          <cell r="Q293">
            <v>59.313999999999993</v>
          </cell>
          <cell r="R293">
            <v>90.604000000000013</v>
          </cell>
          <cell r="S293">
            <v>132.02100000000002</v>
          </cell>
          <cell r="T293">
            <v>265.29399999999998</v>
          </cell>
        </row>
        <row r="294">
          <cell r="A294">
            <v>107</v>
          </cell>
          <cell r="B294">
            <v>368</v>
          </cell>
          <cell r="C294" t="str">
            <v>Iraq</v>
          </cell>
          <cell r="D294">
            <v>0</v>
          </cell>
          <cell r="E294">
            <v>3</v>
          </cell>
          <cell r="F294" t="str">
            <v>Emro</v>
          </cell>
          <cell r="G294">
            <v>8</v>
          </cell>
          <cell r="H294" t="str">
            <v>mec</v>
          </cell>
          <cell r="I294">
            <v>1</v>
          </cell>
          <cell r="J294" t="str">
            <v>low and middle</v>
          </cell>
          <cell r="K294" t="str">
            <v>females</v>
          </cell>
          <cell r="L294" t="str">
            <v>1995-2000</v>
          </cell>
          <cell r="M294">
            <v>429.661</v>
          </cell>
          <cell r="N294">
            <v>211.934</v>
          </cell>
          <cell r="O294">
            <v>13.68</v>
          </cell>
          <cell r="P294">
            <v>22.640999999999998</v>
          </cell>
          <cell r="Q294">
            <v>28.537000000000003</v>
          </cell>
          <cell r="R294">
            <v>40.411000000000001</v>
          </cell>
          <cell r="S294">
            <v>38.319000000000003</v>
          </cell>
          <cell r="T294">
            <v>74.138999999999996</v>
          </cell>
        </row>
        <row r="295">
          <cell r="A295">
            <v>136</v>
          </cell>
          <cell r="B295">
            <v>372</v>
          </cell>
          <cell r="C295" t="str">
            <v>Ireland</v>
          </cell>
          <cell r="D295">
            <v>0</v>
          </cell>
          <cell r="E295">
            <v>4</v>
          </cell>
          <cell r="F295" t="str">
            <v>Euro</v>
          </cell>
          <cell r="G295">
            <v>1</v>
          </cell>
          <cell r="H295" t="str">
            <v>eme</v>
          </cell>
          <cell r="I295">
            <v>4</v>
          </cell>
          <cell r="J295" t="str">
            <v>high</v>
          </cell>
          <cell r="K295" t="str">
            <v>females</v>
          </cell>
          <cell r="L295" t="str">
            <v>1995-2000</v>
          </cell>
          <cell r="M295">
            <v>72.825000000000003</v>
          </cell>
          <cell r="N295">
            <v>0.95199999999999996</v>
          </cell>
          <cell r="O295">
            <v>0.15</v>
          </cell>
          <cell r="P295">
            <v>0.59299999999999997</v>
          </cell>
          <cell r="Q295">
            <v>1.282</v>
          </cell>
          <cell r="R295">
            <v>5.056</v>
          </cell>
          <cell r="S295">
            <v>8.6120000000000001</v>
          </cell>
          <cell r="T295">
            <v>56.18</v>
          </cell>
        </row>
        <row r="296">
          <cell r="A296">
            <v>108</v>
          </cell>
          <cell r="B296">
            <v>376</v>
          </cell>
          <cell r="C296" t="str">
            <v>Israel</v>
          </cell>
          <cell r="D296">
            <v>0</v>
          </cell>
          <cell r="E296">
            <v>4</v>
          </cell>
          <cell r="F296" t="str">
            <v>Euro</v>
          </cell>
          <cell r="G296">
            <v>8</v>
          </cell>
          <cell r="H296" t="str">
            <v>mec</v>
          </cell>
          <cell r="I296">
            <v>4</v>
          </cell>
          <cell r="J296" t="str">
            <v>high</v>
          </cell>
          <cell r="K296" t="str">
            <v>females</v>
          </cell>
          <cell r="L296" t="str">
            <v>1995-2000</v>
          </cell>
          <cell r="M296">
            <v>88.224000000000004</v>
          </cell>
          <cell r="N296">
            <v>2.6640000000000001</v>
          </cell>
          <cell r="O296">
            <v>0.40600000000000003</v>
          </cell>
          <cell r="P296">
            <v>0.90500000000000003</v>
          </cell>
          <cell r="Q296">
            <v>2.1539999999999999</v>
          </cell>
          <cell r="R296">
            <v>6.165</v>
          </cell>
          <cell r="S296">
            <v>11.911000000000001</v>
          </cell>
          <cell r="T296">
            <v>64.019000000000005</v>
          </cell>
        </row>
        <row r="297">
          <cell r="A297">
            <v>147</v>
          </cell>
          <cell r="B297">
            <v>380</v>
          </cell>
          <cell r="C297" t="str">
            <v>Italy</v>
          </cell>
          <cell r="D297">
            <v>0</v>
          </cell>
          <cell r="E297">
            <v>4</v>
          </cell>
          <cell r="F297" t="str">
            <v>Euro</v>
          </cell>
          <cell r="G297">
            <v>1</v>
          </cell>
          <cell r="H297" t="str">
            <v>eme</v>
          </cell>
          <cell r="I297">
            <v>4</v>
          </cell>
          <cell r="J297" t="str">
            <v>high</v>
          </cell>
          <cell r="K297" t="str">
            <v>females</v>
          </cell>
          <cell r="L297" t="str">
            <v>1995-2000</v>
          </cell>
          <cell r="M297">
            <v>1439.72</v>
          </cell>
          <cell r="N297">
            <v>10.409000000000001</v>
          </cell>
          <cell r="O297">
            <v>2.4750000000000001</v>
          </cell>
          <cell r="P297">
            <v>8.2170000000000005</v>
          </cell>
          <cell r="Q297">
            <v>21.826000000000001</v>
          </cell>
          <cell r="R297">
            <v>75.016999999999996</v>
          </cell>
          <cell r="S297">
            <v>150.49099999999999</v>
          </cell>
          <cell r="T297">
            <v>1171.2850000000001</v>
          </cell>
        </row>
        <row r="298">
          <cell r="A298">
            <v>51</v>
          </cell>
          <cell r="B298">
            <v>384</v>
          </cell>
          <cell r="C298" t="str">
            <v>Cote d'Ivoire</v>
          </cell>
          <cell r="D298">
            <v>0</v>
          </cell>
          <cell r="E298">
            <v>1</v>
          </cell>
          <cell r="F298" t="str">
            <v>Afro</v>
          </cell>
          <cell r="G298">
            <v>6</v>
          </cell>
          <cell r="H298" t="str">
            <v>ssa</v>
          </cell>
          <cell r="I298">
            <v>1</v>
          </cell>
          <cell r="J298" t="str">
            <v>low and middle</v>
          </cell>
          <cell r="K298" t="str">
            <v>females</v>
          </cell>
          <cell r="L298" t="str">
            <v>1995-2000</v>
          </cell>
          <cell r="M298">
            <v>539.63300000000004</v>
          </cell>
          <cell r="N298">
            <v>171.89500000000001</v>
          </cell>
          <cell r="O298">
            <v>46.173999999999999</v>
          </cell>
          <cell r="P298">
            <v>62.344999999999999</v>
          </cell>
          <cell r="Q298">
            <v>94.1</v>
          </cell>
          <cell r="R298">
            <v>71.558999999999997</v>
          </cell>
          <cell r="S298">
            <v>39.103999999999999</v>
          </cell>
          <cell r="T298">
            <v>54.455999999999996</v>
          </cell>
        </row>
        <row r="299">
          <cell r="A299">
            <v>170</v>
          </cell>
          <cell r="B299">
            <v>388</v>
          </cell>
          <cell r="C299" t="str">
            <v>Jamaica</v>
          </cell>
          <cell r="D299">
            <v>0</v>
          </cell>
          <cell r="E299">
            <v>2</v>
          </cell>
          <cell r="F299" t="str">
            <v>Amro</v>
          </cell>
          <cell r="G299">
            <v>7</v>
          </cell>
          <cell r="H299" t="str">
            <v>lac</v>
          </cell>
          <cell r="I299">
            <v>1</v>
          </cell>
          <cell r="J299" t="str">
            <v>low and middle</v>
          </cell>
          <cell r="K299" t="str">
            <v>females</v>
          </cell>
          <cell r="L299" t="str">
            <v>1995-2000</v>
          </cell>
          <cell r="M299">
            <v>36.042999999999999</v>
          </cell>
          <cell r="N299">
            <v>3.4089999999999998</v>
          </cell>
          <cell r="O299">
            <v>0.35399999999999998</v>
          </cell>
          <cell r="P299">
            <v>0.65700000000000003</v>
          </cell>
          <cell r="Q299">
            <v>1.3639999999999999</v>
          </cell>
          <cell r="R299">
            <v>2.4590000000000001</v>
          </cell>
          <cell r="S299">
            <v>4.0579999999999998</v>
          </cell>
          <cell r="T299">
            <v>23.741999999999997</v>
          </cell>
        </row>
        <row r="300">
          <cell r="A300">
            <v>69</v>
          </cell>
          <cell r="B300">
            <v>392</v>
          </cell>
          <cell r="C300" t="str">
            <v>Japan</v>
          </cell>
          <cell r="D300">
            <v>0</v>
          </cell>
          <cell r="E300">
            <v>6</v>
          </cell>
          <cell r="F300" t="str">
            <v>Wpro</v>
          </cell>
          <cell r="G300">
            <v>1</v>
          </cell>
          <cell r="H300" t="str">
            <v>eme</v>
          </cell>
          <cell r="I300">
            <v>4</v>
          </cell>
          <cell r="J300" t="str">
            <v>high</v>
          </cell>
          <cell r="K300" t="str">
            <v>females</v>
          </cell>
          <cell r="L300" t="str">
            <v>1995-2000</v>
          </cell>
          <cell r="M300">
            <v>2373.875</v>
          </cell>
          <cell r="N300">
            <v>16.138000000000002</v>
          </cell>
          <cell r="O300">
            <v>3.6909999999999998</v>
          </cell>
          <cell r="P300">
            <v>17.785</v>
          </cell>
          <cell r="Q300">
            <v>42.561</v>
          </cell>
          <cell r="R300">
            <v>169.81099999999998</v>
          </cell>
          <cell r="S300">
            <v>260.76</v>
          </cell>
          <cell r="T300">
            <v>1863.1290000000001</v>
          </cell>
        </row>
        <row r="301">
          <cell r="A301">
            <v>79</v>
          </cell>
          <cell r="B301">
            <v>398</v>
          </cell>
          <cell r="C301" t="str">
            <v>Kazakhstan</v>
          </cell>
          <cell r="D301">
            <v>0</v>
          </cell>
          <cell r="E301">
            <v>4</v>
          </cell>
          <cell r="F301" t="str">
            <v>Euro</v>
          </cell>
          <cell r="G301">
            <v>8</v>
          </cell>
          <cell r="H301" t="str">
            <v>mec</v>
          </cell>
          <cell r="I301">
            <v>1</v>
          </cell>
          <cell r="J301" t="str">
            <v>low and middle</v>
          </cell>
          <cell r="K301" t="str">
            <v>females</v>
          </cell>
          <cell r="L301" t="str">
            <v>1995-2000</v>
          </cell>
          <cell r="M301">
            <v>323.416</v>
          </cell>
          <cell r="N301">
            <v>26.478999999999999</v>
          </cell>
          <cell r="O301">
            <v>3.31</v>
          </cell>
          <cell r="P301">
            <v>9.3209999999999997</v>
          </cell>
          <cell r="Q301">
            <v>17.193999999999999</v>
          </cell>
          <cell r="R301">
            <v>36.561</v>
          </cell>
          <cell r="S301">
            <v>55.808</v>
          </cell>
          <cell r="T301">
            <v>174.74300000000002</v>
          </cell>
        </row>
        <row r="302">
          <cell r="A302">
            <v>109</v>
          </cell>
          <cell r="B302">
            <v>400</v>
          </cell>
          <cell r="C302" t="str">
            <v>Jordan</v>
          </cell>
          <cell r="D302">
            <v>0</v>
          </cell>
          <cell r="E302">
            <v>3</v>
          </cell>
          <cell r="F302" t="str">
            <v>Emro</v>
          </cell>
          <cell r="G302">
            <v>8</v>
          </cell>
          <cell r="H302" t="str">
            <v>mec</v>
          </cell>
          <cell r="I302">
            <v>1</v>
          </cell>
          <cell r="J302" t="str">
            <v>low and middle</v>
          </cell>
          <cell r="K302" t="str">
            <v>females</v>
          </cell>
          <cell r="L302" t="str">
            <v>1995-2000</v>
          </cell>
          <cell r="M302">
            <v>64.694999999999993</v>
          </cell>
          <cell r="N302">
            <v>16.207000000000001</v>
          </cell>
          <cell r="O302">
            <v>1.8340000000000001</v>
          </cell>
          <cell r="P302">
            <v>4.0180000000000007</v>
          </cell>
          <cell r="Q302">
            <v>4.7690000000000001</v>
          </cell>
          <cell r="R302">
            <v>7.6829999999999998</v>
          </cell>
          <cell r="S302">
            <v>8.84</v>
          </cell>
          <cell r="T302">
            <v>21.343999999999998</v>
          </cell>
        </row>
        <row r="303">
          <cell r="A303">
            <v>12</v>
          </cell>
          <cell r="B303">
            <v>404</v>
          </cell>
          <cell r="C303" t="str">
            <v>Kenya</v>
          </cell>
          <cell r="D303">
            <v>0</v>
          </cell>
          <cell r="E303">
            <v>1</v>
          </cell>
          <cell r="F303" t="str">
            <v>Afro</v>
          </cell>
          <cell r="G303">
            <v>6</v>
          </cell>
          <cell r="H303" t="str">
            <v>ssa</v>
          </cell>
          <cell r="I303">
            <v>1</v>
          </cell>
          <cell r="J303" t="str">
            <v>low and middle</v>
          </cell>
          <cell r="K303" t="str">
            <v>females</v>
          </cell>
          <cell r="L303" t="str">
            <v>1995-2000</v>
          </cell>
          <cell r="M303">
            <v>857.69500000000005</v>
          </cell>
          <cell r="N303">
            <v>250.001</v>
          </cell>
          <cell r="O303">
            <v>66.855999999999995</v>
          </cell>
          <cell r="P303">
            <v>101.071</v>
          </cell>
          <cell r="Q303">
            <v>151.584</v>
          </cell>
          <cell r="R303">
            <v>108.895</v>
          </cell>
          <cell r="S303">
            <v>57.84</v>
          </cell>
          <cell r="T303">
            <v>121.44799999999999</v>
          </cell>
        </row>
        <row r="304">
          <cell r="A304">
            <v>68</v>
          </cell>
          <cell r="B304">
            <v>408</v>
          </cell>
          <cell r="C304" t="str">
            <v>Dem. People's Rep. of Korea</v>
          </cell>
          <cell r="D304">
            <v>0</v>
          </cell>
          <cell r="E304">
            <v>5</v>
          </cell>
          <cell r="F304" t="str">
            <v>Searo</v>
          </cell>
          <cell r="G304">
            <v>5</v>
          </cell>
          <cell r="H304" t="str">
            <v>oai</v>
          </cell>
          <cell r="I304">
            <v>1</v>
          </cell>
          <cell r="J304" t="str">
            <v>low and middle</v>
          </cell>
          <cell r="K304" t="str">
            <v>females</v>
          </cell>
          <cell r="L304" t="str">
            <v>1995-2000</v>
          </cell>
          <cell r="M304">
            <v>298.09199999999998</v>
          </cell>
          <cell r="N304">
            <v>28.934999999999999</v>
          </cell>
          <cell r="O304">
            <v>1.95</v>
          </cell>
          <cell r="P304">
            <v>7.7690000000000001</v>
          </cell>
          <cell r="Q304">
            <v>18.262</v>
          </cell>
          <cell r="R304">
            <v>37.316000000000003</v>
          </cell>
          <cell r="S304">
            <v>53.125</v>
          </cell>
          <cell r="T304">
            <v>150.73500000000001</v>
          </cell>
        </row>
        <row r="305">
          <cell r="A305">
            <v>72</v>
          </cell>
          <cell r="B305">
            <v>410</v>
          </cell>
          <cell r="C305" t="str">
            <v>Republic of Korea</v>
          </cell>
          <cell r="D305">
            <v>0</v>
          </cell>
          <cell r="E305">
            <v>6</v>
          </cell>
          <cell r="F305" t="str">
            <v>Wpro</v>
          </cell>
          <cell r="G305">
            <v>5</v>
          </cell>
          <cell r="H305" t="str">
            <v>oai</v>
          </cell>
          <cell r="I305">
            <v>4</v>
          </cell>
          <cell r="J305" t="str">
            <v>high</v>
          </cell>
          <cell r="K305" t="str">
            <v>females</v>
          </cell>
          <cell r="L305" t="str">
            <v>1995-2000</v>
          </cell>
          <cell r="M305">
            <v>628.44399999999996</v>
          </cell>
          <cell r="N305">
            <v>21.640999999999998</v>
          </cell>
          <cell r="O305">
            <v>6.0739999999999998</v>
          </cell>
          <cell r="P305">
            <v>19.318999999999999</v>
          </cell>
          <cell r="Q305">
            <v>40.745999999999995</v>
          </cell>
          <cell r="R305">
            <v>78.864999999999995</v>
          </cell>
          <cell r="S305">
            <v>111.09299999999999</v>
          </cell>
          <cell r="T305">
            <v>350.70600000000002</v>
          </cell>
        </row>
        <row r="306">
          <cell r="A306">
            <v>110</v>
          </cell>
          <cell r="B306">
            <v>414</v>
          </cell>
          <cell r="C306" t="str">
            <v>Kuwait</v>
          </cell>
          <cell r="D306">
            <v>0</v>
          </cell>
          <cell r="E306">
            <v>3</v>
          </cell>
          <cell r="F306" t="str">
            <v>Emro</v>
          </cell>
          <cell r="G306">
            <v>8</v>
          </cell>
          <cell r="H306" t="str">
            <v>mec</v>
          </cell>
          <cell r="I306">
            <v>4</v>
          </cell>
          <cell r="J306" t="str">
            <v>high</v>
          </cell>
          <cell r="K306" t="str">
            <v>females</v>
          </cell>
          <cell r="L306" t="str">
            <v>1995-2000</v>
          </cell>
          <cell r="M306">
            <v>8.0259999999999998</v>
          </cell>
          <cell r="N306">
            <v>1.4279999999999999</v>
          </cell>
          <cell r="O306">
            <v>0.184</v>
          </cell>
          <cell r="P306">
            <v>0.26800000000000002</v>
          </cell>
          <cell r="Q306">
            <v>0.58099999999999996</v>
          </cell>
          <cell r="R306">
            <v>1.4590000000000001</v>
          </cell>
          <cell r="S306">
            <v>1.274</v>
          </cell>
          <cell r="T306">
            <v>2.8319999999999999</v>
          </cell>
        </row>
        <row r="307">
          <cell r="A307">
            <v>80</v>
          </cell>
          <cell r="B307">
            <v>417</v>
          </cell>
          <cell r="C307" t="str">
            <v>Kyrgyzstan</v>
          </cell>
          <cell r="D307">
            <v>0</v>
          </cell>
          <cell r="E307">
            <v>4</v>
          </cell>
          <cell r="F307" t="str">
            <v>Euro</v>
          </cell>
          <cell r="G307">
            <v>8</v>
          </cell>
          <cell r="H307" t="str">
            <v>mec</v>
          </cell>
          <cell r="I307">
            <v>1</v>
          </cell>
          <cell r="J307" t="str">
            <v>low and middle</v>
          </cell>
          <cell r="K307" t="str">
            <v>females</v>
          </cell>
          <cell r="L307" t="str">
            <v>1995-2000</v>
          </cell>
          <cell r="M307">
            <v>78.254999999999995</v>
          </cell>
          <cell r="N307">
            <v>12.769</v>
          </cell>
          <cell r="O307">
            <v>1.3340000000000001</v>
          </cell>
          <cell r="P307">
            <v>2.7439999999999998</v>
          </cell>
          <cell r="Q307">
            <v>4.7789999999999999</v>
          </cell>
          <cell r="R307">
            <v>7.0360000000000005</v>
          </cell>
          <cell r="S307">
            <v>11.815</v>
          </cell>
          <cell r="T307">
            <v>37.778000000000006</v>
          </cell>
        </row>
        <row r="308">
          <cell r="A308">
            <v>93</v>
          </cell>
          <cell r="B308">
            <v>418</v>
          </cell>
          <cell r="C308" t="str">
            <v>Lao People's Dem. Republic</v>
          </cell>
          <cell r="D308">
            <v>0</v>
          </cell>
          <cell r="E308">
            <v>6</v>
          </cell>
          <cell r="F308" t="str">
            <v>Wpro</v>
          </cell>
          <cell r="G308">
            <v>5</v>
          </cell>
          <cell r="H308" t="str">
            <v>oai</v>
          </cell>
          <cell r="I308">
            <v>1</v>
          </cell>
          <cell r="J308" t="str">
            <v>low and middle</v>
          </cell>
          <cell r="K308" t="str">
            <v>females</v>
          </cell>
          <cell r="L308" t="str">
            <v>1995-2000</v>
          </cell>
          <cell r="M308">
            <v>163.28800000000001</v>
          </cell>
          <cell r="N308">
            <v>72.602999999999994</v>
          </cell>
          <cell r="O308">
            <v>14.36</v>
          </cell>
          <cell r="P308">
            <v>13.931000000000001</v>
          </cell>
          <cell r="Q308">
            <v>13.67</v>
          </cell>
          <cell r="R308">
            <v>13.584</v>
          </cell>
          <cell r="S308">
            <v>12.966000000000001</v>
          </cell>
          <cell r="T308">
            <v>22.173999999999999</v>
          </cell>
        </row>
        <row r="309">
          <cell r="A309">
            <v>111</v>
          </cell>
          <cell r="B309">
            <v>422</v>
          </cell>
          <cell r="C309" t="str">
            <v>Lebanon</v>
          </cell>
          <cell r="D309">
            <v>0</v>
          </cell>
          <cell r="E309">
            <v>3</v>
          </cell>
          <cell r="F309" t="str">
            <v>Emro</v>
          </cell>
          <cell r="G309">
            <v>8</v>
          </cell>
          <cell r="H309" t="str">
            <v>mec</v>
          </cell>
          <cell r="I309">
            <v>1</v>
          </cell>
          <cell r="J309" t="str">
            <v>low and middle</v>
          </cell>
          <cell r="K309" t="str">
            <v>females</v>
          </cell>
          <cell r="L309" t="str">
            <v>1995-2000</v>
          </cell>
          <cell r="M309">
            <v>48.28</v>
          </cell>
          <cell r="N309">
            <v>5.75</v>
          </cell>
          <cell r="O309">
            <v>0.72299999999999998</v>
          </cell>
          <cell r="P309">
            <v>2.11</v>
          </cell>
          <cell r="Q309">
            <v>3.3050000000000002</v>
          </cell>
          <cell r="R309">
            <v>5.0880000000000001</v>
          </cell>
          <cell r="S309">
            <v>8.1310000000000002</v>
          </cell>
          <cell r="T309">
            <v>23.172999999999998</v>
          </cell>
        </row>
        <row r="310">
          <cell r="A310">
            <v>43</v>
          </cell>
          <cell r="B310">
            <v>426</v>
          </cell>
          <cell r="C310" t="str">
            <v>Lesotho</v>
          </cell>
          <cell r="D310">
            <v>0</v>
          </cell>
          <cell r="E310">
            <v>1</v>
          </cell>
          <cell r="F310" t="str">
            <v>Afro</v>
          </cell>
          <cell r="G310">
            <v>6</v>
          </cell>
          <cell r="H310" t="str">
            <v>ssa</v>
          </cell>
          <cell r="I310">
            <v>1</v>
          </cell>
          <cell r="J310" t="str">
            <v>low and middle</v>
          </cell>
          <cell r="K310" t="str">
            <v>females</v>
          </cell>
          <cell r="L310" t="str">
            <v>1995-2000</v>
          </cell>
          <cell r="M310">
            <v>61.194000000000003</v>
          </cell>
          <cell r="N310">
            <v>22.556999999999999</v>
          </cell>
          <cell r="O310">
            <v>2.778</v>
          </cell>
          <cell r="P310">
            <v>4.274</v>
          </cell>
          <cell r="Q310">
            <v>6.9950000000000001</v>
          </cell>
          <cell r="R310">
            <v>6.7210000000000001</v>
          </cell>
          <cell r="S310">
            <v>5.6210000000000004</v>
          </cell>
          <cell r="T310">
            <v>12.247999999999999</v>
          </cell>
        </row>
        <row r="311">
          <cell r="A311">
            <v>137</v>
          </cell>
          <cell r="B311">
            <v>428</v>
          </cell>
          <cell r="C311" t="str">
            <v>Latvia</v>
          </cell>
          <cell r="D311">
            <v>0</v>
          </cell>
          <cell r="E311">
            <v>4</v>
          </cell>
          <cell r="F311" t="str">
            <v>Euro</v>
          </cell>
          <cell r="G311">
            <v>2</v>
          </cell>
          <cell r="H311" t="str">
            <v>fse</v>
          </cell>
          <cell r="I311">
            <v>1</v>
          </cell>
          <cell r="J311" t="str">
            <v>low and middle</v>
          </cell>
          <cell r="K311" t="str">
            <v>females</v>
          </cell>
          <cell r="L311" t="str">
            <v>1995-2000</v>
          </cell>
          <cell r="M311">
            <v>86.465000000000003</v>
          </cell>
          <cell r="N311">
            <v>0.98599999999999999</v>
          </cell>
          <cell r="O311">
            <v>0.29899999999999999</v>
          </cell>
          <cell r="P311">
            <v>0.878</v>
          </cell>
          <cell r="Q311">
            <v>2.367</v>
          </cell>
          <cell r="R311">
            <v>7.4339999999999993</v>
          </cell>
          <cell r="S311">
            <v>13.591999999999999</v>
          </cell>
          <cell r="T311">
            <v>60.908999999999999</v>
          </cell>
        </row>
        <row r="312">
          <cell r="A312">
            <v>56</v>
          </cell>
          <cell r="B312">
            <v>430</v>
          </cell>
          <cell r="C312" t="str">
            <v>Liberia</v>
          </cell>
          <cell r="D312">
            <v>0</v>
          </cell>
          <cell r="E312">
            <v>1</v>
          </cell>
          <cell r="F312" t="str">
            <v>Afro</v>
          </cell>
          <cell r="G312">
            <v>6</v>
          </cell>
          <cell r="H312" t="str">
            <v>ssa</v>
          </cell>
          <cell r="I312">
            <v>1</v>
          </cell>
          <cell r="J312" t="str">
            <v>low and middle</v>
          </cell>
          <cell r="K312" t="str">
            <v>females</v>
          </cell>
          <cell r="L312" t="str">
            <v>1995-2000</v>
          </cell>
          <cell r="M312">
            <v>103.667</v>
          </cell>
          <cell r="N312">
            <v>45.994999999999997</v>
          </cell>
          <cell r="O312">
            <v>8.51</v>
          </cell>
          <cell r="P312">
            <v>10.643000000000001</v>
          </cell>
          <cell r="Q312">
            <v>8.8919999999999995</v>
          </cell>
          <cell r="R312">
            <v>9.6509999999999998</v>
          </cell>
          <cell r="S312">
            <v>7.7880000000000003</v>
          </cell>
          <cell r="T312">
            <v>12.188000000000001</v>
          </cell>
        </row>
        <row r="313">
          <cell r="A313">
            <v>36</v>
          </cell>
          <cell r="B313">
            <v>434</v>
          </cell>
          <cell r="C313" t="str">
            <v>Libyan Arab Jamahiriya</v>
          </cell>
          <cell r="D313">
            <v>0</v>
          </cell>
          <cell r="E313">
            <v>3</v>
          </cell>
          <cell r="F313" t="str">
            <v>Emro</v>
          </cell>
          <cell r="G313">
            <v>8</v>
          </cell>
          <cell r="H313" t="str">
            <v>mec</v>
          </cell>
          <cell r="I313">
            <v>1</v>
          </cell>
          <cell r="J313" t="str">
            <v>low and middle</v>
          </cell>
          <cell r="K313" t="str">
            <v>females</v>
          </cell>
          <cell r="L313" t="str">
            <v>1995-2000</v>
          </cell>
          <cell r="M313">
            <v>49.847999999999999</v>
          </cell>
          <cell r="N313">
            <v>11.672000000000001</v>
          </cell>
          <cell r="O313">
            <v>1.0609999999999999</v>
          </cell>
          <cell r="P313">
            <v>2.8090000000000002</v>
          </cell>
          <cell r="Q313">
            <v>3.9360000000000004</v>
          </cell>
          <cell r="R313">
            <v>7.7010000000000005</v>
          </cell>
          <cell r="S313">
            <v>7.742</v>
          </cell>
          <cell r="T313">
            <v>14.927000000000001</v>
          </cell>
        </row>
        <row r="314">
          <cell r="A314">
            <v>138</v>
          </cell>
          <cell r="B314">
            <v>440</v>
          </cell>
          <cell r="C314" t="str">
            <v>Lithuania</v>
          </cell>
          <cell r="D314">
            <v>0</v>
          </cell>
          <cell r="E314">
            <v>4</v>
          </cell>
          <cell r="F314" t="str">
            <v>Euro</v>
          </cell>
          <cell r="G314">
            <v>2</v>
          </cell>
          <cell r="H314" t="str">
            <v>fse</v>
          </cell>
          <cell r="I314">
            <v>1</v>
          </cell>
          <cell r="J314" t="str">
            <v>low and middle</v>
          </cell>
          <cell r="K314" t="str">
            <v>females</v>
          </cell>
          <cell r="L314" t="str">
            <v>1995-2000</v>
          </cell>
          <cell r="M314">
            <v>104.23099999999999</v>
          </cell>
          <cell r="N314">
            <v>1.7450000000000001</v>
          </cell>
          <cell r="O314">
            <v>0.435</v>
          </cell>
          <cell r="P314">
            <v>1.0510000000000002</v>
          </cell>
          <cell r="Q314">
            <v>3.7320000000000002</v>
          </cell>
          <cell r="R314">
            <v>9.3960000000000008</v>
          </cell>
          <cell r="S314">
            <v>16.613</v>
          </cell>
          <cell r="T314">
            <v>71.259</v>
          </cell>
        </row>
        <row r="315">
          <cell r="A315">
            <v>159</v>
          </cell>
          <cell r="B315">
            <v>442</v>
          </cell>
          <cell r="C315" t="str">
            <v>Luxembourg</v>
          </cell>
          <cell r="D315">
            <v>0</v>
          </cell>
          <cell r="E315">
            <v>4</v>
          </cell>
          <cell r="F315" t="str">
            <v>Euro</v>
          </cell>
          <cell r="G315">
            <v>1</v>
          </cell>
          <cell r="H315" t="str">
            <v>eme</v>
          </cell>
          <cell r="I315">
            <v>4</v>
          </cell>
          <cell r="J315" t="str">
            <v>high</v>
          </cell>
          <cell r="K315" t="str">
            <v>females</v>
          </cell>
          <cell r="L315" t="str">
            <v>1995-2000</v>
          </cell>
          <cell r="M315">
            <v>9.9529999999999994</v>
          </cell>
          <cell r="N315">
            <v>9.8000000000000004E-2</v>
          </cell>
          <cell r="O315">
            <v>1.3000000000000001E-2</v>
          </cell>
          <cell r="P315">
            <v>0.06</v>
          </cell>
          <cell r="Q315">
            <v>0.188</v>
          </cell>
          <cell r="R315">
            <v>0.60899999999999999</v>
          </cell>
          <cell r="S315">
            <v>1.052</v>
          </cell>
          <cell r="T315">
            <v>7.9329999999999998</v>
          </cell>
        </row>
        <row r="316">
          <cell r="A316">
            <v>70</v>
          </cell>
          <cell r="B316">
            <v>446</v>
          </cell>
          <cell r="C316" t="str">
            <v>Macau</v>
          </cell>
          <cell r="G316">
            <v>5</v>
          </cell>
          <cell r="H316" t="str">
            <v>oai</v>
          </cell>
          <cell r="I316">
            <v>4</v>
          </cell>
          <cell r="J316" t="str">
            <v>high</v>
          </cell>
          <cell r="K316" t="str">
            <v>females</v>
          </cell>
          <cell r="L316" t="str">
            <v>1995-2000</v>
          </cell>
          <cell r="M316">
            <v>4.8490000000000002</v>
          </cell>
          <cell r="N316">
            <v>0.153</v>
          </cell>
          <cell r="O316">
            <v>1.7000000000000001E-2</v>
          </cell>
          <cell r="P316">
            <v>6.9000000000000006E-2</v>
          </cell>
          <cell r="Q316">
            <v>0.254</v>
          </cell>
          <cell r="R316">
            <v>0.38400000000000001</v>
          </cell>
          <cell r="S316">
            <v>0.58699999999999997</v>
          </cell>
          <cell r="T316">
            <v>3.3849999999999998</v>
          </cell>
        </row>
        <row r="317">
          <cell r="A317">
            <v>13</v>
          </cell>
          <cell r="B317">
            <v>450</v>
          </cell>
          <cell r="C317" t="str">
            <v>Madagascar</v>
          </cell>
          <cell r="D317">
            <v>0</v>
          </cell>
          <cell r="E317">
            <v>1</v>
          </cell>
          <cell r="F317" t="str">
            <v>Afro</v>
          </cell>
          <cell r="G317">
            <v>6</v>
          </cell>
          <cell r="H317" t="str">
            <v>ssa</v>
          </cell>
          <cell r="I317">
            <v>1</v>
          </cell>
          <cell r="J317" t="str">
            <v>low and middle</v>
          </cell>
          <cell r="K317" t="str">
            <v>females</v>
          </cell>
          <cell r="L317" t="str">
            <v>1995-2000</v>
          </cell>
          <cell r="M317">
            <v>382.43200000000002</v>
          </cell>
          <cell r="N317">
            <v>163.66399999999999</v>
          </cell>
          <cell r="O317">
            <v>19.780999999999999</v>
          </cell>
          <cell r="P317">
            <v>33.363</v>
          </cell>
          <cell r="Q317">
            <v>34.457000000000001</v>
          </cell>
          <cell r="R317">
            <v>34.928000000000004</v>
          </cell>
          <cell r="S317">
            <v>33.361000000000004</v>
          </cell>
          <cell r="T317">
            <v>62.878</v>
          </cell>
        </row>
        <row r="318">
          <cell r="A318">
            <v>14</v>
          </cell>
          <cell r="B318">
            <v>454</v>
          </cell>
          <cell r="C318" t="str">
            <v>Malawi</v>
          </cell>
          <cell r="D318">
            <v>0</v>
          </cell>
          <cell r="E318">
            <v>1</v>
          </cell>
          <cell r="F318" t="str">
            <v>Afro</v>
          </cell>
          <cell r="G318">
            <v>6</v>
          </cell>
          <cell r="H318" t="str">
            <v>ssa</v>
          </cell>
          <cell r="I318">
            <v>1</v>
          </cell>
          <cell r="J318" t="str">
            <v>low and middle</v>
          </cell>
          <cell r="K318" t="str">
            <v>females</v>
          </cell>
          <cell r="L318" t="str">
            <v>1995-2000</v>
          </cell>
          <cell r="M318">
            <v>600.90499999999997</v>
          </cell>
          <cell r="N318">
            <v>266.95800000000003</v>
          </cell>
          <cell r="O318">
            <v>58.25</v>
          </cell>
          <cell r="P318">
            <v>53.150999999999996</v>
          </cell>
          <cell r="Q318">
            <v>83.284999999999997</v>
          </cell>
          <cell r="R318">
            <v>62.612000000000009</v>
          </cell>
          <cell r="S318">
            <v>32.08</v>
          </cell>
          <cell r="T318">
            <v>44.56900000000001</v>
          </cell>
        </row>
        <row r="319">
          <cell r="A319">
            <v>94</v>
          </cell>
          <cell r="B319">
            <v>458</v>
          </cell>
          <cell r="C319" t="str">
            <v>Malaysia</v>
          </cell>
          <cell r="D319">
            <v>0</v>
          </cell>
          <cell r="E319">
            <v>6</v>
          </cell>
          <cell r="F319" t="str">
            <v>Wpro</v>
          </cell>
          <cell r="G319">
            <v>5</v>
          </cell>
          <cell r="H319" t="str">
            <v>oai</v>
          </cell>
          <cell r="I319">
            <v>1</v>
          </cell>
          <cell r="J319" t="str">
            <v>low and middle</v>
          </cell>
          <cell r="K319" t="str">
            <v>females</v>
          </cell>
          <cell r="L319" t="str">
            <v>1995-2000</v>
          </cell>
          <cell r="M319">
            <v>221.364</v>
          </cell>
          <cell r="N319">
            <v>17.239000000000001</v>
          </cell>
          <cell r="O319">
            <v>3.48</v>
          </cell>
          <cell r="P319">
            <v>7.6470000000000002</v>
          </cell>
          <cell r="Q319">
            <v>15.016000000000002</v>
          </cell>
          <cell r="R319">
            <v>30.079000000000001</v>
          </cell>
          <cell r="S319">
            <v>42.420999999999999</v>
          </cell>
          <cell r="T319">
            <v>105.482</v>
          </cell>
        </row>
        <row r="320">
          <cell r="A320">
            <v>81</v>
          </cell>
          <cell r="B320">
            <v>462</v>
          </cell>
          <cell r="C320" t="str">
            <v>Maldives</v>
          </cell>
          <cell r="D320">
            <v>0</v>
          </cell>
          <cell r="E320">
            <v>5</v>
          </cell>
          <cell r="F320" t="str">
            <v>Searo</v>
          </cell>
          <cell r="G320">
            <v>5</v>
          </cell>
          <cell r="H320" t="str">
            <v>oai</v>
          </cell>
          <cell r="I320">
            <v>1</v>
          </cell>
          <cell r="J320" t="str">
            <v>low and middle</v>
          </cell>
          <cell r="K320" t="str">
            <v>females</v>
          </cell>
          <cell r="L320" t="str">
            <v>1995-2000</v>
          </cell>
          <cell r="M320">
            <v>5.056</v>
          </cell>
          <cell r="N320">
            <v>1.8340000000000001</v>
          </cell>
          <cell r="O320">
            <v>0.26100000000000001</v>
          </cell>
          <cell r="P320">
            <v>0.43</v>
          </cell>
          <cell r="Q320">
            <v>0.42400000000000004</v>
          </cell>
          <cell r="R320">
            <v>0.47299999999999998</v>
          </cell>
          <cell r="S320">
            <v>0.53600000000000003</v>
          </cell>
          <cell r="T320">
            <v>1.0979999999999999</v>
          </cell>
        </row>
        <row r="321">
          <cell r="A321">
            <v>57</v>
          </cell>
          <cell r="B321">
            <v>466</v>
          </cell>
          <cell r="C321" t="str">
            <v>Mali</v>
          </cell>
          <cell r="D321">
            <v>0</v>
          </cell>
          <cell r="E321">
            <v>1</v>
          </cell>
          <cell r="F321" t="str">
            <v>Afro</v>
          </cell>
          <cell r="G321">
            <v>6</v>
          </cell>
          <cell r="H321" t="str">
            <v>ssa</v>
          </cell>
          <cell r="I321">
            <v>1</v>
          </cell>
          <cell r="J321" t="str">
            <v>low and middle</v>
          </cell>
          <cell r="K321" t="str">
            <v>females</v>
          </cell>
          <cell r="L321" t="str">
            <v>1995-2000</v>
          </cell>
          <cell r="M321">
            <v>409.87400000000002</v>
          </cell>
          <cell r="N321">
            <v>270.53300000000002</v>
          </cell>
          <cell r="O321">
            <v>26.565000000000001</v>
          </cell>
          <cell r="P321">
            <v>26.113</v>
          </cell>
          <cell r="Q321">
            <v>18.513999999999999</v>
          </cell>
          <cell r="R321">
            <v>15.724</v>
          </cell>
          <cell r="S321">
            <v>15.702999999999999</v>
          </cell>
          <cell r="T321">
            <v>36.722000000000001</v>
          </cell>
        </row>
        <row r="322">
          <cell r="A322">
            <v>148</v>
          </cell>
          <cell r="B322">
            <v>470</v>
          </cell>
          <cell r="C322" t="str">
            <v>Malta</v>
          </cell>
          <cell r="D322">
            <v>0</v>
          </cell>
          <cell r="E322">
            <v>4</v>
          </cell>
          <cell r="F322" t="str">
            <v>Euro</v>
          </cell>
          <cell r="G322">
            <v>8</v>
          </cell>
          <cell r="H322" t="str">
            <v>mec</v>
          </cell>
          <cell r="I322">
            <v>1</v>
          </cell>
          <cell r="J322" t="str">
            <v>low and middle</v>
          </cell>
          <cell r="K322" t="str">
            <v>females</v>
          </cell>
          <cell r="L322" t="str">
            <v>1995-2000</v>
          </cell>
          <cell r="M322">
            <v>7.2169999999999996</v>
          </cell>
          <cell r="N322">
            <v>9.2999999999999999E-2</v>
          </cell>
          <cell r="O322">
            <v>1.3999999999999999E-2</v>
          </cell>
          <cell r="P322">
            <v>3.5000000000000003E-2</v>
          </cell>
          <cell r="Q322">
            <v>0.11100000000000002</v>
          </cell>
          <cell r="R322">
            <v>0.52899999999999991</v>
          </cell>
          <cell r="S322">
            <v>0.96</v>
          </cell>
          <cell r="T322">
            <v>5.4749999999999996</v>
          </cell>
        </row>
        <row r="323">
          <cell r="A323">
            <v>171</v>
          </cell>
          <cell r="B323">
            <v>474</v>
          </cell>
          <cell r="C323" t="str">
            <v>Martinique</v>
          </cell>
          <cell r="G323">
            <v>7</v>
          </cell>
          <cell r="H323" t="str">
            <v>lac</v>
          </cell>
          <cell r="I323">
            <v>4</v>
          </cell>
          <cell r="J323" t="str">
            <v>high</v>
          </cell>
          <cell r="K323" t="str">
            <v>females</v>
          </cell>
          <cell r="L323" t="str">
            <v>1995-2000</v>
          </cell>
          <cell r="M323">
            <v>5.6349999999999998</v>
          </cell>
          <cell r="N323">
            <v>0.12</v>
          </cell>
          <cell r="O323">
            <v>1.7000000000000001E-2</v>
          </cell>
          <cell r="P323">
            <v>9.7000000000000003E-2</v>
          </cell>
          <cell r="Q323">
            <v>0.21200000000000002</v>
          </cell>
          <cell r="R323">
            <v>0.435</v>
          </cell>
          <cell r="S323">
            <v>0.72199999999999998</v>
          </cell>
          <cell r="T323">
            <v>4.032</v>
          </cell>
        </row>
        <row r="324">
          <cell r="A324">
            <v>58</v>
          </cell>
          <cell r="B324">
            <v>478</v>
          </cell>
          <cell r="C324" t="str">
            <v>Mauritania</v>
          </cell>
          <cell r="D324">
            <v>0</v>
          </cell>
          <cell r="E324">
            <v>1</v>
          </cell>
          <cell r="F324" t="str">
            <v>Afro</v>
          </cell>
          <cell r="G324">
            <v>6</v>
          </cell>
          <cell r="H324" t="str">
            <v>ssa</v>
          </cell>
          <cell r="I324">
            <v>1</v>
          </cell>
          <cell r="J324" t="str">
            <v>low and middle</v>
          </cell>
          <cell r="K324" t="str">
            <v>females</v>
          </cell>
          <cell r="L324" t="str">
            <v>1995-2000</v>
          </cell>
          <cell r="M324">
            <v>79.582999999999998</v>
          </cell>
          <cell r="N324">
            <v>35.186</v>
          </cell>
          <cell r="O324">
            <v>6.7469999999999999</v>
          </cell>
          <cell r="P324">
            <v>7.0580000000000007</v>
          </cell>
          <cell r="Q324">
            <v>6.5350000000000001</v>
          </cell>
          <cell r="R324">
            <v>6.141</v>
          </cell>
          <cell r="S324">
            <v>6.1929999999999996</v>
          </cell>
          <cell r="T324">
            <v>11.723000000000001</v>
          </cell>
        </row>
        <row r="325">
          <cell r="A325">
            <v>15</v>
          </cell>
          <cell r="B325">
            <v>480</v>
          </cell>
          <cell r="C325" t="str">
            <v>Mauritius (2)</v>
          </cell>
          <cell r="D325">
            <v>0</v>
          </cell>
          <cell r="E325">
            <v>1</v>
          </cell>
          <cell r="F325" t="str">
            <v>Afro</v>
          </cell>
          <cell r="G325">
            <v>5</v>
          </cell>
          <cell r="H325" t="str">
            <v>oai</v>
          </cell>
          <cell r="I325">
            <v>1</v>
          </cell>
          <cell r="J325" t="str">
            <v>low and middle</v>
          </cell>
          <cell r="K325" t="str">
            <v>females</v>
          </cell>
          <cell r="L325" t="str">
            <v>1995-2000</v>
          </cell>
          <cell r="M325">
            <v>15.901999999999999</v>
          </cell>
          <cell r="N325">
            <v>0.628</v>
          </cell>
          <cell r="O325">
            <v>0.10299999999999999</v>
          </cell>
          <cell r="P325">
            <v>0.36299999999999999</v>
          </cell>
          <cell r="Q325">
            <v>0.89300000000000002</v>
          </cell>
          <cell r="R325">
            <v>2.1470000000000002</v>
          </cell>
          <cell r="S325">
            <v>2.92</v>
          </cell>
          <cell r="T325">
            <v>8.8480000000000008</v>
          </cell>
        </row>
        <row r="326">
          <cell r="A326">
            <v>181</v>
          </cell>
          <cell r="B326">
            <v>484</v>
          </cell>
          <cell r="C326" t="str">
            <v>Mexico</v>
          </cell>
          <cell r="D326">
            <v>0</v>
          </cell>
          <cell r="E326">
            <v>2</v>
          </cell>
          <cell r="F326" t="str">
            <v>Amro</v>
          </cell>
          <cell r="G326">
            <v>7</v>
          </cell>
          <cell r="H326" t="str">
            <v>lac</v>
          </cell>
          <cell r="I326">
            <v>1</v>
          </cell>
          <cell r="J326" t="str">
            <v>low and middle</v>
          </cell>
          <cell r="K326" t="str">
            <v>females</v>
          </cell>
          <cell r="L326" t="str">
            <v>1995-2000</v>
          </cell>
          <cell r="M326">
            <v>1046.7080000000001</v>
          </cell>
          <cell r="N326">
            <v>198.43600000000001</v>
          </cell>
          <cell r="O326">
            <v>20.213999999999999</v>
          </cell>
          <cell r="P326">
            <v>46.786999999999999</v>
          </cell>
          <cell r="Q326">
            <v>70.611000000000004</v>
          </cell>
          <cell r="R326">
            <v>125.99199999999999</v>
          </cell>
          <cell r="S326">
            <v>138.6</v>
          </cell>
          <cell r="T326">
            <v>446.06799999999998</v>
          </cell>
        </row>
        <row r="327">
          <cell r="A327">
            <v>71</v>
          </cell>
          <cell r="B327">
            <v>496</v>
          </cell>
          <cell r="C327" t="str">
            <v>Mongolia</v>
          </cell>
          <cell r="D327">
            <v>0</v>
          </cell>
          <cell r="E327">
            <v>6</v>
          </cell>
          <cell r="F327" t="str">
            <v>Wpro</v>
          </cell>
          <cell r="G327">
            <v>5</v>
          </cell>
          <cell r="H327" t="str">
            <v>oai</v>
          </cell>
          <cell r="I327">
            <v>1</v>
          </cell>
          <cell r="J327" t="str">
            <v>low and middle</v>
          </cell>
          <cell r="K327" t="str">
            <v>females</v>
          </cell>
          <cell r="L327" t="str">
            <v>1995-2000</v>
          </cell>
          <cell r="M327">
            <v>40.872</v>
          </cell>
          <cell r="N327">
            <v>10.67</v>
          </cell>
          <cell r="O327">
            <v>1.008</v>
          </cell>
          <cell r="P327">
            <v>1.569</v>
          </cell>
          <cell r="Q327">
            <v>2.907</v>
          </cell>
          <cell r="R327">
            <v>4.351</v>
          </cell>
          <cell r="S327">
            <v>5.335</v>
          </cell>
          <cell r="T327">
            <v>15.032</v>
          </cell>
        </row>
        <row r="328">
          <cell r="A328">
            <v>126</v>
          </cell>
          <cell r="B328">
            <v>498</v>
          </cell>
          <cell r="C328" t="str">
            <v>Republic of Moldova</v>
          </cell>
          <cell r="D328">
            <v>0</v>
          </cell>
          <cell r="E328">
            <v>4</v>
          </cell>
          <cell r="F328" t="str">
            <v>Euro</v>
          </cell>
          <cell r="G328">
            <v>2</v>
          </cell>
          <cell r="H328" t="str">
            <v>fse</v>
          </cell>
          <cell r="I328">
            <v>1</v>
          </cell>
          <cell r="J328" t="str">
            <v>low and middle</v>
          </cell>
          <cell r="K328" t="str">
            <v>females</v>
          </cell>
          <cell r="L328" t="str">
            <v>1995-2000</v>
          </cell>
          <cell r="M328">
            <v>114.554</v>
          </cell>
          <cell r="N328">
            <v>3.7389999999999999</v>
          </cell>
          <cell r="O328">
            <v>0.71899999999999997</v>
          </cell>
          <cell r="P328">
            <v>1.75</v>
          </cell>
          <cell r="Q328">
            <v>5.0380000000000003</v>
          </cell>
          <cell r="R328">
            <v>15.086000000000002</v>
          </cell>
          <cell r="S328">
            <v>22.927999999999997</v>
          </cell>
          <cell r="T328">
            <v>65.293999999999997</v>
          </cell>
        </row>
        <row r="329">
          <cell r="A329">
            <v>37</v>
          </cell>
          <cell r="B329">
            <v>504</v>
          </cell>
          <cell r="C329" t="str">
            <v>Morocco</v>
          </cell>
          <cell r="D329">
            <v>0</v>
          </cell>
          <cell r="E329">
            <v>3</v>
          </cell>
          <cell r="F329" t="str">
            <v>Emro</v>
          </cell>
          <cell r="G329">
            <v>8</v>
          </cell>
          <cell r="H329" t="str">
            <v>mec</v>
          </cell>
          <cell r="I329">
            <v>1</v>
          </cell>
          <cell r="J329" t="str">
            <v>low and middle</v>
          </cell>
          <cell r="K329" t="str">
            <v>females</v>
          </cell>
          <cell r="L329" t="str">
            <v>1995-2000</v>
          </cell>
          <cell r="M329">
            <v>419.99900000000002</v>
          </cell>
          <cell r="N329">
            <v>103.33799999999999</v>
          </cell>
          <cell r="O329">
            <v>11.338000000000001</v>
          </cell>
          <cell r="P329">
            <v>26.261000000000003</v>
          </cell>
          <cell r="Q329">
            <v>30.813000000000002</v>
          </cell>
          <cell r="R329">
            <v>42.102000000000004</v>
          </cell>
          <cell r="S329">
            <v>60.159000000000006</v>
          </cell>
          <cell r="T329">
            <v>145.98800000000003</v>
          </cell>
        </row>
        <row r="330">
          <cell r="A330">
            <v>16</v>
          </cell>
          <cell r="B330">
            <v>508</v>
          </cell>
          <cell r="C330" t="str">
            <v>Mozambique</v>
          </cell>
          <cell r="D330">
            <v>0</v>
          </cell>
          <cell r="E330">
            <v>1</v>
          </cell>
          <cell r="F330" t="str">
            <v>Afro</v>
          </cell>
          <cell r="G330">
            <v>6</v>
          </cell>
          <cell r="H330" t="str">
            <v>ssa</v>
          </cell>
          <cell r="I330">
            <v>1</v>
          </cell>
          <cell r="J330" t="str">
            <v>low and middle</v>
          </cell>
          <cell r="K330" t="str">
            <v>females</v>
          </cell>
          <cell r="L330" t="str">
            <v>1995-2000</v>
          </cell>
          <cell r="M330">
            <v>840.702</v>
          </cell>
          <cell r="N330">
            <v>350.66899999999998</v>
          </cell>
          <cell r="O330">
            <v>76.925999999999988</v>
          </cell>
          <cell r="P330">
            <v>75.317000000000007</v>
          </cell>
          <cell r="Q330">
            <v>99.86</v>
          </cell>
          <cell r="R330">
            <v>85.087999999999994</v>
          </cell>
          <cell r="S330">
            <v>59.228999999999999</v>
          </cell>
          <cell r="T330">
            <v>93.613000000000014</v>
          </cell>
        </row>
        <row r="331">
          <cell r="A331">
            <v>112</v>
          </cell>
          <cell r="B331">
            <v>512</v>
          </cell>
          <cell r="C331" t="str">
            <v>Oman</v>
          </cell>
          <cell r="D331">
            <v>0</v>
          </cell>
          <cell r="E331">
            <v>3</v>
          </cell>
          <cell r="F331" t="str">
            <v>Emro</v>
          </cell>
          <cell r="G331">
            <v>8</v>
          </cell>
          <cell r="H331" t="str">
            <v>mec</v>
          </cell>
          <cell r="I331">
            <v>1</v>
          </cell>
          <cell r="J331" t="str">
            <v>low and middle</v>
          </cell>
          <cell r="K331" t="str">
            <v>females</v>
          </cell>
          <cell r="L331" t="str">
            <v>1995-2000</v>
          </cell>
          <cell r="M331">
            <v>19.001999999999999</v>
          </cell>
          <cell r="N331">
            <v>4.9269999999999996</v>
          </cell>
          <cell r="O331">
            <v>0.51800000000000002</v>
          </cell>
          <cell r="P331">
            <v>0.98599999999999999</v>
          </cell>
          <cell r="Q331">
            <v>1.2189999999999999</v>
          </cell>
          <cell r="R331">
            <v>2.335</v>
          </cell>
          <cell r="S331">
            <v>2.5209999999999999</v>
          </cell>
          <cell r="T331">
            <v>6.4960000000000004</v>
          </cell>
        </row>
        <row r="332">
          <cell r="A332">
            <v>44</v>
          </cell>
          <cell r="B332">
            <v>516</v>
          </cell>
          <cell r="C332" t="str">
            <v>Namibia</v>
          </cell>
          <cell r="D332">
            <v>0</v>
          </cell>
          <cell r="E332">
            <v>1</v>
          </cell>
          <cell r="F332" t="str">
            <v>Afro</v>
          </cell>
          <cell r="G332">
            <v>6</v>
          </cell>
          <cell r="H332" t="str">
            <v>ssa</v>
          </cell>
          <cell r="I332">
            <v>1</v>
          </cell>
          <cell r="J332" t="str">
            <v>low and middle</v>
          </cell>
          <cell r="K332" t="str">
            <v>females</v>
          </cell>
          <cell r="L332" t="str">
            <v>1995-2000</v>
          </cell>
          <cell r="M332">
            <v>55.207999999999998</v>
          </cell>
          <cell r="N332">
            <v>17.007999999999999</v>
          </cell>
          <cell r="O332">
            <v>3.4620000000000002</v>
          </cell>
          <cell r="P332">
            <v>5.2159999999999993</v>
          </cell>
          <cell r="Q332">
            <v>8.3759999999999994</v>
          </cell>
          <cell r="R332">
            <v>7.3170000000000002</v>
          </cell>
          <cell r="S332">
            <v>4.7750000000000004</v>
          </cell>
          <cell r="T332">
            <v>9.0539999999999985</v>
          </cell>
        </row>
        <row r="333">
          <cell r="A333">
            <v>82</v>
          </cell>
          <cell r="B333">
            <v>524</v>
          </cell>
          <cell r="C333" t="str">
            <v>Nepal</v>
          </cell>
          <cell r="D333">
            <v>0</v>
          </cell>
          <cell r="E333">
            <v>5</v>
          </cell>
          <cell r="F333" t="str">
            <v>Searo</v>
          </cell>
          <cell r="G333">
            <v>5</v>
          </cell>
          <cell r="H333" t="str">
            <v>oai</v>
          </cell>
          <cell r="I333">
            <v>1</v>
          </cell>
          <cell r="J333" t="str">
            <v>low and middle</v>
          </cell>
          <cell r="K333" t="str">
            <v>females</v>
          </cell>
          <cell r="L333" t="str">
            <v>1995-2000</v>
          </cell>
          <cell r="M333">
            <v>618.42899999999997</v>
          </cell>
          <cell r="N333">
            <v>235.34200000000001</v>
          </cell>
          <cell r="O333">
            <v>33.853000000000002</v>
          </cell>
          <cell r="P333">
            <v>57.496000000000002</v>
          </cell>
          <cell r="Q333">
            <v>57.834000000000003</v>
          </cell>
          <cell r="R333">
            <v>64.488</v>
          </cell>
          <cell r="S333">
            <v>59.358000000000004</v>
          </cell>
          <cell r="T333">
            <v>110.05800000000001</v>
          </cell>
        </row>
        <row r="334">
          <cell r="A334">
            <v>160</v>
          </cell>
          <cell r="B334">
            <v>528</v>
          </cell>
          <cell r="C334" t="str">
            <v>Netherlands</v>
          </cell>
          <cell r="D334">
            <v>0</v>
          </cell>
          <cell r="E334">
            <v>4</v>
          </cell>
          <cell r="F334" t="str">
            <v>Euro</v>
          </cell>
          <cell r="G334">
            <v>1</v>
          </cell>
          <cell r="H334" t="str">
            <v>eme</v>
          </cell>
          <cell r="I334">
            <v>4</v>
          </cell>
          <cell r="J334" t="str">
            <v>high</v>
          </cell>
          <cell r="K334" t="str">
            <v>females</v>
          </cell>
          <cell r="L334" t="str">
            <v>1995-2000</v>
          </cell>
          <cell r="M334">
            <v>337.52300000000002</v>
          </cell>
          <cell r="N334">
            <v>3.24</v>
          </cell>
          <cell r="O334">
            <v>0.76200000000000001</v>
          </cell>
          <cell r="P334">
            <v>2.4240000000000004</v>
          </cell>
          <cell r="Q334">
            <v>7.9459999999999997</v>
          </cell>
          <cell r="R334">
            <v>23.277999999999999</v>
          </cell>
          <cell r="S334">
            <v>34.927</v>
          </cell>
          <cell r="T334">
            <v>264.94599999999997</v>
          </cell>
        </row>
        <row r="335">
          <cell r="A335">
            <v>172</v>
          </cell>
          <cell r="B335">
            <v>530</v>
          </cell>
          <cell r="C335" t="str">
            <v>Netherlands Antilles</v>
          </cell>
          <cell r="G335">
            <v>7</v>
          </cell>
          <cell r="H335" t="str">
            <v>lac</v>
          </cell>
          <cell r="I335">
            <v>4</v>
          </cell>
          <cell r="J335" t="str">
            <v>high</v>
          </cell>
          <cell r="K335" t="str">
            <v>females</v>
          </cell>
          <cell r="L335" t="str">
            <v>1995-2000</v>
          </cell>
          <cell r="M335">
            <v>3.0369999999999999</v>
          </cell>
          <cell r="N335">
            <v>0.109</v>
          </cell>
          <cell r="O335">
            <v>1.0999999999999999E-2</v>
          </cell>
          <cell r="P335">
            <v>3.9E-2</v>
          </cell>
          <cell r="Q335">
            <v>0.11599999999999999</v>
          </cell>
          <cell r="R335">
            <v>0.317</v>
          </cell>
          <cell r="S335">
            <v>0.41800000000000004</v>
          </cell>
          <cell r="T335">
            <v>2.0270000000000001</v>
          </cell>
        </row>
        <row r="336">
          <cell r="A336">
            <v>206</v>
          </cell>
          <cell r="B336">
            <v>540</v>
          </cell>
          <cell r="C336" t="str">
            <v>New Caledonia</v>
          </cell>
          <cell r="G336">
            <v>5</v>
          </cell>
          <cell r="H336" t="str">
            <v>oai</v>
          </cell>
          <cell r="I336">
            <v>4</v>
          </cell>
          <cell r="J336" t="str">
            <v>high</v>
          </cell>
          <cell r="K336" t="str">
            <v>females</v>
          </cell>
          <cell r="L336" t="str">
            <v>1995-2000</v>
          </cell>
          <cell r="M336">
            <v>2.153</v>
          </cell>
          <cell r="N336">
            <v>0.17</v>
          </cell>
          <cell r="O336">
            <v>2.7999999999999997E-2</v>
          </cell>
          <cell r="P336">
            <v>9.0999999999999998E-2</v>
          </cell>
          <cell r="Q336">
            <v>0.14000000000000001</v>
          </cell>
          <cell r="R336">
            <v>0.30499999999999999</v>
          </cell>
          <cell r="S336">
            <v>0.378</v>
          </cell>
          <cell r="T336">
            <v>1.0409999999999999</v>
          </cell>
        </row>
        <row r="337">
          <cell r="A337">
            <v>209</v>
          </cell>
          <cell r="B337">
            <v>548</v>
          </cell>
          <cell r="C337" t="str">
            <v>Vanuatu</v>
          </cell>
          <cell r="D337">
            <v>0</v>
          </cell>
          <cell r="E337">
            <v>6</v>
          </cell>
          <cell r="F337" t="str">
            <v>Wpro</v>
          </cell>
          <cell r="G337">
            <v>5</v>
          </cell>
          <cell r="H337" t="str">
            <v>oai</v>
          </cell>
          <cell r="I337">
            <v>1</v>
          </cell>
          <cell r="J337" t="str">
            <v>low and middle</v>
          </cell>
          <cell r="K337" t="str">
            <v>females</v>
          </cell>
          <cell r="L337" t="str">
            <v>1995-2000</v>
          </cell>
          <cell r="M337">
            <v>2.3159999999999998</v>
          </cell>
          <cell r="N337">
            <v>0.59</v>
          </cell>
          <cell r="O337">
            <v>7.400000000000001E-2</v>
          </cell>
          <cell r="P337">
            <v>0.15</v>
          </cell>
          <cell r="Q337">
            <v>0.20700000000000002</v>
          </cell>
          <cell r="R337">
            <v>0.27699999999999997</v>
          </cell>
          <cell r="S337">
            <v>0.27400000000000002</v>
          </cell>
          <cell r="T337">
            <v>0.74399999999999999</v>
          </cell>
        </row>
        <row r="338">
          <cell r="A338">
            <v>203</v>
          </cell>
          <cell r="B338">
            <v>554</v>
          </cell>
          <cell r="C338" t="str">
            <v>New Zealand</v>
          </cell>
          <cell r="D338">
            <v>0</v>
          </cell>
          <cell r="E338">
            <v>6</v>
          </cell>
          <cell r="F338" t="str">
            <v>Wpro</v>
          </cell>
          <cell r="G338">
            <v>1</v>
          </cell>
          <cell r="H338" t="str">
            <v>eme</v>
          </cell>
          <cell r="I338">
            <v>4</v>
          </cell>
          <cell r="J338" t="str">
            <v>high</v>
          </cell>
          <cell r="K338" t="str">
            <v>females</v>
          </cell>
          <cell r="L338" t="str">
            <v>1995-2000</v>
          </cell>
          <cell r="M338">
            <v>70.102000000000004</v>
          </cell>
          <cell r="N338">
            <v>1.1399999999999999</v>
          </cell>
          <cell r="O338">
            <v>0.218</v>
          </cell>
          <cell r="P338">
            <v>1.016</v>
          </cell>
          <cell r="Q338">
            <v>1.992</v>
          </cell>
          <cell r="R338">
            <v>6.0949999999999998</v>
          </cell>
          <cell r="S338">
            <v>8.1760000000000002</v>
          </cell>
          <cell r="T338">
            <v>51.465000000000003</v>
          </cell>
        </row>
        <row r="339">
          <cell r="A339">
            <v>182</v>
          </cell>
          <cell r="B339">
            <v>558</v>
          </cell>
          <cell r="C339" t="str">
            <v>Nicaragua</v>
          </cell>
          <cell r="D339">
            <v>0</v>
          </cell>
          <cell r="E339">
            <v>2</v>
          </cell>
          <cell r="F339" t="str">
            <v>Amro</v>
          </cell>
          <cell r="G339">
            <v>7</v>
          </cell>
          <cell r="H339" t="str">
            <v>lac</v>
          </cell>
          <cell r="I339">
            <v>1</v>
          </cell>
          <cell r="J339" t="str">
            <v>low and middle</v>
          </cell>
          <cell r="K339" t="str">
            <v>females</v>
          </cell>
          <cell r="L339" t="str">
            <v>1995-2000</v>
          </cell>
          <cell r="M339">
            <v>62.625</v>
          </cell>
          <cell r="N339">
            <v>22.19</v>
          </cell>
          <cell r="O339">
            <v>3.2189999999999999</v>
          </cell>
          <cell r="P339">
            <v>4.1740000000000004</v>
          </cell>
          <cell r="Q339">
            <v>5.0510000000000002</v>
          </cell>
          <cell r="R339">
            <v>6.3130000000000006</v>
          </cell>
          <cell r="S339">
            <v>6.0460000000000003</v>
          </cell>
          <cell r="T339">
            <v>15.631999999999998</v>
          </cell>
        </row>
        <row r="340">
          <cell r="A340">
            <v>59</v>
          </cell>
          <cell r="B340">
            <v>562</v>
          </cell>
          <cell r="C340" t="str">
            <v>Niger</v>
          </cell>
          <cell r="D340">
            <v>0</v>
          </cell>
          <cell r="E340">
            <v>1</v>
          </cell>
          <cell r="F340" t="str">
            <v>Afro</v>
          </cell>
          <cell r="G340">
            <v>6</v>
          </cell>
          <cell r="H340" t="str">
            <v>ssa</v>
          </cell>
          <cell r="I340">
            <v>1</v>
          </cell>
          <cell r="J340" t="str">
            <v>low and middle</v>
          </cell>
          <cell r="K340" t="str">
            <v>females</v>
          </cell>
          <cell r="L340" t="str">
            <v>1995-2000</v>
          </cell>
          <cell r="M340">
            <v>401.31900000000002</v>
          </cell>
          <cell r="N340">
            <v>215.107</v>
          </cell>
          <cell r="O340">
            <v>39.001000000000005</v>
          </cell>
          <cell r="P340">
            <v>33.817</v>
          </cell>
          <cell r="Q340">
            <v>29.207999999999998</v>
          </cell>
          <cell r="R340">
            <v>25.707000000000001</v>
          </cell>
          <cell r="S340">
            <v>22.673000000000002</v>
          </cell>
          <cell r="T340">
            <v>35.805999999999997</v>
          </cell>
        </row>
        <row r="341">
          <cell r="A341">
            <v>60</v>
          </cell>
          <cell r="B341">
            <v>566</v>
          </cell>
          <cell r="C341" t="str">
            <v>Nigeria</v>
          </cell>
          <cell r="D341">
            <v>0</v>
          </cell>
          <cell r="E341">
            <v>1</v>
          </cell>
          <cell r="F341" t="str">
            <v>Afro</v>
          </cell>
          <cell r="G341">
            <v>6</v>
          </cell>
          <cell r="H341" t="str">
            <v>ssa</v>
          </cell>
          <cell r="I341">
            <v>1</v>
          </cell>
          <cell r="J341" t="str">
            <v>low and middle</v>
          </cell>
          <cell r="K341" t="str">
            <v>females</v>
          </cell>
          <cell r="L341" t="str">
            <v>1995-2000</v>
          </cell>
          <cell r="M341">
            <v>3717.2429999999999</v>
          </cell>
          <cell r="N341">
            <v>1446.8779999999999</v>
          </cell>
          <cell r="O341">
            <v>411.10199999999998</v>
          </cell>
          <cell r="P341">
            <v>368.13499999999999</v>
          </cell>
          <cell r="Q341">
            <v>398.41600000000005</v>
          </cell>
          <cell r="R341">
            <v>366.149</v>
          </cell>
          <cell r="S341">
            <v>281.70699999999999</v>
          </cell>
          <cell r="T341">
            <v>444.85600000000005</v>
          </cell>
        </row>
        <row r="342">
          <cell r="A342">
            <v>139</v>
          </cell>
          <cell r="B342">
            <v>578</v>
          </cell>
          <cell r="C342" t="str">
            <v>Norway</v>
          </cell>
          <cell r="D342">
            <v>0</v>
          </cell>
          <cell r="E342">
            <v>4</v>
          </cell>
          <cell r="F342" t="str">
            <v>Euro</v>
          </cell>
          <cell r="G342">
            <v>1</v>
          </cell>
          <cell r="H342" t="str">
            <v>eme</v>
          </cell>
          <cell r="I342">
            <v>4</v>
          </cell>
          <cell r="J342" t="str">
            <v>high</v>
          </cell>
          <cell r="K342" t="str">
            <v>females</v>
          </cell>
          <cell r="L342" t="str">
            <v>1995-2000</v>
          </cell>
          <cell r="M342">
            <v>110.001</v>
          </cell>
          <cell r="N342">
            <v>0.81399999999999995</v>
          </cell>
          <cell r="O342">
            <v>0.14800000000000002</v>
          </cell>
          <cell r="P342">
            <v>0.62</v>
          </cell>
          <cell r="Q342">
            <v>1.7770000000000001</v>
          </cell>
          <cell r="R342">
            <v>5.6360000000000001</v>
          </cell>
          <cell r="S342">
            <v>9.2579999999999991</v>
          </cell>
          <cell r="T342">
            <v>91.74799999999999</v>
          </cell>
        </row>
        <row r="343">
          <cell r="A343">
            <v>83</v>
          </cell>
          <cell r="B343">
            <v>586</v>
          </cell>
          <cell r="C343" t="str">
            <v>Pakistan</v>
          </cell>
          <cell r="D343">
            <v>0</v>
          </cell>
          <cell r="E343">
            <v>3</v>
          </cell>
          <cell r="F343" t="str">
            <v>Emro</v>
          </cell>
          <cell r="G343">
            <v>8</v>
          </cell>
          <cell r="H343" t="str">
            <v>mec</v>
          </cell>
          <cell r="I343">
            <v>1</v>
          </cell>
          <cell r="J343" t="str">
            <v>low and middle</v>
          </cell>
          <cell r="K343" t="str">
            <v>females</v>
          </cell>
          <cell r="L343" t="str">
            <v>1995-2000</v>
          </cell>
          <cell r="M343">
            <v>2634.8040000000001</v>
          </cell>
          <cell r="N343">
            <v>1322.385</v>
          </cell>
          <cell r="O343">
            <v>109.679</v>
          </cell>
          <cell r="P343">
            <v>92.954000000000008</v>
          </cell>
          <cell r="Q343">
            <v>123.554</v>
          </cell>
          <cell r="R343">
            <v>207.61399999999998</v>
          </cell>
          <cell r="S343">
            <v>274.577</v>
          </cell>
          <cell r="T343">
            <v>504.04100000000005</v>
          </cell>
        </row>
        <row r="344">
          <cell r="A344">
            <v>183</v>
          </cell>
          <cell r="B344">
            <v>591</v>
          </cell>
          <cell r="C344" t="str">
            <v>Panama</v>
          </cell>
          <cell r="D344">
            <v>0</v>
          </cell>
          <cell r="E344">
            <v>2</v>
          </cell>
          <cell r="F344" t="str">
            <v>Amro</v>
          </cell>
          <cell r="G344">
            <v>7</v>
          </cell>
          <cell r="H344" t="str">
            <v>lac</v>
          </cell>
          <cell r="I344">
            <v>1</v>
          </cell>
          <cell r="J344" t="str">
            <v>low and middle</v>
          </cell>
          <cell r="K344" t="str">
            <v>females</v>
          </cell>
          <cell r="L344" t="str">
            <v>1995-2000</v>
          </cell>
          <cell r="M344">
            <v>30.431000000000001</v>
          </cell>
          <cell r="N344">
            <v>3.97</v>
          </cell>
          <cell r="O344">
            <v>0.59699999999999998</v>
          </cell>
          <cell r="P344">
            <v>1.274</v>
          </cell>
          <cell r="Q344">
            <v>2.048</v>
          </cell>
          <cell r="R344">
            <v>3.3529999999999998</v>
          </cell>
          <cell r="S344">
            <v>3.6549999999999998</v>
          </cell>
          <cell r="T344">
            <v>15.534000000000001</v>
          </cell>
        </row>
        <row r="345">
          <cell r="A345">
            <v>207</v>
          </cell>
          <cell r="B345">
            <v>598</v>
          </cell>
          <cell r="C345" t="str">
            <v>Papua New Guinea</v>
          </cell>
          <cell r="D345">
            <v>0</v>
          </cell>
          <cell r="E345">
            <v>6</v>
          </cell>
          <cell r="F345" t="str">
            <v>Wpro</v>
          </cell>
          <cell r="G345">
            <v>5</v>
          </cell>
          <cell r="H345" t="str">
            <v>oai</v>
          </cell>
          <cell r="I345">
            <v>1</v>
          </cell>
          <cell r="J345" t="str">
            <v>low and middle</v>
          </cell>
          <cell r="K345" t="str">
            <v>females</v>
          </cell>
          <cell r="L345" t="str">
            <v>1995-2000</v>
          </cell>
          <cell r="M345">
            <v>105.629</v>
          </cell>
          <cell r="N345">
            <v>30.928000000000001</v>
          </cell>
          <cell r="O345">
            <v>3.9710000000000001</v>
          </cell>
          <cell r="P345">
            <v>10.615</v>
          </cell>
          <cell r="Q345">
            <v>11.975999999999999</v>
          </cell>
          <cell r="R345">
            <v>17.123000000000001</v>
          </cell>
          <cell r="S345">
            <v>14.833</v>
          </cell>
          <cell r="T345">
            <v>16.183</v>
          </cell>
        </row>
        <row r="346">
          <cell r="A346">
            <v>192</v>
          </cell>
          <cell r="B346">
            <v>600</v>
          </cell>
          <cell r="C346" t="str">
            <v>Paraguay</v>
          </cell>
          <cell r="D346">
            <v>0</v>
          </cell>
          <cell r="E346">
            <v>2</v>
          </cell>
          <cell r="F346" t="str">
            <v>Amro</v>
          </cell>
          <cell r="G346">
            <v>7</v>
          </cell>
          <cell r="H346" t="str">
            <v>lac</v>
          </cell>
          <cell r="I346">
            <v>1</v>
          </cell>
          <cell r="J346" t="str">
            <v>low and middle</v>
          </cell>
          <cell r="K346" t="str">
            <v>females</v>
          </cell>
          <cell r="L346" t="str">
            <v>1995-2000</v>
          </cell>
          <cell r="M346">
            <v>65.14</v>
          </cell>
          <cell r="N346">
            <v>16.923999999999999</v>
          </cell>
          <cell r="O346">
            <v>1.722</v>
          </cell>
          <cell r="P346">
            <v>2.6580000000000004</v>
          </cell>
          <cell r="Q346">
            <v>4.093</v>
          </cell>
          <cell r="R346">
            <v>6.2059999999999995</v>
          </cell>
          <cell r="S346">
            <v>7.5790000000000006</v>
          </cell>
          <cell r="T346">
            <v>25.958000000000002</v>
          </cell>
        </row>
        <row r="347">
          <cell r="A347">
            <v>193</v>
          </cell>
          <cell r="B347">
            <v>604</v>
          </cell>
          <cell r="C347" t="str">
            <v>Peru</v>
          </cell>
          <cell r="D347">
            <v>0</v>
          </cell>
          <cell r="E347">
            <v>2</v>
          </cell>
          <cell r="F347" t="str">
            <v>Amro</v>
          </cell>
          <cell r="G347">
            <v>7</v>
          </cell>
          <cell r="H347" t="str">
            <v>lac</v>
          </cell>
          <cell r="I347">
            <v>1</v>
          </cell>
          <cell r="J347" t="str">
            <v>low and middle</v>
          </cell>
          <cell r="K347" t="str">
            <v>females</v>
          </cell>
          <cell r="L347" t="str">
            <v>1995-2000</v>
          </cell>
          <cell r="M347">
            <v>357.92500000000001</v>
          </cell>
          <cell r="N347">
            <v>87.513000000000005</v>
          </cell>
          <cell r="O347">
            <v>11.597999999999999</v>
          </cell>
          <cell r="P347">
            <v>17.488999999999997</v>
          </cell>
          <cell r="Q347">
            <v>26.751000000000001</v>
          </cell>
          <cell r="R347">
            <v>40.167999999999999</v>
          </cell>
          <cell r="S347">
            <v>48.521000000000001</v>
          </cell>
          <cell r="T347">
            <v>125.88500000000001</v>
          </cell>
        </row>
        <row r="348">
          <cell r="A348">
            <v>96</v>
          </cell>
          <cell r="B348">
            <v>608</v>
          </cell>
          <cell r="C348" t="str">
            <v>Philippines</v>
          </cell>
          <cell r="D348">
            <v>0</v>
          </cell>
          <cell r="E348">
            <v>6</v>
          </cell>
          <cell r="F348" t="str">
            <v>Wpro</v>
          </cell>
          <cell r="G348">
            <v>5</v>
          </cell>
          <cell r="H348" t="str">
            <v>oai</v>
          </cell>
          <cell r="I348">
            <v>1</v>
          </cell>
          <cell r="J348" t="str">
            <v>low and middle</v>
          </cell>
          <cell r="K348" t="str">
            <v>females</v>
          </cell>
          <cell r="L348" t="str">
            <v>1995-2000</v>
          </cell>
          <cell r="M348">
            <v>960.11300000000006</v>
          </cell>
          <cell r="N348">
            <v>192.02699999999999</v>
          </cell>
          <cell r="O348">
            <v>24.570999999999998</v>
          </cell>
          <cell r="P348">
            <v>59.777999999999999</v>
          </cell>
          <cell r="Q348">
            <v>79.197999999999993</v>
          </cell>
          <cell r="R348">
            <v>121.268</v>
          </cell>
          <cell r="S348">
            <v>135.32</v>
          </cell>
          <cell r="T348">
            <v>347.95100000000002</v>
          </cell>
        </row>
        <row r="349">
          <cell r="A349">
            <v>125</v>
          </cell>
          <cell r="B349">
            <v>616</v>
          </cell>
          <cell r="C349" t="str">
            <v>Poland</v>
          </cell>
          <cell r="D349">
            <v>0</v>
          </cell>
          <cell r="E349">
            <v>4</v>
          </cell>
          <cell r="F349" t="str">
            <v>Euro</v>
          </cell>
          <cell r="G349">
            <v>2</v>
          </cell>
          <cell r="H349" t="str">
            <v>fse</v>
          </cell>
          <cell r="I349">
            <v>1</v>
          </cell>
          <cell r="J349" t="str">
            <v>low and middle</v>
          </cell>
          <cell r="K349" t="str">
            <v>females</v>
          </cell>
          <cell r="L349" t="str">
            <v>1995-2000</v>
          </cell>
          <cell r="M349">
            <v>883.22699999999998</v>
          </cell>
          <cell r="N349">
            <v>15.03</v>
          </cell>
          <cell r="O349">
            <v>2.3179999999999996</v>
          </cell>
          <cell r="P349">
            <v>7.3789999999999996</v>
          </cell>
          <cell r="Q349">
            <v>25.635999999999999</v>
          </cell>
          <cell r="R349">
            <v>74.39</v>
          </cell>
          <cell r="S349">
            <v>138.03700000000001</v>
          </cell>
          <cell r="T349">
            <v>620.43700000000001</v>
          </cell>
        </row>
        <row r="350">
          <cell r="A350">
            <v>149</v>
          </cell>
          <cell r="B350">
            <v>620</v>
          </cell>
          <cell r="C350" t="str">
            <v>Portugal</v>
          </cell>
          <cell r="D350">
            <v>0</v>
          </cell>
          <cell r="E350">
            <v>4</v>
          </cell>
          <cell r="F350" t="str">
            <v>Euro</v>
          </cell>
          <cell r="G350">
            <v>1</v>
          </cell>
          <cell r="H350" t="str">
            <v>eme</v>
          </cell>
          <cell r="I350">
            <v>4</v>
          </cell>
          <cell r="J350" t="str">
            <v>high</v>
          </cell>
          <cell r="K350" t="str">
            <v>females</v>
          </cell>
          <cell r="L350" t="str">
            <v>1995-2000</v>
          </cell>
          <cell r="M350">
            <v>249.16200000000001</v>
          </cell>
          <cell r="N350">
            <v>2.6320000000000001</v>
          </cell>
          <cell r="O350">
            <v>0.63</v>
          </cell>
          <cell r="P350">
            <v>2.4239999999999999</v>
          </cell>
          <cell r="Q350">
            <v>5.4649999999999999</v>
          </cell>
          <cell r="R350">
            <v>15.866</v>
          </cell>
          <cell r="S350">
            <v>29.906999999999996</v>
          </cell>
          <cell r="T350">
            <v>192.23799999999997</v>
          </cell>
        </row>
        <row r="351">
          <cell r="A351">
            <v>55</v>
          </cell>
          <cell r="B351">
            <v>624</v>
          </cell>
          <cell r="C351" t="str">
            <v>Guinea-Bissau</v>
          </cell>
          <cell r="D351">
            <v>0</v>
          </cell>
          <cell r="E351">
            <v>1</v>
          </cell>
          <cell r="F351" t="str">
            <v>Afro</v>
          </cell>
          <cell r="G351">
            <v>6</v>
          </cell>
          <cell r="H351" t="str">
            <v>ssa</v>
          </cell>
          <cell r="I351">
            <v>1</v>
          </cell>
          <cell r="J351" t="str">
            <v>low and middle</v>
          </cell>
          <cell r="K351" t="str">
            <v>females</v>
          </cell>
          <cell r="L351" t="str">
            <v>1995-2000</v>
          </cell>
          <cell r="M351">
            <v>55.43</v>
          </cell>
          <cell r="N351">
            <v>23.625</v>
          </cell>
          <cell r="O351">
            <v>5.827</v>
          </cell>
          <cell r="P351">
            <v>4.37</v>
          </cell>
          <cell r="Q351">
            <v>4.6820000000000004</v>
          </cell>
          <cell r="R351">
            <v>4.9000000000000004</v>
          </cell>
          <cell r="S351">
            <v>4.4349999999999996</v>
          </cell>
          <cell r="T351">
            <v>7.5910000000000002</v>
          </cell>
        </row>
        <row r="352">
          <cell r="A352">
            <v>91</v>
          </cell>
          <cell r="B352">
            <v>626</v>
          </cell>
          <cell r="C352" t="str">
            <v>East Timor</v>
          </cell>
          <cell r="K352" t="str">
            <v>females</v>
          </cell>
          <cell r="L352" t="str">
            <v>1995-2000</v>
          </cell>
          <cell r="M352">
            <v>30.207000000000001</v>
          </cell>
          <cell r="N352">
            <v>13.06</v>
          </cell>
          <cell r="O352">
            <v>2.238</v>
          </cell>
          <cell r="P352">
            <v>3.0859999999999999</v>
          </cell>
          <cell r="Q352">
            <v>3.681</v>
          </cell>
          <cell r="R352">
            <v>3.2</v>
          </cell>
          <cell r="S352">
            <v>2.2850000000000001</v>
          </cell>
          <cell r="T352">
            <v>2.6569999999999996</v>
          </cell>
        </row>
        <row r="353">
          <cell r="A353">
            <v>173</v>
          </cell>
          <cell r="B353">
            <v>630</v>
          </cell>
          <cell r="C353" t="str">
            <v>Puerto Rico</v>
          </cell>
          <cell r="G353">
            <v>7</v>
          </cell>
          <cell r="H353" t="str">
            <v>lac</v>
          </cell>
          <cell r="I353">
            <v>1</v>
          </cell>
          <cell r="J353" t="str">
            <v>low and middle</v>
          </cell>
          <cell r="K353" t="str">
            <v>females</v>
          </cell>
          <cell r="L353" t="str">
            <v>1995-2000</v>
          </cell>
          <cell r="M353">
            <v>64.762</v>
          </cell>
          <cell r="N353">
            <v>2.016</v>
          </cell>
          <cell r="O353">
            <v>0.20200000000000001</v>
          </cell>
          <cell r="P353">
            <v>1.4119999999999999</v>
          </cell>
          <cell r="Q353">
            <v>3.2970000000000002</v>
          </cell>
          <cell r="R353">
            <v>6.6070000000000002</v>
          </cell>
          <cell r="S353">
            <v>8.6950000000000003</v>
          </cell>
          <cell r="T353">
            <v>42.533000000000001</v>
          </cell>
        </row>
        <row r="354">
          <cell r="A354">
            <v>113</v>
          </cell>
          <cell r="B354">
            <v>634</v>
          </cell>
          <cell r="C354" t="str">
            <v>Qatar</v>
          </cell>
          <cell r="D354">
            <v>0</v>
          </cell>
          <cell r="E354">
            <v>3</v>
          </cell>
          <cell r="F354" t="str">
            <v>Emro</v>
          </cell>
          <cell r="G354">
            <v>8</v>
          </cell>
          <cell r="H354" t="str">
            <v>mec</v>
          </cell>
          <cell r="I354">
            <v>4</v>
          </cell>
          <cell r="J354" t="str">
            <v>high</v>
          </cell>
          <cell r="K354" t="str">
            <v>females</v>
          </cell>
          <cell r="L354" t="str">
            <v>1995-2000</v>
          </cell>
          <cell r="M354">
            <v>2.2069999999999999</v>
          </cell>
          <cell r="N354">
            <v>0.47099999999999997</v>
          </cell>
          <cell r="O354">
            <v>4.3999999999999997E-2</v>
          </cell>
          <cell r="P354">
            <v>6.8000000000000005E-2</v>
          </cell>
          <cell r="Q354">
            <v>0.155</v>
          </cell>
          <cell r="R354">
            <v>0.48099999999999998</v>
          </cell>
          <cell r="S354">
            <v>0.41399999999999998</v>
          </cell>
          <cell r="T354">
            <v>0.57399999999999995</v>
          </cell>
        </row>
        <row r="355">
          <cell r="A355">
            <v>17</v>
          </cell>
          <cell r="B355">
            <v>638</v>
          </cell>
          <cell r="C355" t="str">
            <v>Reunion</v>
          </cell>
          <cell r="G355">
            <v>5</v>
          </cell>
          <cell r="H355" t="str">
            <v>oai</v>
          </cell>
          <cell r="I355">
            <v>4</v>
          </cell>
          <cell r="J355" t="str">
            <v>high</v>
          </cell>
          <cell r="K355" t="str">
            <v>females</v>
          </cell>
          <cell r="L355" t="str">
            <v>1995-2000</v>
          </cell>
          <cell r="M355">
            <v>7.2960000000000003</v>
          </cell>
          <cell r="N355">
            <v>0.27900000000000003</v>
          </cell>
          <cell r="O355">
            <v>3.3000000000000002E-2</v>
          </cell>
          <cell r="P355">
            <v>0.152</v>
          </cell>
          <cell r="Q355">
            <v>0.439</v>
          </cell>
          <cell r="R355">
            <v>0.80400000000000005</v>
          </cell>
          <cell r="S355">
            <v>1.2070000000000001</v>
          </cell>
          <cell r="T355">
            <v>4.3820000000000006</v>
          </cell>
        </row>
        <row r="356">
          <cell r="A356">
            <v>127</v>
          </cell>
          <cell r="B356">
            <v>642</v>
          </cell>
          <cell r="C356" t="str">
            <v>Romania</v>
          </cell>
          <cell r="D356">
            <v>0</v>
          </cell>
          <cell r="E356">
            <v>4</v>
          </cell>
          <cell r="F356" t="str">
            <v>Euro</v>
          </cell>
          <cell r="G356">
            <v>2</v>
          </cell>
          <cell r="H356" t="str">
            <v>fse</v>
          </cell>
          <cell r="I356">
            <v>1</v>
          </cell>
          <cell r="J356" t="str">
            <v>low and middle</v>
          </cell>
          <cell r="K356" t="str">
            <v>females</v>
          </cell>
          <cell r="L356" t="str">
            <v>1995-2000</v>
          </cell>
          <cell r="M356">
            <v>592.84299999999996</v>
          </cell>
          <cell r="N356">
            <v>13.701000000000001</v>
          </cell>
          <cell r="O356">
            <v>2.508</v>
          </cell>
          <cell r="P356">
            <v>7.1829999999999998</v>
          </cell>
          <cell r="Q356">
            <v>17.756</v>
          </cell>
          <cell r="R356">
            <v>52.56</v>
          </cell>
          <cell r="S356">
            <v>103.521</v>
          </cell>
          <cell r="T356">
            <v>395.61400000000009</v>
          </cell>
        </row>
        <row r="357">
          <cell r="A357">
            <v>128</v>
          </cell>
          <cell r="B357">
            <v>643</v>
          </cell>
          <cell r="C357" t="str">
            <v>Russian Federation</v>
          </cell>
          <cell r="D357">
            <v>0</v>
          </cell>
          <cell r="E357">
            <v>4</v>
          </cell>
          <cell r="F357" t="str">
            <v>Euro</v>
          </cell>
          <cell r="G357">
            <v>2</v>
          </cell>
          <cell r="H357" t="str">
            <v>fse</v>
          </cell>
          <cell r="I357">
            <v>1</v>
          </cell>
          <cell r="J357" t="str">
            <v>low and middle</v>
          </cell>
          <cell r="K357" t="str">
            <v>females</v>
          </cell>
          <cell r="L357" t="str">
            <v>1995-2000</v>
          </cell>
          <cell r="M357">
            <v>4966.4719999999998</v>
          </cell>
          <cell r="N357">
            <v>68.126999999999995</v>
          </cell>
          <cell r="O357">
            <v>20.004999999999999</v>
          </cell>
          <cell r="P357">
            <v>69.14</v>
          </cell>
          <cell r="Q357">
            <v>205.721</v>
          </cell>
          <cell r="R357">
            <v>492.01300000000003</v>
          </cell>
          <cell r="S357">
            <v>874.35500000000002</v>
          </cell>
          <cell r="T357">
            <v>3237.1109999999999</v>
          </cell>
        </row>
        <row r="358">
          <cell r="A358">
            <v>18</v>
          </cell>
          <cell r="B358">
            <v>646</v>
          </cell>
          <cell r="C358" t="str">
            <v>Rwanda</v>
          </cell>
          <cell r="D358">
            <v>0</v>
          </cell>
          <cell r="E358">
            <v>1</v>
          </cell>
          <cell r="F358" t="str">
            <v>Afro</v>
          </cell>
          <cell r="G358">
            <v>6</v>
          </cell>
          <cell r="H358" t="str">
            <v>ssa</v>
          </cell>
          <cell r="I358">
            <v>1</v>
          </cell>
          <cell r="J358" t="str">
            <v>low and middle</v>
          </cell>
          <cell r="K358" t="str">
            <v>females</v>
          </cell>
          <cell r="L358" t="str">
            <v>1995-2000</v>
          </cell>
          <cell r="M358">
            <v>331.6</v>
          </cell>
          <cell r="N358">
            <v>139.83099999999999</v>
          </cell>
          <cell r="O358">
            <v>34.338999999999999</v>
          </cell>
          <cell r="P358">
            <v>34.274999999999999</v>
          </cell>
          <cell r="Q358">
            <v>45.489000000000004</v>
          </cell>
          <cell r="R358">
            <v>34.53</v>
          </cell>
          <cell r="S358">
            <v>18.628999999999998</v>
          </cell>
          <cell r="T358">
            <v>24.506999999999998</v>
          </cell>
        </row>
        <row r="359">
          <cell r="A359">
            <v>114</v>
          </cell>
          <cell r="B359">
            <v>682</v>
          </cell>
          <cell r="C359" t="str">
            <v>Saudi Arabia</v>
          </cell>
          <cell r="D359">
            <v>0</v>
          </cell>
          <cell r="E359">
            <v>3</v>
          </cell>
          <cell r="F359" t="str">
            <v>Emro</v>
          </cell>
          <cell r="G359">
            <v>8</v>
          </cell>
          <cell r="H359" t="str">
            <v>mec</v>
          </cell>
          <cell r="I359">
            <v>1</v>
          </cell>
          <cell r="J359" t="str">
            <v>low and middle</v>
          </cell>
          <cell r="K359" t="str">
            <v>females</v>
          </cell>
          <cell r="L359" t="str">
            <v>1995-2000</v>
          </cell>
          <cell r="M359">
            <v>163.285</v>
          </cell>
          <cell r="N359">
            <v>39.161000000000001</v>
          </cell>
          <cell r="O359">
            <v>3.8069999999999999</v>
          </cell>
          <cell r="P359">
            <v>8.1140000000000008</v>
          </cell>
          <cell r="Q359">
            <v>9.7850000000000001</v>
          </cell>
          <cell r="R359">
            <v>19.266000000000002</v>
          </cell>
          <cell r="S359">
            <v>22.956000000000003</v>
          </cell>
          <cell r="T359">
            <v>60.195999999999998</v>
          </cell>
        </row>
        <row r="360">
          <cell r="A360">
            <v>61</v>
          </cell>
          <cell r="B360">
            <v>686</v>
          </cell>
          <cell r="C360" t="str">
            <v>Senegal</v>
          </cell>
          <cell r="D360">
            <v>0</v>
          </cell>
          <cell r="E360">
            <v>1</v>
          </cell>
          <cell r="F360" t="str">
            <v>Afro</v>
          </cell>
          <cell r="G360">
            <v>6</v>
          </cell>
          <cell r="H360" t="str">
            <v>ssa</v>
          </cell>
          <cell r="I360">
            <v>1</v>
          </cell>
          <cell r="J360" t="str">
            <v>low and middle</v>
          </cell>
          <cell r="K360" t="str">
            <v>females</v>
          </cell>
          <cell r="L360" t="str">
            <v>1995-2000</v>
          </cell>
          <cell r="M360">
            <v>272.28899999999999</v>
          </cell>
          <cell r="N360">
            <v>99.843000000000004</v>
          </cell>
          <cell r="O360">
            <v>28.911999999999999</v>
          </cell>
          <cell r="P360">
            <v>28.692999999999998</v>
          </cell>
          <cell r="Q360">
            <v>25.777999999999999</v>
          </cell>
          <cell r="R360">
            <v>23.491999999999997</v>
          </cell>
          <cell r="S360">
            <v>22.536999999999999</v>
          </cell>
          <cell r="T360">
            <v>43.033999999999999</v>
          </cell>
        </row>
        <row r="361">
          <cell r="A361">
            <v>62</v>
          </cell>
          <cell r="B361">
            <v>694</v>
          </cell>
          <cell r="C361" t="str">
            <v>Sierra Leone</v>
          </cell>
          <cell r="D361">
            <v>0</v>
          </cell>
          <cell r="E361">
            <v>1</v>
          </cell>
          <cell r="F361" t="str">
            <v>Afro</v>
          </cell>
          <cell r="G361">
            <v>6</v>
          </cell>
          <cell r="H361" t="str">
            <v>ssa</v>
          </cell>
          <cell r="I361">
            <v>1</v>
          </cell>
          <cell r="J361" t="str">
            <v>low and middle</v>
          </cell>
          <cell r="K361" t="str">
            <v>females</v>
          </cell>
          <cell r="L361" t="str">
            <v>1995-2000</v>
          </cell>
          <cell r="M361">
            <v>283.089</v>
          </cell>
          <cell r="N361">
            <v>134.01400000000001</v>
          </cell>
          <cell r="O361">
            <v>32.414000000000001</v>
          </cell>
          <cell r="P361">
            <v>25.07</v>
          </cell>
          <cell r="Q361">
            <v>27.298000000000002</v>
          </cell>
          <cell r="R361">
            <v>23.338000000000001</v>
          </cell>
          <cell r="S361">
            <v>17.763999999999999</v>
          </cell>
          <cell r="T361">
            <v>23.191000000000006</v>
          </cell>
        </row>
        <row r="362">
          <cell r="A362">
            <v>97</v>
          </cell>
          <cell r="B362">
            <v>702</v>
          </cell>
          <cell r="C362" t="str">
            <v>Singapore</v>
          </cell>
          <cell r="D362">
            <v>0</v>
          </cell>
          <cell r="E362">
            <v>6</v>
          </cell>
          <cell r="F362" t="str">
            <v>Wpro</v>
          </cell>
          <cell r="G362">
            <v>5</v>
          </cell>
          <cell r="H362" t="str">
            <v>oai</v>
          </cell>
          <cell r="I362">
            <v>4</v>
          </cell>
          <cell r="J362" t="str">
            <v>high</v>
          </cell>
          <cell r="K362" t="str">
            <v>females</v>
          </cell>
          <cell r="L362" t="str">
            <v>1995-2000</v>
          </cell>
          <cell r="M362">
            <v>38.491</v>
          </cell>
          <cell r="N362">
            <v>0.76900000000000002</v>
          </cell>
          <cell r="O362">
            <v>0.214</v>
          </cell>
          <cell r="P362">
            <v>0.67</v>
          </cell>
          <cell r="Q362">
            <v>2.1719999999999997</v>
          </cell>
          <cell r="R362">
            <v>5.173</v>
          </cell>
          <cell r="S362">
            <v>7.0069999999999997</v>
          </cell>
          <cell r="T362">
            <v>22.485999999999997</v>
          </cell>
        </row>
        <row r="363">
          <cell r="A363">
            <v>129</v>
          </cell>
          <cell r="B363">
            <v>703</v>
          </cell>
          <cell r="C363" t="str">
            <v>Slovakia</v>
          </cell>
          <cell r="D363">
            <v>0</v>
          </cell>
          <cell r="E363">
            <v>4</v>
          </cell>
          <cell r="F363" t="str">
            <v>Euro</v>
          </cell>
          <cell r="G363">
            <v>2</v>
          </cell>
          <cell r="H363" t="str">
            <v>fse</v>
          </cell>
          <cell r="I363">
            <v>1</v>
          </cell>
          <cell r="J363" t="str">
            <v>low and middle</v>
          </cell>
          <cell r="K363" t="str">
            <v>females</v>
          </cell>
          <cell r="L363" t="str">
            <v>1995-2000</v>
          </cell>
          <cell r="M363">
            <v>121.33799999999999</v>
          </cell>
          <cell r="N363">
            <v>1.744</v>
          </cell>
          <cell r="O363">
            <v>0.34199999999999997</v>
          </cell>
          <cell r="P363">
            <v>1.137</v>
          </cell>
          <cell r="Q363">
            <v>3.3529999999999998</v>
          </cell>
          <cell r="R363">
            <v>10.513999999999999</v>
          </cell>
          <cell r="S363">
            <v>18.681000000000001</v>
          </cell>
          <cell r="T363">
            <v>85.566999999999993</v>
          </cell>
        </row>
        <row r="364">
          <cell r="A364">
            <v>99</v>
          </cell>
          <cell r="B364">
            <v>704</v>
          </cell>
          <cell r="C364" t="str">
            <v>Viet Nam</v>
          </cell>
          <cell r="D364">
            <v>0</v>
          </cell>
          <cell r="E364">
            <v>6</v>
          </cell>
          <cell r="F364" t="str">
            <v>Wpro</v>
          </cell>
          <cell r="G364">
            <v>5</v>
          </cell>
          <cell r="H364" t="str">
            <v>oai</v>
          </cell>
          <cell r="I364">
            <v>1</v>
          </cell>
          <cell r="J364" t="str">
            <v>low and middle</v>
          </cell>
          <cell r="K364" t="str">
            <v>females</v>
          </cell>
          <cell r="L364" t="str">
            <v>1995-2000</v>
          </cell>
          <cell r="M364">
            <v>1292.8520000000001</v>
          </cell>
          <cell r="N364">
            <v>252.851</v>
          </cell>
          <cell r="O364">
            <v>66.662000000000006</v>
          </cell>
          <cell r="P364">
            <v>78.647999999999996</v>
          </cell>
          <cell r="Q364">
            <v>84.981999999999999</v>
          </cell>
          <cell r="R364">
            <v>116.137</v>
          </cell>
          <cell r="S364">
            <v>163.95699999999999</v>
          </cell>
          <cell r="T364">
            <v>529.61500000000001</v>
          </cell>
        </row>
        <row r="365">
          <cell r="A365">
            <v>150</v>
          </cell>
          <cell r="B365">
            <v>705</v>
          </cell>
          <cell r="C365" t="str">
            <v>Slovenia</v>
          </cell>
          <cell r="D365">
            <v>0</v>
          </cell>
          <cell r="E365">
            <v>4</v>
          </cell>
          <cell r="F365" t="str">
            <v>Euro</v>
          </cell>
          <cell r="G365">
            <v>2</v>
          </cell>
          <cell r="H365" t="str">
            <v>fse</v>
          </cell>
          <cell r="I365">
            <v>1</v>
          </cell>
          <cell r="J365" t="str">
            <v>low and middle</v>
          </cell>
          <cell r="K365" t="str">
            <v>females</v>
          </cell>
          <cell r="L365" t="str">
            <v>1995-2000</v>
          </cell>
          <cell r="M365">
            <v>50.238999999999997</v>
          </cell>
          <cell r="N365">
            <v>0.36799999999999999</v>
          </cell>
          <cell r="O365">
            <v>7.9000000000000001E-2</v>
          </cell>
          <cell r="P365">
            <v>0.44500000000000001</v>
          </cell>
          <cell r="Q365">
            <v>1.264</v>
          </cell>
          <cell r="R365">
            <v>3.7619999999999996</v>
          </cell>
          <cell r="S365">
            <v>6.8529999999999998</v>
          </cell>
          <cell r="T365">
            <v>37.468000000000004</v>
          </cell>
        </row>
        <row r="366">
          <cell r="A366">
            <v>19</v>
          </cell>
          <cell r="B366">
            <v>706</v>
          </cell>
          <cell r="C366" t="str">
            <v>Somalia</v>
          </cell>
          <cell r="D366">
            <v>0</v>
          </cell>
          <cell r="E366">
            <v>3</v>
          </cell>
          <cell r="F366" t="str">
            <v>Emro</v>
          </cell>
          <cell r="G366">
            <v>6</v>
          </cell>
          <cell r="H366" t="str">
            <v>ssa</v>
          </cell>
          <cell r="I366">
            <v>1</v>
          </cell>
          <cell r="J366" t="str">
            <v>low and middle</v>
          </cell>
          <cell r="K366" t="str">
            <v>females</v>
          </cell>
          <cell r="L366" t="str">
            <v>1995-2000</v>
          </cell>
          <cell r="M366">
            <v>400.11599999999999</v>
          </cell>
          <cell r="N366">
            <v>221.78200000000001</v>
          </cell>
          <cell r="O366">
            <v>37.880000000000003</v>
          </cell>
          <cell r="P366">
            <v>33.433</v>
          </cell>
          <cell r="Q366">
            <v>28.577999999999999</v>
          </cell>
          <cell r="R366">
            <v>24.003</v>
          </cell>
          <cell r="S366">
            <v>20.684999999999999</v>
          </cell>
          <cell r="T366">
            <v>33.755000000000003</v>
          </cell>
        </row>
        <row r="367">
          <cell r="A367">
            <v>45</v>
          </cell>
          <cell r="B367">
            <v>710</v>
          </cell>
          <cell r="C367" t="str">
            <v>South Africa</v>
          </cell>
          <cell r="D367">
            <v>0</v>
          </cell>
          <cell r="E367">
            <v>1</v>
          </cell>
          <cell r="F367" t="str">
            <v>Afro</v>
          </cell>
          <cell r="G367">
            <v>6</v>
          </cell>
          <cell r="H367" t="str">
            <v>ssa</v>
          </cell>
          <cell r="I367">
            <v>1</v>
          </cell>
          <cell r="J367" t="str">
            <v>low and middle</v>
          </cell>
          <cell r="K367" t="str">
            <v>females</v>
          </cell>
          <cell r="L367" t="str">
            <v>1995-2000</v>
          </cell>
          <cell r="M367">
            <v>1080.4949999999999</v>
          </cell>
          <cell r="N367">
            <v>195.47</v>
          </cell>
          <cell r="O367">
            <v>26.523</v>
          </cell>
          <cell r="P367">
            <v>93.055000000000007</v>
          </cell>
          <cell r="Q367">
            <v>196.953</v>
          </cell>
          <cell r="R367">
            <v>203.68900000000002</v>
          </cell>
          <cell r="S367">
            <v>138.12</v>
          </cell>
          <cell r="T367">
            <v>226.685</v>
          </cell>
        </row>
        <row r="368">
          <cell r="A368">
            <v>23</v>
          </cell>
          <cell r="B368">
            <v>716</v>
          </cell>
          <cell r="C368" t="str">
            <v>Zimbabwe</v>
          </cell>
          <cell r="D368">
            <v>0</v>
          </cell>
          <cell r="E368">
            <v>1</v>
          </cell>
          <cell r="F368" t="str">
            <v>Afro</v>
          </cell>
          <cell r="G368">
            <v>6</v>
          </cell>
          <cell r="H368" t="str">
            <v>ssa</v>
          </cell>
          <cell r="I368">
            <v>1</v>
          </cell>
          <cell r="J368" t="str">
            <v>low and middle</v>
          </cell>
          <cell r="K368" t="str">
            <v>females</v>
          </cell>
          <cell r="L368" t="str">
            <v>1995-2000</v>
          </cell>
          <cell r="M368">
            <v>487.488</v>
          </cell>
          <cell r="N368">
            <v>99.445999999999998</v>
          </cell>
          <cell r="O368">
            <v>23.695999999999998</v>
          </cell>
          <cell r="P368">
            <v>63.988</v>
          </cell>
          <cell r="Q368">
            <v>124.63800000000001</v>
          </cell>
          <cell r="R368">
            <v>85.013000000000005</v>
          </cell>
          <cell r="S368">
            <v>37.003</v>
          </cell>
          <cell r="T368">
            <v>53.704000000000001</v>
          </cell>
        </row>
        <row r="369">
          <cell r="A369">
            <v>151</v>
          </cell>
          <cell r="B369">
            <v>724</v>
          </cell>
          <cell r="C369" t="str">
            <v>Spain</v>
          </cell>
          <cell r="D369">
            <v>0</v>
          </cell>
          <cell r="E369">
            <v>4</v>
          </cell>
          <cell r="F369" t="str">
            <v>Euro</v>
          </cell>
          <cell r="G369">
            <v>1</v>
          </cell>
          <cell r="H369" t="str">
            <v>eme</v>
          </cell>
          <cell r="I369">
            <v>4</v>
          </cell>
          <cell r="J369" t="str">
            <v>high</v>
          </cell>
          <cell r="K369" t="str">
            <v>females</v>
          </cell>
          <cell r="L369" t="str">
            <v>1995-2000</v>
          </cell>
          <cell r="M369">
            <v>869.07</v>
          </cell>
          <cell r="N369">
            <v>6.5460000000000003</v>
          </cell>
          <cell r="O369">
            <v>1.5249999999999999</v>
          </cell>
          <cell r="P369">
            <v>8.5990000000000002</v>
          </cell>
          <cell r="Q369">
            <v>16.137</v>
          </cell>
          <cell r="R369">
            <v>43.278999999999996</v>
          </cell>
          <cell r="S369">
            <v>86.584999999999994</v>
          </cell>
          <cell r="T369">
            <v>706.39900000000011</v>
          </cell>
        </row>
        <row r="370">
          <cell r="A370">
            <v>40</v>
          </cell>
          <cell r="B370">
            <v>732</v>
          </cell>
          <cell r="C370" t="str">
            <v>Western Sahara</v>
          </cell>
          <cell r="G370">
            <v>8</v>
          </cell>
          <cell r="H370" t="str">
            <v>mec</v>
          </cell>
          <cell r="K370" t="str">
            <v>females</v>
          </cell>
          <cell r="L370" t="str">
            <v>1995-2000</v>
          </cell>
          <cell r="M370">
            <v>5.524</v>
          </cell>
          <cell r="N370">
            <v>1.7150000000000001</v>
          </cell>
          <cell r="O370">
            <v>0.23499999999999999</v>
          </cell>
          <cell r="P370">
            <v>0.49399999999999994</v>
          </cell>
          <cell r="Q370">
            <v>0.5</v>
          </cell>
          <cell r="R370">
            <v>0.63700000000000001</v>
          </cell>
          <cell r="S370">
            <v>0.65599999999999992</v>
          </cell>
          <cell r="T370">
            <v>1.2869999999999999</v>
          </cell>
        </row>
        <row r="371">
          <cell r="A371">
            <v>38</v>
          </cell>
          <cell r="B371">
            <v>736</v>
          </cell>
          <cell r="C371" t="str">
            <v>Sudan</v>
          </cell>
          <cell r="D371">
            <v>0</v>
          </cell>
          <cell r="E371">
            <v>3</v>
          </cell>
          <cell r="F371" t="str">
            <v>Emro</v>
          </cell>
          <cell r="G371">
            <v>6</v>
          </cell>
          <cell r="H371" t="str">
            <v>ssa</v>
          </cell>
          <cell r="I371">
            <v>1</v>
          </cell>
          <cell r="J371" t="str">
            <v>low and middle</v>
          </cell>
          <cell r="K371" t="str">
            <v>females</v>
          </cell>
          <cell r="L371" t="str">
            <v>1995-2000</v>
          </cell>
          <cell r="M371">
            <v>759.54700000000003</v>
          </cell>
          <cell r="N371">
            <v>254.67699999999999</v>
          </cell>
          <cell r="O371">
            <v>77.212999999999994</v>
          </cell>
          <cell r="P371">
            <v>85.121000000000009</v>
          </cell>
          <cell r="Q371">
            <v>83.061999999999998</v>
          </cell>
          <cell r="R371">
            <v>82.146000000000001</v>
          </cell>
          <cell r="S371">
            <v>70.826999999999998</v>
          </cell>
          <cell r="T371">
            <v>106.50099999999999</v>
          </cell>
        </row>
        <row r="372">
          <cell r="A372">
            <v>194</v>
          </cell>
          <cell r="B372">
            <v>740</v>
          </cell>
          <cell r="C372" t="str">
            <v>Suriname</v>
          </cell>
          <cell r="D372">
            <v>0</v>
          </cell>
          <cell r="E372">
            <v>2</v>
          </cell>
          <cell r="F372" t="str">
            <v>Amro</v>
          </cell>
          <cell r="G372">
            <v>7</v>
          </cell>
          <cell r="H372" t="str">
            <v>lac</v>
          </cell>
          <cell r="I372">
            <v>1</v>
          </cell>
          <cell r="J372" t="str">
            <v>low and middle</v>
          </cell>
          <cell r="K372" t="str">
            <v>females</v>
          </cell>
          <cell r="L372" t="str">
            <v>1995-2000</v>
          </cell>
          <cell r="M372">
            <v>5.6520000000000001</v>
          </cell>
          <cell r="N372">
            <v>0.56599999999999995</v>
          </cell>
          <cell r="O372">
            <v>6.6000000000000003E-2</v>
          </cell>
          <cell r="P372">
            <v>0.20300000000000001</v>
          </cell>
          <cell r="Q372">
            <v>0.378</v>
          </cell>
          <cell r="R372">
            <v>0.65</v>
          </cell>
          <cell r="S372">
            <v>1.107</v>
          </cell>
          <cell r="T372">
            <v>2.6820000000000004</v>
          </cell>
        </row>
        <row r="373">
          <cell r="A373">
            <v>46</v>
          </cell>
          <cell r="B373">
            <v>748</v>
          </cell>
          <cell r="C373" t="str">
            <v>Swaziland</v>
          </cell>
          <cell r="D373">
            <v>0</v>
          </cell>
          <cell r="E373">
            <v>1</v>
          </cell>
          <cell r="F373" t="str">
            <v>Afro</v>
          </cell>
          <cell r="G373">
            <v>6</v>
          </cell>
          <cell r="H373" t="str">
            <v>ssa</v>
          </cell>
          <cell r="I373">
            <v>1</v>
          </cell>
          <cell r="J373" t="str">
            <v>low and middle</v>
          </cell>
          <cell r="K373" t="str">
            <v>females</v>
          </cell>
          <cell r="L373" t="str">
            <v>1995-2000</v>
          </cell>
          <cell r="M373">
            <v>20.277000000000001</v>
          </cell>
          <cell r="N373">
            <v>7.9219999999999997</v>
          </cell>
          <cell r="O373">
            <v>1.4910000000000001</v>
          </cell>
          <cell r="P373">
            <v>1.9550000000000001</v>
          </cell>
          <cell r="Q373">
            <v>1.835</v>
          </cell>
          <cell r="R373">
            <v>1.7490000000000001</v>
          </cell>
          <cell r="S373">
            <v>1.4769999999999999</v>
          </cell>
          <cell r="T373">
            <v>3.8479999999999994</v>
          </cell>
        </row>
        <row r="374">
          <cell r="A374">
            <v>140</v>
          </cell>
          <cell r="B374">
            <v>752</v>
          </cell>
          <cell r="C374" t="str">
            <v>Sweden</v>
          </cell>
          <cell r="D374">
            <v>0</v>
          </cell>
          <cell r="E374">
            <v>4</v>
          </cell>
          <cell r="F374" t="str">
            <v>Euro</v>
          </cell>
          <cell r="G374">
            <v>1</v>
          </cell>
          <cell r="H374" t="str">
            <v>eme</v>
          </cell>
          <cell r="I374">
            <v>4</v>
          </cell>
          <cell r="J374" t="str">
            <v>high</v>
          </cell>
          <cell r="K374" t="str">
            <v>females</v>
          </cell>
          <cell r="L374" t="str">
            <v>1995-2000</v>
          </cell>
          <cell r="M374">
            <v>249.98400000000001</v>
          </cell>
          <cell r="N374">
            <v>1.3779999999999999</v>
          </cell>
          <cell r="O374">
            <v>0.27600000000000002</v>
          </cell>
          <cell r="P374">
            <v>1.359</v>
          </cell>
          <cell r="Q374">
            <v>3.786</v>
          </cell>
          <cell r="R374">
            <v>13.347000000000001</v>
          </cell>
          <cell r="S374">
            <v>20.66</v>
          </cell>
          <cell r="T374">
            <v>209.178</v>
          </cell>
        </row>
        <row r="375">
          <cell r="A375">
            <v>161</v>
          </cell>
          <cell r="B375">
            <v>756</v>
          </cell>
          <cell r="C375" t="str">
            <v>Switzerland</v>
          </cell>
          <cell r="D375">
            <v>0</v>
          </cell>
          <cell r="E375">
            <v>4</v>
          </cell>
          <cell r="F375" t="str">
            <v>Euro</v>
          </cell>
          <cell r="G375">
            <v>1</v>
          </cell>
          <cell r="H375" t="str">
            <v>eme</v>
          </cell>
          <cell r="I375">
            <v>4</v>
          </cell>
          <cell r="J375" t="str">
            <v>high</v>
          </cell>
          <cell r="K375" t="str">
            <v>females</v>
          </cell>
          <cell r="L375" t="str">
            <v>1995-2000</v>
          </cell>
          <cell r="M375">
            <v>158.143</v>
          </cell>
          <cell r="N375">
            <v>1.504</v>
          </cell>
          <cell r="O375">
            <v>0.38100000000000001</v>
          </cell>
          <cell r="P375">
            <v>1.502</v>
          </cell>
          <cell r="Q375">
            <v>3.754</v>
          </cell>
          <cell r="R375">
            <v>9.3539999999999992</v>
          </cell>
          <cell r="S375">
            <v>13.605</v>
          </cell>
          <cell r="T375">
            <v>128.04300000000001</v>
          </cell>
        </row>
        <row r="376">
          <cell r="A376">
            <v>115</v>
          </cell>
          <cell r="B376">
            <v>760</v>
          </cell>
          <cell r="C376" t="str">
            <v>Syrian Arab Republic</v>
          </cell>
          <cell r="D376">
            <v>0</v>
          </cell>
          <cell r="E376">
            <v>3</v>
          </cell>
          <cell r="F376" t="str">
            <v>Emro</v>
          </cell>
          <cell r="G376">
            <v>8</v>
          </cell>
          <cell r="H376" t="str">
            <v>mec</v>
          </cell>
          <cell r="I376">
            <v>1</v>
          </cell>
          <cell r="J376" t="str">
            <v>low and middle</v>
          </cell>
          <cell r="K376" t="str">
            <v>females</v>
          </cell>
          <cell r="L376" t="str">
            <v>1995-2000</v>
          </cell>
          <cell r="M376">
            <v>158.56800000000001</v>
          </cell>
          <cell r="N376">
            <v>37.520000000000003</v>
          </cell>
          <cell r="O376">
            <v>4.9830000000000005</v>
          </cell>
          <cell r="P376">
            <v>10.791</v>
          </cell>
          <cell r="Q376">
            <v>12.116999999999999</v>
          </cell>
          <cell r="R376">
            <v>17.283000000000001</v>
          </cell>
          <cell r="S376">
            <v>23.186999999999998</v>
          </cell>
          <cell r="T376">
            <v>52.686999999999998</v>
          </cell>
        </row>
        <row r="377">
          <cell r="A377">
            <v>85</v>
          </cell>
          <cell r="B377">
            <v>762</v>
          </cell>
          <cell r="C377" t="str">
            <v>Tajikistan</v>
          </cell>
          <cell r="D377">
            <v>0</v>
          </cell>
          <cell r="E377">
            <v>4</v>
          </cell>
          <cell r="F377" t="str">
            <v>Euro</v>
          </cell>
          <cell r="G377">
            <v>8</v>
          </cell>
          <cell r="H377" t="str">
            <v>mec</v>
          </cell>
          <cell r="I377">
            <v>1</v>
          </cell>
          <cell r="J377" t="str">
            <v>low and middle</v>
          </cell>
          <cell r="K377" t="str">
            <v>females</v>
          </cell>
          <cell r="L377" t="str">
            <v>1995-2000</v>
          </cell>
          <cell r="M377">
            <v>93.94</v>
          </cell>
          <cell r="N377">
            <v>32.606000000000002</v>
          </cell>
          <cell r="O377">
            <v>2.5790000000000002</v>
          </cell>
          <cell r="P377">
            <v>3.9690000000000003</v>
          </cell>
          <cell r="Q377">
            <v>6.2579999999999991</v>
          </cell>
          <cell r="R377">
            <v>7.1419999999999995</v>
          </cell>
          <cell r="S377">
            <v>11.119</v>
          </cell>
          <cell r="T377">
            <v>30.266999999999999</v>
          </cell>
        </row>
        <row r="378">
          <cell r="A378">
            <v>98</v>
          </cell>
          <cell r="B378">
            <v>764</v>
          </cell>
          <cell r="C378" t="str">
            <v>Thailand</v>
          </cell>
          <cell r="D378">
            <v>0</v>
          </cell>
          <cell r="E378">
            <v>5</v>
          </cell>
          <cell r="F378" t="str">
            <v>Searo</v>
          </cell>
          <cell r="G378">
            <v>5</v>
          </cell>
          <cell r="H378" t="str">
            <v>oai</v>
          </cell>
          <cell r="I378">
            <v>1</v>
          </cell>
          <cell r="J378" t="str">
            <v>low and middle</v>
          </cell>
          <cell r="K378" t="str">
            <v>females</v>
          </cell>
          <cell r="L378" t="str">
            <v>1995-2000</v>
          </cell>
          <cell r="M378">
            <v>875.27200000000005</v>
          </cell>
          <cell r="N378">
            <v>84.393000000000001</v>
          </cell>
          <cell r="O378">
            <v>21.594999999999999</v>
          </cell>
          <cell r="P378">
            <v>64.122</v>
          </cell>
          <cell r="Q378">
            <v>113.86799999999999</v>
          </cell>
          <cell r="R378">
            <v>140.14700000000002</v>
          </cell>
          <cell r="S378">
            <v>116.441</v>
          </cell>
          <cell r="T378">
            <v>334.70600000000002</v>
          </cell>
        </row>
        <row r="379">
          <cell r="A379">
            <v>63</v>
          </cell>
          <cell r="B379">
            <v>768</v>
          </cell>
          <cell r="C379" t="str">
            <v>Togo</v>
          </cell>
          <cell r="D379">
            <v>0</v>
          </cell>
          <cell r="E379">
            <v>1</v>
          </cell>
          <cell r="F379" t="str">
            <v>Afro</v>
          </cell>
          <cell r="G379">
            <v>6</v>
          </cell>
          <cell r="H379" t="str">
            <v>ssa</v>
          </cell>
          <cell r="I379">
            <v>1</v>
          </cell>
          <cell r="J379" t="str">
            <v>low and middle</v>
          </cell>
          <cell r="K379" t="str">
            <v>females</v>
          </cell>
          <cell r="L379" t="str">
            <v>1995-2000</v>
          </cell>
          <cell r="M379">
            <v>161.608</v>
          </cell>
          <cell r="N379">
            <v>55.037999999999997</v>
          </cell>
          <cell r="O379">
            <v>13.34</v>
          </cell>
          <cell r="P379">
            <v>16.280999999999999</v>
          </cell>
          <cell r="Q379">
            <v>24.506999999999998</v>
          </cell>
          <cell r="R379">
            <v>19.786000000000001</v>
          </cell>
          <cell r="S379">
            <v>12.265000000000001</v>
          </cell>
          <cell r="T379">
            <v>20.390999999999998</v>
          </cell>
        </row>
        <row r="380">
          <cell r="A380">
            <v>174</v>
          </cell>
          <cell r="B380">
            <v>780</v>
          </cell>
          <cell r="C380" t="str">
            <v>Trinidad and Tobago</v>
          </cell>
          <cell r="D380">
            <v>0</v>
          </cell>
          <cell r="E380">
            <v>2</v>
          </cell>
          <cell r="F380" t="str">
            <v>Amro</v>
          </cell>
          <cell r="G380">
            <v>7</v>
          </cell>
          <cell r="H380" t="str">
            <v>lac</v>
          </cell>
          <cell r="I380">
            <v>1</v>
          </cell>
          <cell r="J380" t="str">
            <v>low and middle</v>
          </cell>
          <cell r="K380" t="str">
            <v>females</v>
          </cell>
          <cell r="L380" t="str">
            <v>1995-2000</v>
          </cell>
          <cell r="M380">
            <v>17.283000000000001</v>
          </cell>
          <cell r="N380">
            <v>0.56899999999999995</v>
          </cell>
          <cell r="O380">
            <v>0.1</v>
          </cell>
          <cell r="P380">
            <v>0.35</v>
          </cell>
          <cell r="Q380">
            <v>0.80899999999999994</v>
          </cell>
          <cell r="R380">
            <v>2.3439999999999999</v>
          </cell>
          <cell r="S380">
            <v>2.7269999999999999</v>
          </cell>
          <cell r="T380">
            <v>10.383999999999999</v>
          </cell>
        </row>
        <row r="381">
          <cell r="A381">
            <v>117</v>
          </cell>
          <cell r="B381">
            <v>784</v>
          </cell>
          <cell r="C381" t="str">
            <v>United Arab Emirates</v>
          </cell>
          <cell r="D381">
            <v>0</v>
          </cell>
          <cell r="E381">
            <v>3</v>
          </cell>
          <cell r="F381" t="str">
            <v>Emro</v>
          </cell>
          <cell r="G381">
            <v>8</v>
          </cell>
          <cell r="H381" t="str">
            <v>mec</v>
          </cell>
          <cell r="I381">
            <v>4</v>
          </cell>
          <cell r="J381" t="str">
            <v>high</v>
          </cell>
          <cell r="K381" t="str">
            <v>females</v>
          </cell>
          <cell r="L381" t="str">
            <v>1995-2000</v>
          </cell>
          <cell r="M381">
            <v>9.6519999999999992</v>
          </cell>
          <cell r="N381">
            <v>1.863</v>
          </cell>
          <cell r="O381">
            <v>0.11699999999999999</v>
          </cell>
          <cell r="P381">
            <v>0.158</v>
          </cell>
          <cell r="Q381">
            <v>0.60599999999999998</v>
          </cell>
          <cell r="R381">
            <v>1.3690000000000002</v>
          </cell>
          <cell r="S381">
            <v>1.865</v>
          </cell>
          <cell r="T381">
            <v>3.6739999999999999</v>
          </cell>
        </row>
        <row r="382">
          <cell r="A382">
            <v>39</v>
          </cell>
          <cell r="B382">
            <v>788</v>
          </cell>
          <cell r="C382" t="str">
            <v>Tunisia</v>
          </cell>
          <cell r="D382">
            <v>0</v>
          </cell>
          <cell r="E382">
            <v>3</v>
          </cell>
          <cell r="F382" t="str">
            <v>Emro</v>
          </cell>
          <cell r="G382">
            <v>8</v>
          </cell>
          <cell r="H382" t="str">
            <v>mec</v>
          </cell>
          <cell r="I382">
            <v>1</v>
          </cell>
          <cell r="J382" t="str">
            <v>low and middle</v>
          </cell>
          <cell r="K382" t="str">
            <v>females</v>
          </cell>
          <cell r="L382" t="str">
            <v>1995-2000</v>
          </cell>
          <cell r="M382">
            <v>141.33500000000001</v>
          </cell>
          <cell r="N382">
            <v>16.712</v>
          </cell>
          <cell r="O382">
            <v>2.5550000000000002</v>
          </cell>
          <cell r="P382">
            <v>7.2320000000000002</v>
          </cell>
          <cell r="Q382">
            <v>10.311</v>
          </cell>
          <cell r="R382">
            <v>15.898</v>
          </cell>
          <cell r="S382">
            <v>23.292000000000002</v>
          </cell>
          <cell r="T382">
            <v>65.334999999999994</v>
          </cell>
        </row>
        <row r="383">
          <cell r="A383">
            <v>116</v>
          </cell>
          <cell r="B383">
            <v>792</v>
          </cell>
          <cell r="C383" t="str">
            <v>Turkey</v>
          </cell>
          <cell r="D383">
            <v>0</v>
          </cell>
          <cell r="E383">
            <v>4</v>
          </cell>
          <cell r="F383" t="str">
            <v>Euro</v>
          </cell>
          <cell r="G383">
            <v>8</v>
          </cell>
          <cell r="H383" t="str">
            <v>mec</v>
          </cell>
          <cell r="I383">
            <v>1</v>
          </cell>
          <cell r="J383" t="str">
            <v>low and middle</v>
          </cell>
          <cell r="K383" t="str">
            <v>females</v>
          </cell>
          <cell r="L383" t="str">
            <v>1995-2000</v>
          </cell>
          <cell r="M383">
            <v>913.53099999999995</v>
          </cell>
          <cell r="N383">
            <v>180.251</v>
          </cell>
          <cell r="O383">
            <v>15.141999999999999</v>
          </cell>
          <cell r="P383">
            <v>31.487000000000002</v>
          </cell>
          <cell r="Q383">
            <v>47.936</v>
          </cell>
          <cell r="R383">
            <v>98.437000000000012</v>
          </cell>
          <cell r="S383">
            <v>146.417</v>
          </cell>
          <cell r="T383">
            <v>393.86099999999999</v>
          </cell>
        </row>
        <row r="384">
          <cell r="A384">
            <v>86</v>
          </cell>
          <cell r="B384">
            <v>795</v>
          </cell>
          <cell r="C384" t="str">
            <v>Turkmenistan</v>
          </cell>
          <cell r="D384">
            <v>0</v>
          </cell>
          <cell r="E384">
            <v>4</v>
          </cell>
          <cell r="F384" t="str">
            <v>Euro</v>
          </cell>
          <cell r="G384">
            <v>8</v>
          </cell>
          <cell r="H384" t="str">
            <v>mec</v>
          </cell>
          <cell r="I384">
            <v>1</v>
          </cell>
          <cell r="J384" t="str">
            <v>low and middle</v>
          </cell>
          <cell r="K384" t="str">
            <v>females</v>
          </cell>
          <cell r="L384" t="str">
            <v>1995-2000</v>
          </cell>
          <cell r="M384">
            <v>70.722999999999999</v>
          </cell>
          <cell r="N384">
            <v>20.047000000000001</v>
          </cell>
          <cell r="O384">
            <v>1.6539999999999999</v>
          </cell>
          <cell r="P384">
            <v>2.8469999999999995</v>
          </cell>
          <cell r="Q384">
            <v>4.4009999999999998</v>
          </cell>
          <cell r="R384">
            <v>6.7160000000000002</v>
          </cell>
          <cell r="S384">
            <v>9.8780000000000001</v>
          </cell>
          <cell r="T384">
            <v>25.18</v>
          </cell>
        </row>
        <row r="385">
          <cell r="A385">
            <v>20</v>
          </cell>
          <cell r="B385">
            <v>800</v>
          </cell>
          <cell r="C385" t="str">
            <v>Uganda</v>
          </cell>
          <cell r="D385">
            <v>0</v>
          </cell>
          <cell r="E385">
            <v>1</v>
          </cell>
          <cell r="F385" t="str">
            <v>Afro</v>
          </cell>
          <cell r="G385">
            <v>6</v>
          </cell>
          <cell r="H385" t="str">
            <v>ssa</v>
          </cell>
          <cell r="I385">
            <v>1</v>
          </cell>
          <cell r="J385" t="str">
            <v>low and middle</v>
          </cell>
          <cell r="K385" t="str">
            <v>females</v>
          </cell>
          <cell r="L385" t="str">
            <v>1995-2000</v>
          </cell>
          <cell r="M385">
            <v>1076.7919999999999</v>
          </cell>
          <cell r="N385">
            <v>422.17</v>
          </cell>
          <cell r="O385">
            <v>97.052999999999997</v>
          </cell>
          <cell r="P385">
            <v>122.15799999999999</v>
          </cell>
          <cell r="Q385">
            <v>180.48099999999999</v>
          </cell>
          <cell r="R385">
            <v>120.53700000000001</v>
          </cell>
          <cell r="S385">
            <v>57.820999999999998</v>
          </cell>
          <cell r="T385">
            <v>76.571999999999989</v>
          </cell>
        </row>
        <row r="386">
          <cell r="A386">
            <v>130</v>
          </cell>
          <cell r="B386">
            <v>804</v>
          </cell>
          <cell r="C386" t="str">
            <v>Ukraine</v>
          </cell>
          <cell r="D386">
            <v>0</v>
          </cell>
          <cell r="E386">
            <v>4</v>
          </cell>
          <cell r="F386" t="str">
            <v>Euro</v>
          </cell>
          <cell r="G386">
            <v>2</v>
          </cell>
          <cell r="H386" t="str">
            <v>fse</v>
          </cell>
          <cell r="I386">
            <v>1</v>
          </cell>
          <cell r="J386" t="str">
            <v>low and middle</v>
          </cell>
          <cell r="K386" t="str">
            <v>females</v>
          </cell>
          <cell r="L386" t="str">
            <v>1995-2000</v>
          </cell>
          <cell r="M386">
            <v>1842.2950000000001</v>
          </cell>
          <cell r="N386">
            <v>24.952999999999999</v>
          </cell>
          <cell r="O386">
            <v>5.8079999999999998</v>
          </cell>
          <cell r="P386">
            <v>19.018000000000001</v>
          </cell>
          <cell r="Q386">
            <v>50.789000000000001</v>
          </cell>
          <cell r="R386">
            <v>157.87200000000001</v>
          </cell>
          <cell r="S386">
            <v>295.04599999999999</v>
          </cell>
          <cell r="T386">
            <v>1288.8089999999997</v>
          </cell>
        </row>
        <row r="387">
          <cell r="A387">
            <v>152</v>
          </cell>
          <cell r="B387">
            <v>807</v>
          </cell>
          <cell r="C387" t="str">
            <v>TFYR Macedonia</v>
          </cell>
          <cell r="D387">
            <v>0</v>
          </cell>
          <cell r="E387">
            <v>4</v>
          </cell>
          <cell r="F387" t="str">
            <v>Euro</v>
          </cell>
          <cell r="G387">
            <v>2</v>
          </cell>
          <cell r="H387" t="str">
            <v>fse</v>
          </cell>
          <cell r="I387">
            <v>1</v>
          </cell>
          <cell r="J387" t="str">
            <v>low and middle</v>
          </cell>
          <cell r="K387" t="str">
            <v>females</v>
          </cell>
          <cell r="L387" t="str">
            <v>1995-2000</v>
          </cell>
          <cell r="M387">
            <v>34.893000000000001</v>
          </cell>
          <cell r="N387">
            <v>1.86</v>
          </cell>
          <cell r="O387">
            <v>0.192</v>
          </cell>
          <cell r="P387">
            <v>0.49199999999999999</v>
          </cell>
          <cell r="Q387">
            <v>1.06</v>
          </cell>
          <cell r="R387">
            <v>3.4</v>
          </cell>
          <cell r="S387">
            <v>6.3360000000000003</v>
          </cell>
          <cell r="T387">
            <v>21.553000000000001</v>
          </cell>
        </row>
        <row r="388">
          <cell r="A388">
            <v>35</v>
          </cell>
          <cell r="B388">
            <v>818</v>
          </cell>
          <cell r="C388" t="str">
            <v>Egypt</v>
          </cell>
          <cell r="D388">
            <v>0</v>
          </cell>
          <cell r="E388">
            <v>3</v>
          </cell>
          <cell r="F388" t="str">
            <v>Emro</v>
          </cell>
          <cell r="G388">
            <v>8</v>
          </cell>
          <cell r="H388" t="str">
            <v>mec</v>
          </cell>
          <cell r="I388">
            <v>1</v>
          </cell>
          <cell r="J388" t="str">
            <v>low and middle</v>
          </cell>
          <cell r="K388" t="str">
            <v>females</v>
          </cell>
          <cell r="L388" t="str">
            <v>1995-2000</v>
          </cell>
          <cell r="M388">
            <v>1057.424</v>
          </cell>
          <cell r="N388">
            <v>267.46699999999998</v>
          </cell>
          <cell r="O388">
            <v>27.5</v>
          </cell>
          <cell r="P388">
            <v>38.030999999999999</v>
          </cell>
          <cell r="Q388">
            <v>57.887999999999991</v>
          </cell>
          <cell r="R388">
            <v>113.66299999999998</v>
          </cell>
          <cell r="S388">
            <v>171.15199999999999</v>
          </cell>
          <cell r="T388">
            <v>381.72300000000001</v>
          </cell>
        </row>
        <row r="389">
          <cell r="A389">
            <v>141</v>
          </cell>
          <cell r="B389">
            <v>826</v>
          </cell>
          <cell r="C389" t="str">
            <v>United Kingdom</v>
          </cell>
          <cell r="D389">
            <v>0</v>
          </cell>
          <cell r="E389">
            <v>4</v>
          </cell>
          <cell r="F389" t="str">
            <v>Euro</v>
          </cell>
          <cell r="G389">
            <v>1</v>
          </cell>
          <cell r="H389" t="str">
            <v>eme</v>
          </cell>
          <cell r="I389">
            <v>4</v>
          </cell>
          <cell r="J389" t="str">
            <v>high</v>
          </cell>
          <cell r="K389" t="str">
            <v>females</v>
          </cell>
          <cell r="L389" t="str">
            <v>1995-2000</v>
          </cell>
          <cell r="M389">
            <v>1590.779</v>
          </cell>
          <cell r="N389">
            <v>13.090999999999999</v>
          </cell>
          <cell r="O389">
            <v>2.1240000000000001</v>
          </cell>
          <cell r="P389">
            <v>7.7669999999999995</v>
          </cell>
          <cell r="Q389">
            <v>25.39</v>
          </cell>
          <cell r="R389">
            <v>96.027999999999992</v>
          </cell>
          <cell r="S389">
            <v>183.24599999999998</v>
          </cell>
          <cell r="T389">
            <v>1263.133</v>
          </cell>
        </row>
        <row r="390">
          <cell r="A390">
            <v>21</v>
          </cell>
          <cell r="B390">
            <v>834</v>
          </cell>
          <cell r="C390" t="str">
            <v>United Rep. of Tanzania</v>
          </cell>
          <cell r="D390">
            <v>0</v>
          </cell>
          <cell r="E390">
            <v>1</v>
          </cell>
          <cell r="F390" t="str">
            <v>Afro</v>
          </cell>
          <cell r="G390">
            <v>6</v>
          </cell>
          <cell r="H390" t="str">
            <v>ssa</v>
          </cell>
          <cell r="I390">
            <v>1</v>
          </cell>
          <cell r="J390" t="str">
            <v>low and middle</v>
          </cell>
          <cell r="K390" t="str">
            <v>females</v>
          </cell>
          <cell r="L390" t="str">
            <v>1995-2000</v>
          </cell>
          <cell r="M390">
            <v>1178.5129999999999</v>
          </cell>
          <cell r="N390">
            <v>401.29500000000002</v>
          </cell>
          <cell r="O390">
            <v>100.34700000000001</v>
          </cell>
          <cell r="P390">
            <v>130.19400000000002</v>
          </cell>
          <cell r="Q390">
            <v>192.352</v>
          </cell>
          <cell r="R390">
            <v>150.63499999999999</v>
          </cell>
          <cell r="S390">
            <v>82.305000000000007</v>
          </cell>
          <cell r="T390">
            <v>121.38500000000001</v>
          </cell>
        </row>
        <row r="391">
          <cell r="A391">
            <v>199</v>
          </cell>
          <cell r="B391">
            <v>840</v>
          </cell>
          <cell r="C391" t="str">
            <v>United States of America</v>
          </cell>
          <cell r="D391">
            <v>0</v>
          </cell>
          <cell r="E391">
            <v>2</v>
          </cell>
          <cell r="F391" t="str">
            <v>Amro</v>
          </cell>
          <cell r="G391">
            <v>1</v>
          </cell>
          <cell r="H391" t="str">
            <v>eme</v>
          </cell>
          <cell r="I391">
            <v>4</v>
          </cell>
          <cell r="J391" t="str">
            <v>high</v>
          </cell>
          <cell r="K391" t="str">
            <v>females</v>
          </cell>
          <cell r="L391" t="str">
            <v>1995-2000</v>
          </cell>
          <cell r="M391">
            <v>5563.9560000000001</v>
          </cell>
          <cell r="N391">
            <v>72.798000000000002</v>
          </cell>
          <cell r="O391">
            <v>13.928000000000001</v>
          </cell>
          <cell r="P391">
            <v>60.747999999999998</v>
          </cell>
          <cell r="Q391">
            <v>179.46100000000001</v>
          </cell>
          <cell r="R391">
            <v>436.39699999999999</v>
          </cell>
          <cell r="S391">
            <v>625.66999999999996</v>
          </cell>
          <cell r="T391">
            <v>4174.9539999999997</v>
          </cell>
        </row>
        <row r="392">
          <cell r="A392">
            <v>49</v>
          </cell>
          <cell r="B392">
            <v>854</v>
          </cell>
          <cell r="C392" t="str">
            <v>Burkina Faso</v>
          </cell>
          <cell r="D392">
            <v>0</v>
          </cell>
          <cell r="E392">
            <v>1</v>
          </cell>
          <cell r="F392" t="str">
            <v>Afro</v>
          </cell>
          <cell r="G392">
            <v>6</v>
          </cell>
          <cell r="H392" t="str">
            <v>ssa</v>
          </cell>
          <cell r="I392">
            <v>1</v>
          </cell>
          <cell r="J392" t="str">
            <v>low and middle</v>
          </cell>
          <cell r="K392" t="str">
            <v>females</v>
          </cell>
          <cell r="L392" t="str">
            <v>1995-2000</v>
          </cell>
          <cell r="M392">
            <v>508.892</v>
          </cell>
          <cell r="N392">
            <v>212.773</v>
          </cell>
          <cell r="O392">
            <v>50.463000000000001</v>
          </cell>
          <cell r="P392">
            <v>50.072999999999993</v>
          </cell>
          <cell r="Q392">
            <v>64.454999999999998</v>
          </cell>
          <cell r="R392">
            <v>51.935000000000002</v>
          </cell>
          <cell r="S392">
            <v>32.191000000000003</v>
          </cell>
          <cell r="T392">
            <v>47.001999999999988</v>
          </cell>
        </row>
        <row r="393">
          <cell r="A393">
            <v>195</v>
          </cell>
          <cell r="B393">
            <v>858</v>
          </cell>
          <cell r="C393" t="str">
            <v>Uruguay</v>
          </cell>
          <cell r="D393">
            <v>0</v>
          </cell>
          <cell r="E393">
            <v>2</v>
          </cell>
          <cell r="F393" t="str">
            <v>Amro</v>
          </cell>
          <cell r="G393">
            <v>7</v>
          </cell>
          <cell r="H393" t="str">
            <v>lac</v>
          </cell>
          <cell r="I393">
            <v>1</v>
          </cell>
          <cell r="J393" t="str">
            <v>low and middle</v>
          </cell>
          <cell r="K393" t="str">
            <v>females</v>
          </cell>
          <cell r="L393" t="str">
            <v>1995-2000</v>
          </cell>
          <cell r="M393">
            <v>72.498999999999995</v>
          </cell>
          <cell r="N393">
            <v>2.3679999999999999</v>
          </cell>
          <cell r="O393">
            <v>0.311</v>
          </cell>
          <cell r="P393">
            <v>1.006</v>
          </cell>
          <cell r="Q393">
            <v>2.1859999999999999</v>
          </cell>
          <cell r="R393">
            <v>5.843</v>
          </cell>
          <cell r="S393">
            <v>9.8620000000000001</v>
          </cell>
          <cell r="T393">
            <v>50.923000000000002</v>
          </cell>
        </row>
        <row r="394">
          <cell r="A394">
            <v>87</v>
          </cell>
          <cell r="B394">
            <v>860</v>
          </cell>
          <cell r="C394" t="str">
            <v>Uzbekistan</v>
          </cell>
          <cell r="D394">
            <v>0</v>
          </cell>
          <cell r="E394">
            <v>4</v>
          </cell>
          <cell r="F394" t="str">
            <v>Euro</v>
          </cell>
          <cell r="G394">
            <v>8</v>
          </cell>
          <cell r="H394" t="str">
            <v>mec</v>
          </cell>
          <cell r="I394">
            <v>1</v>
          </cell>
          <cell r="J394" t="str">
            <v>low and middle</v>
          </cell>
          <cell r="K394" t="str">
            <v>females</v>
          </cell>
          <cell r="L394" t="str">
            <v>1995-2000</v>
          </cell>
          <cell r="M394">
            <v>359.27499999999998</v>
          </cell>
          <cell r="N394">
            <v>88.742000000000004</v>
          </cell>
          <cell r="O394">
            <v>8.423</v>
          </cell>
          <cell r="P394">
            <v>15.256999999999998</v>
          </cell>
          <cell r="Q394">
            <v>24.237000000000002</v>
          </cell>
          <cell r="R394">
            <v>33.146000000000001</v>
          </cell>
          <cell r="S394">
            <v>49.628999999999998</v>
          </cell>
          <cell r="T394">
            <v>139.84100000000001</v>
          </cell>
        </row>
        <row r="395">
          <cell r="A395">
            <v>196</v>
          </cell>
          <cell r="B395">
            <v>862</v>
          </cell>
          <cell r="C395" t="str">
            <v>Venezuela</v>
          </cell>
          <cell r="D395">
            <v>0</v>
          </cell>
          <cell r="E395">
            <v>2</v>
          </cell>
          <cell r="F395" t="str">
            <v>Amro</v>
          </cell>
          <cell r="G395">
            <v>7</v>
          </cell>
          <cell r="H395" t="str">
            <v>lac</v>
          </cell>
          <cell r="I395">
            <v>1</v>
          </cell>
          <cell r="J395" t="str">
            <v>low and middle</v>
          </cell>
          <cell r="K395" t="str">
            <v>females</v>
          </cell>
          <cell r="L395" t="str">
            <v>1995-2000</v>
          </cell>
          <cell r="M395">
            <v>228.773</v>
          </cell>
          <cell r="N395">
            <v>31.003</v>
          </cell>
          <cell r="O395">
            <v>4.4009999999999998</v>
          </cell>
          <cell r="P395">
            <v>9.8879999999999999</v>
          </cell>
          <cell r="Q395">
            <v>16.641999999999999</v>
          </cell>
          <cell r="R395">
            <v>30.522999999999996</v>
          </cell>
          <cell r="S395">
            <v>33.063000000000002</v>
          </cell>
          <cell r="T395">
            <v>103.253</v>
          </cell>
        </row>
        <row r="396">
          <cell r="A396">
            <v>214</v>
          </cell>
          <cell r="B396">
            <v>882</v>
          </cell>
          <cell r="C396" t="str">
            <v>Samoa</v>
          </cell>
          <cell r="D396">
            <v>0</v>
          </cell>
          <cell r="E396">
            <v>6</v>
          </cell>
          <cell r="F396" t="str">
            <v>Wpro</v>
          </cell>
          <cell r="G396">
            <v>5</v>
          </cell>
          <cell r="H396" t="str">
            <v>oai</v>
          </cell>
          <cell r="I396">
            <v>1</v>
          </cell>
          <cell r="J396" t="str">
            <v>low and middle</v>
          </cell>
          <cell r="K396" t="str">
            <v>females</v>
          </cell>
          <cell r="L396" t="str">
            <v>1995-2000</v>
          </cell>
          <cell r="M396">
            <v>1.92</v>
          </cell>
          <cell r="N396">
            <v>0.34200000000000003</v>
          </cell>
          <cell r="O396">
            <v>2.7E-2</v>
          </cell>
          <cell r="P396">
            <v>7.1999999999999995E-2</v>
          </cell>
          <cell r="Q396">
            <v>0.10299999999999999</v>
          </cell>
          <cell r="R396">
            <v>0.23499999999999999</v>
          </cell>
          <cell r="S396">
            <v>0.33099999999999996</v>
          </cell>
          <cell r="T396">
            <v>0.81</v>
          </cell>
        </row>
        <row r="397">
          <cell r="A397">
            <v>118</v>
          </cell>
          <cell r="B397">
            <v>887</v>
          </cell>
          <cell r="C397" t="str">
            <v>Yemen</v>
          </cell>
          <cell r="D397">
            <v>0</v>
          </cell>
          <cell r="E397">
            <v>3</v>
          </cell>
          <cell r="F397" t="str">
            <v>Emro</v>
          </cell>
          <cell r="G397">
            <v>8</v>
          </cell>
          <cell r="H397" t="str">
            <v>mec</v>
          </cell>
          <cell r="I397">
            <v>1</v>
          </cell>
          <cell r="J397" t="str">
            <v>low and middle</v>
          </cell>
          <cell r="K397" t="str">
            <v>females</v>
          </cell>
          <cell r="L397" t="str">
            <v>1995-2000</v>
          </cell>
          <cell r="M397">
            <v>436.255</v>
          </cell>
          <cell r="N397">
            <v>214.816</v>
          </cell>
          <cell r="O397">
            <v>24.698</v>
          </cell>
          <cell r="P397">
            <v>37.778000000000006</v>
          </cell>
          <cell r="Q397">
            <v>33.54</v>
          </cell>
          <cell r="R397">
            <v>35.813000000000002</v>
          </cell>
          <cell r="S397">
            <v>33.807000000000002</v>
          </cell>
          <cell r="T397">
            <v>55.803000000000004</v>
          </cell>
        </row>
        <row r="398">
          <cell r="A398">
            <v>153</v>
          </cell>
          <cell r="B398">
            <v>891</v>
          </cell>
          <cell r="C398" t="str">
            <v>Yugoslavia</v>
          </cell>
          <cell r="D398">
            <v>0</v>
          </cell>
          <cell r="E398">
            <v>4</v>
          </cell>
          <cell r="F398" t="str">
            <v>Euro</v>
          </cell>
          <cell r="G398">
            <v>2</v>
          </cell>
          <cell r="H398" t="str">
            <v>fse</v>
          </cell>
          <cell r="I398">
            <v>1</v>
          </cell>
          <cell r="J398" t="str">
            <v>low and middle</v>
          </cell>
          <cell r="K398" t="str">
            <v>females</v>
          </cell>
          <cell r="L398" t="str">
            <v>1995-2000</v>
          </cell>
          <cell r="M398">
            <v>240.95099999999999</v>
          </cell>
          <cell r="N398">
            <v>7.62</v>
          </cell>
          <cell r="O398">
            <v>0.65200000000000002</v>
          </cell>
          <cell r="P398">
            <v>1.851</v>
          </cell>
          <cell r="Q398">
            <v>5.3049999999999997</v>
          </cell>
          <cell r="R398">
            <v>18.617999999999999</v>
          </cell>
          <cell r="S398">
            <v>44.111999999999995</v>
          </cell>
          <cell r="T398">
            <v>162.79300000000001</v>
          </cell>
        </row>
        <row r="399">
          <cell r="A399">
            <v>22</v>
          </cell>
          <cell r="B399">
            <v>894</v>
          </cell>
          <cell r="C399" t="str">
            <v>Zambia</v>
          </cell>
          <cell r="D399">
            <v>0</v>
          </cell>
          <cell r="E399">
            <v>1</v>
          </cell>
          <cell r="F399" t="str">
            <v>Afro</v>
          </cell>
          <cell r="G399">
            <v>6</v>
          </cell>
          <cell r="H399" t="str">
            <v>ssa</v>
          </cell>
          <cell r="I399">
            <v>1</v>
          </cell>
          <cell r="J399" t="str">
            <v>low and middle</v>
          </cell>
          <cell r="K399" t="str">
            <v>females</v>
          </cell>
          <cell r="L399" t="str">
            <v>1995-2000</v>
          </cell>
          <cell r="M399">
            <v>438.99799999999999</v>
          </cell>
          <cell r="N399">
            <v>131.44999999999999</v>
          </cell>
          <cell r="O399">
            <v>31.73</v>
          </cell>
          <cell r="P399">
            <v>55.488</v>
          </cell>
          <cell r="Q399">
            <v>94.391999999999996</v>
          </cell>
          <cell r="R399">
            <v>64.841000000000008</v>
          </cell>
          <cell r="S399">
            <v>28.018999999999998</v>
          </cell>
          <cell r="T399">
            <v>33.077999999999996</v>
          </cell>
        </row>
        <row r="400">
          <cell r="A400">
            <v>1</v>
          </cell>
          <cell r="B400">
            <v>900</v>
          </cell>
          <cell r="C400" t="str">
            <v>World total</v>
          </cell>
          <cell r="K400" t="str">
            <v>females</v>
          </cell>
          <cell r="L400" t="str">
            <v>1995-2000</v>
          </cell>
          <cell r="M400">
            <v>122779.838</v>
          </cell>
          <cell r="N400">
            <v>25591.287</v>
          </cell>
          <cell r="O400">
            <v>4701.3160000000007</v>
          </cell>
          <cell r="P400">
            <v>6164.5020000000004</v>
          </cell>
          <cell r="Q400">
            <v>8266.0879999999997</v>
          </cell>
          <cell r="R400">
            <v>12294.384000000002</v>
          </cell>
          <cell r="S400">
            <v>15497.064000000002</v>
          </cell>
          <cell r="T400">
            <v>50265.197</v>
          </cell>
        </row>
        <row r="401">
          <cell r="A401">
            <v>2</v>
          </cell>
          <cell r="B401">
            <v>901</v>
          </cell>
          <cell r="C401" t="str">
            <v>More developed regions (*)</v>
          </cell>
          <cell r="K401" t="str">
            <v>females</v>
          </cell>
          <cell r="L401" t="str">
            <v>1995-2000</v>
          </cell>
          <cell r="M401">
            <v>29131.33</v>
          </cell>
          <cell r="N401">
            <v>332.11599999999999</v>
          </cell>
          <cell r="O401">
            <v>72.728999999999999</v>
          </cell>
          <cell r="P401">
            <v>275.21100000000001</v>
          </cell>
          <cell r="Q401">
            <v>788.25399999999991</v>
          </cell>
          <cell r="R401">
            <v>2201.5389999999998</v>
          </cell>
          <cell r="S401">
            <v>3761.4679999999998</v>
          </cell>
          <cell r="T401">
            <v>21700.012999999999</v>
          </cell>
        </row>
        <row r="402">
          <cell r="A402">
            <v>3</v>
          </cell>
          <cell r="B402">
            <v>902</v>
          </cell>
          <cell r="C402" t="str">
            <v>Less developed regions (+)</v>
          </cell>
          <cell r="K402" t="str">
            <v>females</v>
          </cell>
          <cell r="L402" t="str">
            <v>1995-2000</v>
          </cell>
          <cell r="M402">
            <v>93648.508000000002</v>
          </cell>
          <cell r="N402">
            <v>25259.170999999998</v>
          </cell>
          <cell r="O402">
            <v>4628.5869999999995</v>
          </cell>
          <cell r="P402">
            <v>5889.2910000000002</v>
          </cell>
          <cell r="Q402">
            <v>7477.8340000000007</v>
          </cell>
          <cell r="R402">
            <v>10092.845000000001</v>
          </cell>
          <cell r="S402">
            <v>11735.596000000001</v>
          </cell>
          <cell r="T402">
            <v>28565.184000000001</v>
          </cell>
        </row>
        <row r="403">
          <cell r="A403">
            <v>5</v>
          </cell>
          <cell r="B403">
            <v>903</v>
          </cell>
          <cell r="C403" t="str">
            <v>Africa</v>
          </cell>
          <cell r="K403" t="str">
            <v>females</v>
          </cell>
          <cell r="L403" t="str">
            <v>1995-2000</v>
          </cell>
          <cell r="M403">
            <v>24820.957999999999</v>
          </cell>
          <cell r="N403">
            <v>9323.7160000000003</v>
          </cell>
          <cell r="O403">
            <v>2084.0940000000001</v>
          </cell>
          <cell r="P403">
            <v>2319.373</v>
          </cell>
          <cell r="Q403">
            <v>3047.732</v>
          </cell>
          <cell r="R403">
            <v>2655.4560000000001</v>
          </cell>
          <cell r="S403">
            <v>1958.144</v>
          </cell>
          <cell r="T403">
            <v>3432.4429999999998</v>
          </cell>
        </row>
        <row r="404">
          <cell r="A404">
            <v>162</v>
          </cell>
          <cell r="B404">
            <v>904</v>
          </cell>
          <cell r="C404" t="str">
            <v>Latin America and the Caribbean</v>
          </cell>
          <cell r="K404" t="str">
            <v>females</v>
          </cell>
          <cell r="L404" t="str">
            <v>1995-2000</v>
          </cell>
          <cell r="M404">
            <v>7069.4189999999999</v>
          </cell>
          <cell r="N404">
            <v>1121.7619999999999</v>
          </cell>
          <cell r="O404">
            <v>149.529</v>
          </cell>
          <cell r="P404">
            <v>325.55700000000002</v>
          </cell>
          <cell r="Q404">
            <v>545.42600000000004</v>
          </cell>
          <cell r="R404">
            <v>891.04099999999994</v>
          </cell>
          <cell r="S404">
            <v>971.44500000000005</v>
          </cell>
          <cell r="T404">
            <v>3064.6590000000001</v>
          </cell>
        </row>
        <row r="405">
          <cell r="A405">
            <v>197</v>
          </cell>
          <cell r="B405">
            <v>905</v>
          </cell>
          <cell r="C405" t="str">
            <v>Northern America (12)</v>
          </cell>
          <cell r="K405" t="str">
            <v>females</v>
          </cell>
          <cell r="L405" t="str">
            <v>1995-2000</v>
          </cell>
          <cell r="M405">
            <v>6075.4769999999999</v>
          </cell>
          <cell r="N405">
            <v>78.491</v>
          </cell>
          <cell r="O405">
            <v>15.169</v>
          </cell>
          <cell r="P405">
            <v>65.736999999999995</v>
          </cell>
          <cell r="Q405">
            <v>193.965</v>
          </cell>
          <cell r="R405">
            <v>476.35300000000001</v>
          </cell>
          <cell r="S405">
            <v>685.78499999999997</v>
          </cell>
          <cell r="T405">
            <v>4559.9769999999999</v>
          </cell>
        </row>
        <row r="406">
          <cell r="A406">
            <v>65</v>
          </cell>
          <cell r="B406">
            <v>906</v>
          </cell>
          <cell r="C406" t="str">
            <v>Eastern Asia</v>
          </cell>
          <cell r="K406" t="str">
            <v>females</v>
          </cell>
          <cell r="L406" t="str">
            <v>1995-2000</v>
          </cell>
          <cell r="M406">
            <v>22538.361000000001</v>
          </cell>
          <cell r="N406">
            <v>2677.2759999999998</v>
          </cell>
          <cell r="O406">
            <v>199.91</v>
          </cell>
          <cell r="P406">
            <v>594.55799999999999</v>
          </cell>
          <cell r="Q406">
            <v>1020.972</v>
          </cell>
          <cell r="R406">
            <v>2275.538</v>
          </cell>
          <cell r="S406">
            <v>3558.55</v>
          </cell>
          <cell r="T406">
            <v>12211.557000000001</v>
          </cell>
        </row>
        <row r="407">
          <cell r="A407">
            <v>119</v>
          </cell>
          <cell r="B407">
            <v>908</v>
          </cell>
          <cell r="C407" t="str">
            <v>Europe</v>
          </cell>
          <cell r="K407" t="str">
            <v>females</v>
          </cell>
          <cell r="L407" t="str">
            <v>1995-2000</v>
          </cell>
          <cell r="M407">
            <v>20278.228999999999</v>
          </cell>
          <cell r="N407">
            <v>232.601</v>
          </cell>
          <cell r="O407">
            <v>52.835000000000001</v>
          </cell>
          <cell r="P407">
            <v>187.41800000000001</v>
          </cell>
          <cell r="Q407">
            <v>541.899</v>
          </cell>
          <cell r="R407">
            <v>1527.52</v>
          </cell>
          <cell r="S407">
            <v>2774.3009999999999</v>
          </cell>
          <cell r="T407">
            <v>14961.654999999999</v>
          </cell>
        </row>
        <row r="408">
          <cell r="A408">
            <v>200</v>
          </cell>
          <cell r="B408">
            <v>909</v>
          </cell>
          <cell r="C408" t="str">
            <v>Oceania</v>
          </cell>
          <cell r="K408" t="str">
            <v>females</v>
          </cell>
          <cell r="L408" t="str">
            <v>1995-2000</v>
          </cell>
          <cell r="M408">
            <v>536.80200000000002</v>
          </cell>
          <cell r="N408">
            <v>40.411999999999999</v>
          </cell>
          <cell r="O408">
            <v>5.5510000000000002</v>
          </cell>
          <cell r="P408">
            <v>16.219000000000001</v>
          </cell>
          <cell r="Q408">
            <v>23.654000000000003</v>
          </cell>
          <cell r="R408">
            <v>48.5</v>
          </cell>
          <cell r="S408">
            <v>59.697000000000003</v>
          </cell>
          <cell r="T408">
            <v>342.76899999999995</v>
          </cell>
        </row>
        <row r="409">
          <cell r="A409">
            <v>6</v>
          </cell>
          <cell r="B409">
            <v>910</v>
          </cell>
          <cell r="C409" t="str">
            <v>Eastern Africa (1)</v>
          </cell>
          <cell r="K409" t="str">
            <v>females</v>
          </cell>
          <cell r="L409" t="str">
            <v>1995-2000</v>
          </cell>
          <cell r="M409">
            <v>9925.7620000000006</v>
          </cell>
          <cell r="N409">
            <v>3786.261</v>
          </cell>
          <cell r="O409">
            <v>859.10699999999997</v>
          </cell>
          <cell r="P409">
            <v>1018.5010000000001</v>
          </cell>
          <cell r="Q409">
            <v>1474.4749999999999</v>
          </cell>
          <cell r="R409">
            <v>1121.8389999999999</v>
          </cell>
          <cell r="S409">
            <v>646.05700000000002</v>
          </cell>
          <cell r="T409">
            <v>1019.5219999999999</v>
          </cell>
        </row>
        <row r="410">
          <cell r="A410">
            <v>24</v>
          </cell>
          <cell r="B410">
            <v>911</v>
          </cell>
          <cell r="C410" t="str">
            <v>Middle Africa (3)</v>
          </cell>
          <cell r="K410" t="str">
            <v>females</v>
          </cell>
          <cell r="L410" t="str">
            <v>1995-2000</v>
          </cell>
          <cell r="M410">
            <v>3304.3670000000002</v>
          </cell>
          <cell r="N410">
            <v>1397.3679999999999</v>
          </cell>
          <cell r="O410">
            <v>300.541</v>
          </cell>
          <cell r="P410">
            <v>290.55</v>
          </cell>
          <cell r="Q410">
            <v>348.21800000000002</v>
          </cell>
          <cell r="R410">
            <v>310.423</v>
          </cell>
          <cell r="S410">
            <v>237.94800000000001</v>
          </cell>
          <cell r="T410">
            <v>419.31900000000013</v>
          </cell>
        </row>
        <row r="411">
          <cell r="A411">
            <v>33</v>
          </cell>
          <cell r="B411">
            <v>912</v>
          </cell>
          <cell r="C411" t="str">
            <v>Northern Africa</v>
          </cell>
          <cell r="K411" t="str">
            <v>females</v>
          </cell>
          <cell r="L411" t="str">
            <v>1995-2000</v>
          </cell>
          <cell r="M411">
            <v>2818.6860000000001</v>
          </cell>
          <cell r="N411">
            <v>752.27599999999995</v>
          </cell>
          <cell r="O411">
            <v>131.19</v>
          </cell>
          <cell r="P411">
            <v>179.43899999999999</v>
          </cell>
          <cell r="Q411">
            <v>210.702</v>
          </cell>
          <cell r="R411">
            <v>295.92199999999997</v>
          </cell>
          <cell r="S411">
            <v>385.54</v>
          </cell>
          <cell r="T411">
            <v>863.61699999999996</v>
          </cell>
        </row>
        <row r="412">
          <cell r="A412">
            <v>41</v>
          </cell>
          <cell r="B412">
            <v>913</v>
          </cell>
          <cell r="C412" t="str">
            <v>Southern Africa</v>
          </cell>
          <cell r="K412" t="str">
            <v>females</v>
          </cell>
          <cell r="L412" t="str">
            <v>1995-2000</v>
          </cell>
          <cell r="M412">
            <v>1275.771</v>
          </cell>
          <cell r="N412">
            <v>255.75899999999999</v>
          </cell>
          <cell r="O412">
            <v>36.409999999999997</v>
          </cell>
          <cell r="P412">
            <v>111.559</v>
          </cell>
          <cell r="Q412">
            <v>228.57100000000003</v>
          </cell>
          <cell r="R412">
            <v>230.29200000000003</v>
          </cell>
          <cell r="S412">
            <v>154.65299999999999</v>
          </cell>
          <cell r="T412">
            <v>258.52699999999999</v>
          </cell>
        </row>
        <row r="413">
          <cell r="A413">
            <v>47</v>
          </cell>
          <cell r="B413">
            <v>914</v>
          </cell>
          <cell r="C413" t="str">
            <v>Western Africa (4)</v>
          </cell>
          <cell r="K413" t="str">
            <v>females</v>
          </cell>
          <cell r="L413" t="str">
            <v>1995-2000</v>
          </cell>
          <cell r="M413">
            <v>7496.3720000000003</v>
          </cell>
          <cell r="N413">
            <v>3132.0520000000001</v>
          </cell>
          <cell r="O413">
            <v>756.846</v>
          </cell>
          <cell r="P413">
            <v>719.32400000000007</v>
          </cell>
          <cell r="Q413">
            <v>785.76600000000008</v>
          </cell>
          <cell r="R413">
            <v>696.98</v>
          </cell>
          <cell r="S413">
            <v>533.94600000000003</v>
          </cell>
          <cell r="T413">
            <v>871.45799999999997</v>
          </cell>
        </row>
        <row r="414">
          <cell r="A414">
            <v>163</v>
          </cell>
          <cell r="B414">
            <v>915</v>
          </cell>
          <cell r="C414" t="str">
            <v>Caribbean (10)</v>
          </cell>
          <cell r="K414" t="str">
            <v>females</v>
          </cell>
          <cell r="L414" t="str">
            <v>1995-2000</v>
          </cell>
          <cell r="M414">
            <v>659.05399999999997</v>
          </cell>
          <cell r="N414">
            <v>92.921999999999997</v>
          </cell>
          <cell r="O414">
            <v>20.063000000000002</v>
          </cell>
          <cell r="P414">
            <v>36.792999999999999</v>
          </cell>
          <cell r="Q414">
            <v>54.137999999999998</v>
          </cell>
          <cell r="R414">
            <v>79.167000000000002</v>
          </cell>
          <cell r="S414">
            <v>82.625</v>
          </cell>
          <cell r="T414">
            <v>293.346</v>
          </cell>
        </row>
        <row r="415">
          <cell r="A415">
            <v>175</v>
          </cell>
          <cell r="B415">
            <v>916</v>
          </cell>
          <cell r="C415" t="str">
            <v>Central America</v>
          </cell>
          <cell r="K415" t="str">
            <v>females</v>
          </cell>
          <cell r="L415" t="str">
            <v>1995-2000</v>
          </cell>
          <cell r="M415">
            <v>1498.7550000000001</v>
          </cell>
          <cell r="N415">
            <v>318.83300000000003</v>
          </cell>
          <cell r="O415">
            <v>37.866</v>
          </cell>
          <cell r="P415">
            <v>79</v>
          </cell>
          <cell r="Q415">
            <v>109.767</v>
          </cell>
          <cell r="R415">
            <v>174.86500000000001</v>
          </cell>
          <cell r="S415">
            <v>190.17699999999999</v>
          </cell>
          <cell r="T415">
            <v>588.24699999999996</v>
          </cell>
        </row>
        <row r="416">
          <cell r="A416">
            <v>88</v>
          </cell>
          <cell r="B416">
            <v>920</v>
          </cell>
          <cell r="C416" t="str">
            <v>South-eastern Asia</v>
          </cell>
          <cell r="K416" t="str">
            <v>females</v>
          </cell>
          <cell r="L416" t="str">
            <v>1995-2000</v>
          </cell>
          <cell r="M416">
            <v>8500.8070000000007</v>
          </cell>
          <cell r="N416">
            <v>1635.9880000000001</v>
          </cell>
          <cell r="O416">
            <v>292.39099999999996</v>
          </cell>
          <cell r="P416">
            <v>582.24400000000003</v>
          </cell>
          <cell r="Q416">
            <v>762.08299999999997</v>
          </cell>
          <cell r="R416">
            <v>1079.9760000000001</v>
          </cell>
          <cell r="S416">
            <v>1255.825</v>
          </cell>
          <cell r="T416">
            <v>2892.3</v>
          </cell>
        </row>
        <row r="417">
          <cell r="A417">
            <v>73</v>
          </cell>
          <cell r="B417">
            <v>921</v>
          </cell>
          <cell r="C417" t="str">
            <v>South-central Asia</v>
          </cell>
          <cell r="K417" t="str">
            <v>females</v>
          </cell>
          <cell r="L417" t="str">
            <v>1995-2000</v>
          </cell>
          <cell r="M417">
            <v>30293.71</v>
          </cell>
          <cell r="N417">
            <v>9737.94</v>
          </cell>
          <cell r="O417">
            <v>1832.2149999999999</v>
          </cell>
          <cell r="P417">
            <v>1947.672</v>
          </cell>
          <cell r="Q417">
            <v>1970.895</v>
          </cell>
          <cell r="R417">
            <v>3074.3509999999997</v>
          </cell>
          <cell r="S417">
            <v>3874.0230000000001</v>
          </cell>
          <cell r="T417">
            <v>7856.6140000000005</v>
          </cell>
        </row>
        <row r="418">
          <cell r="A418">
            <v>100</v>
          </cell>
          <cell r="B418">
            <v>922</v>
          </cell>
          <cell r="C418" t="str">
            <v>Western Asia</v>
          </cell>
          <cell r="K418" t="str">
            <v>females</v>
          </cell>
          <cell r="L418" t="str">
            <v>1995-2000</v>
          </cell>
          <cell r="M418">
            <v>2664.89</v>
          </cell>
          <cell r="N418">
            <v>741.48199999999997</v>
          </cell>
          <cell r="O418">
            <v>69.465000000000003</v>
          </cell>
          <cell r="P418">
            <v>125.68800000000002</v>
          </cell>
          <cell r="Q418">
            <v>159.63</v>
          </cell>
          <cell r="R418">
            <v>265.61900000000003</v>
          </cell>
          <cell r="S418">
            <v>358.60300000000001</v>
          </cell>
          <cell r="T418">
            <v>944.40299999999991</v>
          </cell>
        </row>
        <row r="419">
          <cell r="A419">
            <v>120</v>
          </cell>
          <cell r="B419">
            <v>923</v>
          </cell>
          <cell r="C419" t="str">
            <v>Eastern Europe</v>
          </cell>
          <cell r="K419" t="str">
            <v>females</v>
          </cell>
          <cell r="L419" t="str">
            <v>1995-2000</v>
          </cell>
          <cell r="M419">
            <v>9727.4959999999992</v>
          </cell>
          <cell r="N419">
            <v>139.69999999999999</v>
          </cell>
          <cell r="O419">
            <v>34.86</v>
          </cell>
          <cell r="P419">
            <v>115.985</v>
          </cell>
          <cell r="Q419">
            <v>340.76499999999999</v>
          </cell>
          <cell r="R419">
            <v>907.8</v>
          </cell>
          <cell r="S419">
            <v>1641.8229999999999</v>
          </cell>
          <cell r="T419">
            <v>6546.5629999999992</v>
          </cell>
        </row>
        <row r="420">
          <cell r="A420">
            <v>131</v>
          </cell>
          <cell r="B420">
            <v>924</v>
          </cell>
          <cell r="C420" t="str">
            <v>Northern Europe (7)</v>
          </cell>
          <cell r="K420" t="str">
            <v>females</v>
          </cell>
          <cell r="L420" t="str">
            <v>1995-2000</v>
          </cell>
          <cell r="M420">
            <v>2553.0349999999999</v>
          </cell>
          <cell r="N420">
            <v>21.757999999999999</v>
          </cell>
          <cell r="O420">
            <v>4.0090000000000003</v>
          </cell>
          <cell r="P420">
            <v>14.522</v>
          </cell>
          <cell r="Q420">
            <v>45.104999999999997</v>
          </cell>
          <cell r="R420">
            <v>162.46600000000001</v>
          </cell>
          <cell r="S420">
            <v>291.66000000000003</v>
          </cell>
          <cell r="T420">
            <v>2013.5150000000001</v>
          </cell>
        </row>
        <row r="421">
          <cell r="A421">
            <v>142</v>
          </cell>
          <cell r="B421">
            <v>925</v>
          </cell>
          <cell r="C421" t="str">
            <v>Southern Europe (8)</v>
          </cell>
          <cell r="K421" t="str">
            <v>females</v>
          </cell>
          <cell r="L421" t="str">
            <v>1995-2000</v>
          </cell>
          <cell r="M421">
            <v>3362.7840000000001</v>
          </cell>
          <cell r="N421">
            <v>40.412999999999997</v>
          </cell>
          <cell r="O421">
            <v>7.1059999999999999</v>
          </cell>
          <cell r="P421">
            <v>26.382000000000001</v>
          </cell>
          <cell r="Q421">
            <v>61.375999999999991</v>
          </cell>
          <cell r="R421">
            <v>191.81</v>
          </cell>
          <cell r="S421">
            <v>392.38499999999999</v>
          </cell>
          <cell r="T421">
            <v>2643.3120000000004</v>
          </cell>
        </row>
        <row r="422">
          <cell r="A422">
            <v>154</v>
          </cell>
          <cell r="B422">
            <v>926</v>
          </cell>
          <cell r="C422" t="str">
            <v>Western Europe (9)</v>
          </cell>
          <cell r="K422" t="str">
            <v>females</v>
          </cell>
          <cell r="L422" t="str">
            <v>1995-2000</v>
          </cell>
          <cell r="M422">
            <v>4634.9139999999998</v>
          </cell>
          <cell r="N422">
            <v>30.73</v>
          </cell>
          <cell r="O422">
            <v>6.86</v>
          </cell>
          <cell r="P422">
            <v>30.529</v>
          </cell>
          <cell r="Q422">
            <v>94.652999999999992</v>
          </cell>
          <cell r="R422">
            <v>265.44399999999996</v>
          </cell>
          <cell r="S422">
            <v>448.43299999999999</v>
          </cell>
          <cell r="T422">
            <v>3758.2650000000003</v>
          </cell>
        </row>
        <row r="423">
          <cell r="A423">
            <v>201</v>
          </cell>
          <cell r="B423">
            <v>927</v>
          </cell>
          <cell r="C423" t="str">
            <v>Australia/New Zealand</v>
          </cell>
          <cell r="K423" t="str">
            <v>females</v>
          </cell>
          <cell r="L423" t="str">
            <v>1995-2000</v>
          </cell>
          <cell r="M423">
            <v>403.71899999999999</v>
          </cell>
          <cell r="N423">
            <v>4.8639999999999999</v>
          </cell>
          <cell r="O423">
            <v>1.024</v>
          </cell>
          <cell r="P423">
            <v>4.2380000000000004</v>
          </cell>
          <cell r="Q423">
            <v>9.734</v>
          </cell>
          <cell r="R423">
            <v>27.686999999999998</v>
          </cell>
          <cell r="S423">
            <v>40.379000000000005</v>
          </cell>
          <cell r="T423">
            <v>315.79300000000006</v>
          </cell>
        </row>
        <row r="424">
          <cell r="A424">
            <v>204</v>
          </cell>
          <cell r="B424">
            <v>928</v>
          </cell>
          <cell r="C424" t="str">
            <v>Melanesia</v>
          </cell>
          <cell r="K424" t="str">
            <v>females</v>
          </cell>
          <cell r="L424" t="str">
            <v>1995-2000</v>
          </cell>
          <cell r="M424">
            <v>121.021</v>
          </cell>
          <cell r="N424">
            <v>33.222000000000001</v>
          </cell>
          <cell r="O424">
            <v>4.2430000000000003</v>
          </cell>
          <cell r="P424">
            <v>11.292999999999999</v>
          </cell>
          <cell r="Q424">
            <v>13.027000000000001</v>
          </cell>
          <cell r="R424">
            <v>19.242999999999999</v>
          </cell>
          <cell r="S424">
            <v>17.417999999999999</v>
          </cell>
          <cell r="T424">
            <v>22.574999999999999</v>
          </cell>
        </row>
        <row r="425">
          <cell r="A425">
            <v>184</v>
          </cell>
          <cell r="B425">
            <v>931</v>
          </cell>
          <cell r="C425" t="str">
            <v>South America (11)</v>
          </cell>
          <cell r="K425" t="str">
            <v>females</v>
          </cell>
          <cell r="L425" t="str">
            <v>1995-2000</v>
          </cell>
          <cell r="M425">
            <v>4911.6099999999997</v>
          </cell>
          <cell r="N425">
            <v>710.00699999999995</v>
          </cell>
          <cell r="O425">
            <v>91.6</v>
          </cell>
          <cell r="P425">
            <v>209.76399999999998</v>
          </cell>
          <cell r="Q425">
            <v>381.52100000000002</v>
          </cell>
          <cell r="R425">
            <v>637.00900000000001</v>
          </cell>
          <cell r="S425">
            <v>698.64300000000003</v>
          </cell>
          <cell r="T425">
            <v>2183.0659999999998</v>
          </cell>
        </row>
        <row r="426">
          <cell r="A426">
            <v>64</v>
          </cell>
          <cell r="B426">
            <v>935</v>
          </cell>
          <cell r="C426" t="str">
            <v>Asia</v>
          </cell>
          <cell r="K426" t="str">
            <v>females</v>
          </cell>
          <cell r="L426" t="str">
            <v>1995-2000</v>
          </cell>
          <cell r="M426">
            <v>63997.767999999996</v>
          </cell>
          <cell r="N426">
            <v>14792.686</v>
          </cell>
          <cell r="O426">
            <v>2393.9809999999998</v>
          </cell>
          <cell r="P426">
            <v>3250.1619999999998</v>
          </cell>
          <cell r="Q426">
            <v>3913.58</v>
          </cell>
          <cell r="R426">
            <v>6695.4840000000004</v>
          </cell>
          <cell r="S426">
            <v>9047.0010000000002</v>
          </cell>
          <cell r="T426">
            <v>23904.874</v>
          </cell>
        </row>
        <row r="427">
          <cell r="A427">
            <v>4</v>
          </cell>
          <cell r="B427">
            <v>941</v>
          </cell>
          <cell r="C427" t="str">
            <v>Least developed countries (#)</v>
          </cell>
          <cell r="K427" t="str">
            <v>females</v>
          </cell>
          <cell r="L427" t="str">
            <v>1995-2000</v>
          </cell>
          <cell r="M427">
            <v>21439.967000000001</v>
          </cell>
          <cell r="N427">
            <v>8706.3410000000003</v>
          </cell>
          <cell r="O427">
            <v>1722.1579999999999</v>
          </cell>
          <cell r="P427">
            <v>2043.2959999999998</v>
          </cell>
          <cell r="Q427">
            <v>2414.433</v>
          </cell>
          <cell r="R427">
            <v>2144.0569999999998</v>
          </cell>
          <cell r="S427">
            <v>1646.2440000000001</v>
          </cell>
          <cell r="T427">
            <v>2763.4380000000001</v>
          </cell>
        </row>
        <row r="428">
          <cell r="A428">
            <v>210</v>
          </cell>
          <cell r="B428">
            <v>954</v>
          </cell>
          <cell r="C428" t="str">
            <v>Micronesia (14)</v>
          </cell>
          <cell r="K428" t="str">
            <v>females</v>
          </cell>
          <cell r="L428" t="str">
            <v>1995-2000</v>
          </cell>
          <cell r="M428">
            <v>5.8460000000000001</v>
          </cell>
          <cell r="N428">
            <v>1.534</v>
          </cell>
          <cell r="O428">
            <v>0.19400000000000001</v>
          </cell>
          <cell r="P428">
            <v>0.46600000000000008</v>
          </cell>
          <cell r="Q428">
            <v>0.505</v>
          </cell>
          <cell r="R428">
            <v>0.66400000000000003</v>
          </cell>
          <cell r="S428">
            <v>0.72599999999999998</v>
          </cell>
          <cell r="T428">
            <v>1.7570000000000001</v>
          </cell>
        </row>
        <row r="429">
          <cell r="A429">
            <v>212</v>
          </cell>
          <cell r="B429">
            <v>957</v>
          </cell>
          <cell r="C429" t="str">
            <v>Polynesia (15)</v>
          </cell>
          <cell r="K429" t="str">
            <v>females</v>
          </cell>
          <cell r="L429" t="str">
            <v>1995-2000</v>
          </cell>
          <cell r="M429">
            <v>6.2160000000000002</v>
          </cell>
          <cell r="N429">
            <v>0.79200000000000004</v>
          </cell>
          <cell r="O429">
            <v>0.09</v>
          </cell>
          <cell r="P429">
            <v>0.222</v>
          </cell>
          <cell r="Q429">
            <v>0.38800000000000001</v>
          </cell>
          <cell r="R429">
            <v>0.90600000000000003</v>
          </cell>
          <cell r="S429">
            <v>1.1739999999999999</v>
          </cell>
          <cell r="T429">
            <v>2.6439999999999997</v>
          </cell>
        </row>
        <row r="430">
          <cell r="A430">
            <v>74</v>
          </cell>
          <cell r="B430">
            <v>4</v>
          </cell>
          <cell r="C430" t="str">
            <v>Afghanistan</v>
          </cell>
          <cell r="D430">
            <v>0</v>
          </cell>
          <cell r="E430">
            <v>3</v>
          </cell>
          <cell r="F430" t="str">
            <v>Emro</v>
          </cell>
          <cell r="G430">
            <v>8</v>
          </cell>
          <cell r="H430" t="str">
            <v>mec</v>
          </cell>
          <cell r="I430">
            <v>1</v>
          </cell>
          <cell r="J430" t="str">
            <v>low and middle</v>
          </cell>
          <cell r="K430" t="str">
            <v>males</v>
          </cell>
          <cell r="L430" t="str">
            <v>1995-2000</v>
          </cell>
          <cell r="M430">
            <v>1130.241</v>
          </cell>
          <cell r="N430">
            <v>677.22500000000002</v>
          </cell>
          <cell r="O430">
            <v>54.83</v>
          </cell>
          <cell r="P430">
            <v>82.22399999999999</v>
          </cell>
          <cell r="Q430">
            <v>70.189000000000007</v>
          </cell>
          <cell r="R430">
            <v>85.754999999999995</v>
          </cell>
          <cell r="S430">
            <v>72.146000000000001</v>
          </cell>
          <cell r="T430">
            <v>87.872</v>
          </cell>
        </row>
        <row r="431">
          <cell r="A431">
            <v>143</v>
          </cell>
          <cell r="B431">
            <v>8</v>
          </cell>
          <cell r="C431" t="str">
            <v>Albania</v>
          </cell>
          <cell r="D431">
            <v>0</v>
          </cell>
          <cell r="E431">
            <v>4</v>
          </cell>
          <cell r="F431" t="str">
            <v>Euro</v>
          </cell>
          <cell r="G431">
            <v>2</v>
          </cell>
          <cell r="H431" t="str">
            <v>fse</v>
          </cell>
          <cell r="I431">
            <v>1</v>
          </cell>
          <cell r="J431" t="str">
            <v>low and middle</v>
          </cell>
          <cell r="K431" t="str">
            <v>males</v>
          </cell>
          <cell r="L431" t="str">
            <v>1995-2000</v>
          </cell>
          <cell r="M431">
            <v>49.06</v>
          </cell>
          <cell r="N431">
            <v>7.5830000000000002</v>
          </cell>
          <cell r="O431">
            <v>1.1160000000000001</v>
          </cell>
          <cell r="P431">
            <v>2.004</v>
          </cell>
          <cell r="Q431">
            <v>2.403</v>
          </cell>
          <cell r="R431">
            <v>6.0270000000000001</v>
          </cell>
          <cell r="S431">
            <v>9.7910000000000004</v>
          </cell>
          <cell r="T431">
            <v>20.135999999999999</v>
          </cell>
        </row>
        <row r="432">
          <cell r="A432">
            <v>34</v>
          </cell>
          <cell r="B432">
            <v>12</v>
          </cell>
          <cell r="C432" t="str">
            <v>Algeria</v>
          </cell>
          <cell r="D432">
            <v>0</v>
          </cell>
          <cell r="E432">
            <v>1</v>
          </cell>
          <cell r="F432" t="str">
            <v>Afro</v>
          </cell>
          <cell r="G432">
            <v>8</v>
          </cell>
          <cell r="H432" t="str">
            <v>mec</v>
          </cell>
          <cell r="I432">
            <v>1</v>
          </cell>
          <cell r="J432" t="str">
            <v>low and middle</v>
          </cell>
          <cell r="K432" t="str">
            <v>males</v>
          </cell>
          <cell r="L432" t="str">
            <v>1995-2000</v>
          </cell>
          <cell r="M432">
            <v>447.14100000000002</v>
          </cell>
          <cell r="N432">
            <v>126.363</v>
          </cell>
          <cell r="O432">
            <v>18.495000000000001</v>
          </cell>
          <cell r="P432">
            <v>28.945</v>
          </cell>
          <cell r="Q432">
            <v>28.773000000000003</v>
          </cell>
          <cell r="R432">
            <v>40.771999999999998</v>
          </cell>
          <cell r="S432">
            <v>61.683</v>
          </cell>
          <cell r="T432">
            <v>142.11000000000001</v>
          </cell>
        </row>
        <row r="433">
          <cell r="A433">
            <v>25</v>
          </cell>
          <cell r="B433">
            <v>24</v>
          </cell>
          <cell r="C433" t="str">
            <v>Angola</v>
          </cell>
          <cell r="D433">
            <v>0</v>
          </cell>
          <cell r="E433">
            <v>1</v>
          </cell>
          <cell r="F433" t="str">
            <v>Afro</v>
          </cell>
          <cell r="G433">
            <v>6</v>
          </cell>
          <cell r="H433" t="str">
            <v>ssa</v>
          </cell>
          <cell r="I433">
            <v>1</v>
          </cell>
          <cell r="J433" t="str">
            <v>low and middle</v>
          </cell>
          <cell r="K433" t="str">
            <v>males</v>
          </cell>
          <cell r="L433" t="str">
            <v>1995-2000</v>
          </cell>
          <cell r="M433">
            <v>583.79499999999996</v>
          </cell>
          <cell r="N433">
            <v>321.18299999999999</v>
          </cell>
          <cell r="O433">
            <v>52.555</v>
          </cell>
          <cell r="P433">
            <v>50.716999999999999</v>
          </cell>
          <cell r="Q433">
            <v>40.268999999999998</v>
          </cell>
          <cell r="R433">
            <v>41.536999999999999</v>
          </cell>
          <cell r="S433">
            <v>33.137</v>
          </cell>
          <cell r="T433">
            <v>44.396999999999998</v>
          </cell>
        </row>
        <row r="434">
          <cell r="A434">
            <v>102</v>
          </cell>
          <cell r="B434">
            <v>31</v>
          </cell>
          <cell r="C434" t="str">
            <v>Azerbaijan</v>
          </cell>
          <cell r="D434">
            <v>0</v>
          </cell>
          <cell r="E434">
            <v>4</v>
          </cell>
          <cell r="F434" t="str">
            <v>Euro</v>
          </cell>
          <cell r="G434">
            <v>8</v>
          </cell>
          <cell r="H434" t="str">
            <v>mec</v>
          </cell>
          <cell r="I434">
            <v>1</v>
          </cell>
          <cell r="J434" t="str">
            <v>low and middle</v>
          </cell>
          <cell r="K434" t="str">
            <v>males</v>
          </cell>
          <cell r="L434" t="str">
            <v>1995-2000</v>
          </cell>
          <cell r="M434">
            <v>140.941</v>
          </cell>
          <cell r="N434">
            <v>18.690000000000001</v>
          </cell>
          <cell r="O434">
            <v>3.0490000000000004</v>
          </cell>
          <cell r="P434">
            <v>7.1080000000000005</v>
          </cell>
          <cell r="Q434">
            <v>15.745999999999999</v>
          </cell>
          <cell r="R434">
            <v>23.526</v>
          </cell>
          <cell r="S434">
            <v>35.055999999999997</v>
          </cell>
          <cell r="T434">
            <v>37.766000000000005</v>
          </cell>
        </row>
        <row r="435">
          <cell r="A435">
            <v>185</v>
          </cell>
          <cell r="B435">
            <v>32</v>
          </cell>
          <cell r="C435" t="str">
            <v>Argentina</v>
          </cell>
          <cell r="D435">
            <v>0</v>
          </cell>
          <cell r="E435">
            <v>2</v>
          </cell>
          <cell r="F435" t="str">
            <v>Amro</v>
          </cell>
          <cell r="G435">
            <v>7</v>
          </cell>
          <cell r="H435" t="str">
            <v>lac</v>
          </cell>
          <cell r="I435">
            <v>1</v>
          </cell>
          <cell r="J435" t="str">
            <v>low and middle</v>
          </cell>
          <cell r="K435" t="str">
            <v>males</v>
          </cell>
          <cell r="L435" t="str">
            <v>1995-2000</v>
          </cell>
          <cell r="M435">
            <v>769.08100000000002</v>
          </cell>
          <cell r="N435">
            <v>51.889000000000003</v>
          </cell>
          <cell r="O435">
            <v>6.2969999999999997</v>
          </cell>
          <cell r="P435">
            <v>24.805</v>
          </cell>
          <cell r="Q435">
            <v>41.822000000000003</v>
          </cell>
          <cell r="R435">
            <v>119.974</v>
          </cell>
          <cell r="S435">
            <v>152.34199999999998</v>
          </cell>
          <cell r="T435">
            <v>371.95199999999994</v>
          </cell>
        </row>
        <row r="436">
          <cell r="A436">
            <v>202</v>
          </cell>
          <cell r="B436">
            <v>36</v>
          </cell>
          <cell r="C436" t="str">
            <v>Australia (13)</v>
          </cell>
          <cell r="D436">
            <v>0</v>
          </cell>
          <cell r="E436">
            <v>6</v>
          </cell>
          <cell r="F436" t="str">
            <v>Wpro</v>
          </cell>
          <cell r="G436">
            <v>1</v>
          </cell>
          <cell r="H436" t="str">
            <v>eme</v>
          </cell>
          <cell r="I436">
            <v>4</v>
          </cell>
          <cell r="J436" t="str">
            <v>high</v>
          </cell>
          <cell r="K436" t="str">
            <v>males</v>
          </cell>
          <cell r="L436" t="str">
            <v>1995-2000</v>
          </cell>
          <cell r="M436">
            <v>365.09300000000002</v>
          </cell>
          <cell r="N436">
            <v>5.0750000000000002</v>
          </cell>
          <cell r="O436">
            <v>1.306</v>
          </cell>
          <cell r="P436">
            <v>9.536999999999999</v>
          </cell>
          <cell r="Q436">
            <v>16.11</v>
          </cell>
          <cell r="R436">
            <v>38.082999999999998</v>
          </cell>
          <cell r="S436">
            <v>60.938000000000002</v>
          </cell>
          <cell r="T436">
            <v>234.04400000000001</v>
          </cell>
        </row>
        <row r="437">
          <cell r="A437">
            <v>155</v>
          </cell>
          <cell r="B437">
            <v>40</v>
          </cell>
          <cell r="C437" t="str">
            <v>Austria</v>
          </cell>
          <cell r="D437">
            <v>0</v>
          </cell>
          <cell r="E437">
            <v>4</v>
          </cell>
          <cell r="F437" t="str">
            <v>Euro</v>
          </cell>
          <cell r="G437">
            <v>1</v>
          </cell>
          <cell r="H437" t="str">
            <v>eme</v>
          </cell>
          <cell r="I437">
            <v>4</v>
          </cell>
          <cell r="J437" t="str">
            <v>high</v>
          </cell>
          <cell r="K437" t="str">
            <v>males</v>
          </cell>
          <cell r="L437" t="str">
            <v>1995-2000</v>
          </cell>
          <cell r="M437">
            <v>190.53100000000001</v>
          </cell>
          <cell r="N437">
            <v>1.9079999999999999</v>
          </cell>
          <cell r="O437">
            <v>0.51700000000000002</v>
          </cell>
          <cell r="P437">
            <v>4.4510000000000005</v>
          </cell>
          <cell r="Q437">
            <v>9.0050000000000008</v>
          </cell>
          <cell r="R437">
            <v>24.866</v>
          </cell>
          <cell r="S437">
            <v>36.442999999999998</v>
          </cell>
          <cell r="T437">
            <v>113.34100000000001</v>
          </cell>
        </row>
        <row r="438">
          <cell r="A438">
            <v>164</v>
          </cell>
          <cell r="B438">
            <v>44</v>
          </cell>
          <cell r="C438" t="str">
            <v>Bahamas</v>
          </cell>
          <cell r="D438">
            <v>0</v>
          </cell>
          <cell r="E438">
            <v>2</v>
          </cell>
          <cell r="F438" t="str">
            <v>Amro</v>
          </cell>
          <cell r="G438">
            <v>7</v>
          </cell>
          <cell r="H438" t="str">
            <v>lac</v>
          </cell>
          <cell r="I438">
            <v>4</v>
          </cell>
          <cell r="J438" t="str">
            <v>high</v>
          </cell>
          <cell r="K438" t="str">
            <v>males</v>
          </cell>
          <cell r="L438" t="str">
            <v>1995-2000</v>
          </cell>
          <cell r="M438">
            <v>4.1239999999999997</v>
          </cell>
          <cell r="N438">
            <v>0.35</v>
          </cell>
          <cell r="O438">
            <v>5.1000000000000004E-2</v>
          </cell>
          <cell r="P438">
            <v>0.28800000000000003</v>
          </cell>
          <cell r="Q438">
            <v>0.57699999999999996</v>
          </cell>
          <cell r="R438">
            <v>0.80200000000000005</v>
          </cell>
          <cell r="S438">
            <v>0.70300000000000007</v>
          </cell>
          <cell r="T438">
            <v>1.353</v>
          </cell>
        </row>
        <row r="439">
          <cell r="A439">
            <v>103</v>
          </cell>
          <cell r="B439">
            <v>48</v>
          </cell>
          <cell r="C439" t="str">
            <v>Bahrain</v>
          </cell>
          <cell r="D439">
            <v>0</v>
          </cell>
          <cell r="E439">
            <v>3</v>
          </cell>
          <cell r="F439" t="str">
            <v>Emro</v>
          </cell>
          <cell r="G439">
            <v>8</v>
          </cell>
          <cell r="H439" t="str">
            <v>mec</v>
          </cell>
          <cell r="I439">
            <v>1</v>
          </cell>
          <cell r="J439" t="str">
            <v>low and middle</v>
          </cell>
          <cell r="K439" t="str">
            <v>males</v>
          </cell>
          <cell r="L439" t="str">
            <v>1995-2000</v>
          </cell>
          <cell r="M439">
            <v>6.8230000000000004</v>
          </cell>
          <cell r="N439">
            <v>0.83699999999999997</v>
          </cell>
          <cell r="O439">
            <v>0.112</v>
          </cell>
          <cell r="P439">
            <v>0.33300000000000002</v>
          </cell>
          <cell r="Q439">
            <v>0.96399999999999997</v>
          </cell>
          <cell r="R439">
            <v>1.53</v>
          </cell>
          <cell r="S439">
            <v>1.149</v>
          </cell>
          <cell r="T439">
            <v>1.8980000000000001</v>
          </cell>
        </row>
        <row r="440">
          <cell r="A440">
            <v>75</v>
          </cell>
          <cell r="B440">
            <v>50</v>
          </cell>
          <cell r="C440" t="str">
            <v>Bangladesh</v>
          </cell>
          <cell r="D440">
            <v>0</v>
          </cell>
          <cell r="E440">
            <v>5</v>
          </cell>
          <cell r="F440" t="str">
            <v>Searo</v>
          </cell>
          <cell r="G440">
            <v>5</v>
          </cell>
          <cell r="H440" t="str">
            <v>oai</v>
          </cell>
          <cell r="I440">
            <v>1</v>
          </cell>
          <cell r="J440" t="str">
            <v>low and middle</v>
          </cell>
          <cell r="K440" t="str">
            <v>males</v>
          </cell>
          <cell r="L440" t="str">
            <v>1995-2000</v>
          </cell>
          <cell r="M440">
            <v>3030.8389999999999</v>
          </cell>
          <cell r="N440">
            <v>924.26</v>
          </cell>
          <cell r="O440">
            <v>142.69</v>
          </cell>
          <cell r="P440">
            <v>314.39400000000001</v>
          </cell>
          <cell r="Q440">
            <v>287.80799999999999</v>
          </cell>
          <cell r="R440">
            <v>419.15200000000004</v>
          </cell>
          <cell r="S440">
            <v>365.75400000000002</v>
          </cell>
          <cell r="T440">
            <v>576.78099999999995</v>
          </cell>
        </row>
        <row r="441">
          <cell r="A441">
            <v>101</v>
          </cell>
          <cell r="B441">
            <v>51</v>
          </cell>
          <cell r="C441" t="str">
            <v>Armenia</v>
          </cell>
          <cell r="D441">
            <v>0</v>
          </cell>
          <cell r="E441">
            <v>4</v>
          </cell>
          <cell r="F441" t="str">
            <v>Euro</v>
          </cell>
          <cell r="G441">
            <v>8</v>
          </cell>
          <cell r="H441" t="str">
            <v>mec</v>
          </cell>
          <cell r="I441">
            <v>1</v>
          </cell>
          <cell r="J441" t="str">
            <v>low and middle</v>
          </cell>
          <cell r="K441" t="str">
            <v>males</v>
          </cell>
          <cell r="L441" t="str">
            <v>1995-2000</v>
          </cell>
          <cell r="M441">
            <v>71.784999999999997</v>
          </cell>
          <cell r="N441">
            <v>4.3390000000000004</v>
          </cell>
          <cell r="O441">
            <v>0.86799999999999999</v>
          </cell>
          <cell r="P441">
            <v>2.8109999999999999</v>
          </cell>
          <cell r="Q441">
            <v>7.2960000000000003</v>
          </cell>
          <cell r="R441">
            <v>11.94</v>
          </cell>
          <cell r="S441">
            <v>19.66</v>
          </cell>
          <cell r="T441">
            <v>24.870999999999999</v>
          </cell>
        </row>
        <row r="442">
          <cell r="A442">
            <v>165</v>
          </cell>
          <cell r="B442">
            <v>52</v>
          </cell>
          <cell r="C442" t="str">
            <v>Barbados</v>
          </cell>
          <cell r="D442">
            <v>0</v>
          </cell>
          <cell r="E442">
            <v>2</v>
          </cell>
          <cell r="F442" t="str">
            <v>Amro</v>
          </cell>
          <cell r="G442">
            <v>7</v>
          </cell>
          <cell r="H442" t="str">
            <v>lac</v>
          </cell>
          <cell r="I442">
            <v>1</v>
          </cell>
          <cell r="J442" t="str">
            <v>low and middle</v>
          </cell>
          <cell r="K442" t="str">
            <v>males</v>
          </cell>
          <cell r="L442" t="str">
            <v>1995-2000</v>
          </cell>
          <cell r="M442">
            <v>5.1509999999999998</v>
          </cell>
          <cell r="N442">
            <v>0.125</v>
          </cell>
          <cell r="O442">
            <v>2.5000000000000001E-2</v>
          </cell>
          <cell r="P442">
            <v>0.10200000000000001</v>
          </cell>
          <cell r="Q442">
            <v>0.216</v>
          </cell>
          <cell r="R442">
            <v>0.52400000000000002</v>
          </cell>
          <cell r="S442">
            <v>0.70599999999999996</v>
          </cell>
          <cell r="T442">
            <v>3.4529999999999998</v>
          </cell>
        </row>
        <row r="443">
          <cell r="A443">
            <v>156</v>
          </cell>
          <cell r="B443">
            <v>56</v>
          </cell>
          <cell r="C443" t="str">
            <v>Belgium</v>
          </cell>
          <cell r="D443">
            <v>0</v>
          </cell>
          <cell r="E443">
            <v>4</v>
          </cell>
          <cell r="F443" t="str">
            <v>Euro</v>
          </cell>
          <cell r="G443">
            <v>1</v>
          </cell>
          <cell r="H443" t="str">
            <v>eme</v>
          </cell>
          <cell r="I443">
            <v>4</v>
          </cell>
          <cell r="J443" t="str">
            <v>high</v>
          </cell>
          <cell r="K443" t="str">
            <v>males</v>
          </cell>
          <cell r="L443" t="str">
            <v>1995-2000</v>
          </cell>
          <cell r="M443">
            <v>272.98700000000002</v>
          </cell>
          <cell r="N443">
            <v>2.5590000000000002</v>
          </cell>
          <cell r="O443">
            <v>0.56800000000000006</v>
          </cell>
          <cell r="P443">
            <v>4.2</v>
          </cell>
          <cell r="Q443">
            <v>8.6259999999999994</v>
          </cell>
          <cell r="R443">
            <v>27.277999999999999</v>
          </cell>
          <cell r="S443">
            <v>53.494999999999997</v>
          </cell>
          <cell r="T443">
            <v>176.261</v>
          </cell>
        </row>
        <row r="444">
          <cell r="A444">
            <v>76</v>
          </cell>
          <cell r="B444">
            <v>64</v>
          </cell>
          <cell r="C444" t="str">
            <v>Bhutan</v>
          </cell>
          <cell r="D444">
            <v>0</v>
          </cell>
          <cell r="E444">
            <v>5</v>
          </cell>
          <cell r="F444" t="str">
            <v>Searo</v>
          </cell>
          <cell r="G444">
            <v>5</v>
          </cell>
          <cell r="H444" t="str">
            <v>oai</v>
          </cell>
          <cell r="I444">
            <v>1</v>
          </cell>
          <cell r="J444" t="str">
            <v>low and middle</v>
          </cell>
          <cell r="K444" t="str">
            <v>males</v>
          </cell>
          <cell r="L444" t="str">
            <v>1995-2000</v>
          </cell>
          <cell r="M444">
            <v>50.798000000000002</v>
          </cell>
          <cell r="N444">
            <v>19.082999999999998</v>
          </cell>
          <cell r="O444">
            <v>3.36</v>
          </cell>
          <cell r="P444">
            <v>4.7770000000000001</v>
          </cell>
          <cell r="Q444">
            <v>4.282</v>
          </cell>
          <cell r="R444">
            <v>5.26</v>
          </cell>
          <cell r="S444">
            <v>5.117</v>
          </cell>
          <cell r="T444">
            <v>8.9189999999999987</v>
          </cell>
        </row>
        <row r="445">
          <cell r="A445">
            <v>186</v>
          </cell>
          <cell r="B445">
            <v>68</v>
          </cell>
          <cell r="C445" t="str">
            <v>Bolivia</v>
          </cell>
          <cell r="D445">
            <v>0</v>
          </cell>
          <cell r="E445">
            <v>2</v>
          </cell>
          <cell r="F445" t="str">
            <v>Amro</v>
          </cell>
          <cell r="G445">
            <v>7</v>
          </cell>
          <cell r="H445" t="str">
            <v>lac</v>
          </cell>
          <cell r="I445">
            <v>1</v>
          </cell>
          <cell r="J445" t="str">
            <v>low and middle</v>
          </cell>
          <cell r="K445" t="str">
            <v>males</v>
          </cell>
          <cell r="L445" t="str">
            <v>1995-2000</v>
          </cell>
          <cell r="M445">
            <v>187.935</v>
          </cell>
          <cell r="N445">
            <v>62.96</v>
          </cell>
          <cell r="O445">
            <v>11.531000000000001</v>
          </cell>
          <cell r="P445">
            <v>17.565000000000001</v>
          </cell>
          <cell r="Q445">
            <v>16.675000000000001</v>
          </cell>
          <cell r="R445">
            <v>21.652999999999999</v>
          </cell>
          <cell r="S445">
            <v>21.591000000000001</v>
          </cell>
          <cell r="T445">
            <v>35.96</v>
          </cell>
        </row>
        <row r="446">
          <cell r="A446">
            <v>144</v>
          </cell>
          <cell r="B446">
            <v>70</v>
          </cell>
          <cell r="C446" t="str">
            <v>Bosnia and Herzegovina</v>
          </cell>
          <cell r="D446">
            <v>0</v>
          </cell>
          <cell r="E446">
            <v>4</v>
          </cell>
          <cell r="F446" t="str">
            <v>Euro</v>
          </cell>
          <cell r="G446">
            <v>2</v>
          </cell>
          <cell r="H446" t="str">
            <v>fse</v>
          </cell>
          <cell r="I446">
            <v>1</v>
          </cell>
          <cell r="J446" t="str">
            <v>low and middle</v>
          </cell>
          <cell r="K446" t="str">
            <v>males</v>
          </cell>
          <cell r="L446" t="str">
            <v>1995-2000</v>
          </cell>
          <cell r="M446">
            <v>71.712000000000003</v>
          </cell>
          <cell r="N446">
            <v>2.0579999999999998</v>
          </cell>
          <cell r="O446">
            <v>0.45500000000000002</v>
          </cell>
          <cell r="P446">
            <v>2.1150000000000002</v>
          </cell>
          <cell r="Q446">
            <v>5.4770000000000003</v>
          </cell>
          <cell r="R446">
            <v>13.039000000000001</v>
          </cell>
          <cell r="S446">
            <v>20.56</v>
          </cell>
          <cell r="T446">
            <v>28.007999999999999</v>
          </cell>
        </row>
        <row r="447">
          <cell r="A447">
            <v>42</v>
          </cell>
          <cell r="B447">
            <v>72</v>
          </cell>
          <cell r="C447" t="str">
            <v>Botswana</v>
          </cell>
          <cell r="D447">
            <v>0</v>
          </cell>
          <cell r="E447">
            <v>1</v>
          </cell>
          <cell r="F447" t="str">
            <v>Afro</v>
          </cell>
          <cell r="G447">
            <v>6</v>
          </cell>
          <cell r="H447" t="str">
            <v>ssa</v>
          </cell>
          <cell r="I447">
            <v>1</v>
          </cell>
          <cell r="J447" t="str">
            <v>low and middle</v>
          </cell>
          <cell r="K447" t="str">
            <v>males</v>
          </cell>
          <cell r="L447" t="str">
            <v>1995-2000</v>
          </cell>
          <cell r="M447">
            <v>56.427</v>
          </cell>
          <cell r="N447">
            <v>14.73</v>
          </cell>
          <cell r="O447">
            <v>2.5670000000000002</v>
          </cell>
          <cell r="P447">
            <v>6.2069999999999999</v>
          </cell>
          <cell r="Q447">
            <v>13.762999999999998</v>
          </cell>
          <cell r="R447">
            <v>11.045</v>
          </cell>
          <cell r="S447">
            <v>3.9630000000000001</v>
          </cell>
          <cell r="T447">
            <v>4.1519999999999992</v>
          </cell>
        </row>
        <row r="448">
          <cell r="A448">
            <v>187</v>
          </cell>
          <cell r="B448">
            <v>76</v>
          </cell>
          <cell r="C448" t="str">
            <v>Brazil</v>
          </cell>
          <cell r="D448">
            <v>0</v>
          </cell>
          <cell r="E448">
            <v>2</v>
          </cell>
          <cell r="F448" t="str">
            <v>Amro</v>
          </cell>
          <cell r="G448">
            <v>7</v>
          </cell>
          <cell r="H448" t="str">
            <v>lac</v>
          </cell>
          <cell r="I448">
            <v>1</v>
          </cell>
          <cell r="J448" t="str">
            <v>low and middle</v>
          </cell>
          <cell r="K448" t="str">
            <v>males</v>
          </cell>
          <cell r="L448" t="str">
            <v>1995-2000</v>
          </cell>
          <cell r="M448">
            <v>3466.3989999999999</v>
          </cell>
          <cell r="N448">
            <v>472.45600000000002</v>
          </cell>
          <cell r="O448">
            <v>73.903000000000006</v>
          </cell>
          <cell r="P448">
            <v>316.988</v>
          </cell>
          <cell r="Q448">
            <v>513.11200000000008</v>
          </cell>
          <cell r="R448">
            <v>643.11800000000005</v>
          </cell>
          <cell r="S448">
            <v>520.87199999999996</v>
          </cell>
          <cell r="T448">
            <v>925.95</v>
          </cell>
        </row>
        <row r="449">
          <cell r="A449">
            <v>176</v>
          </cell>
          <cell r="B449">
            <v>84</v>
          </cell>
          <cell r="C449" t="str">
            <v>Belize</v>
          </cell>
          <cell r="D449">
            <v>0</v>
          </cell>
          <cell r="E449">
            <v>2</v>
          </cell>
          <cell r="F449" t="str">
            <v>Amro</v>
          </cell>
          <cell r="G449">
            <v>7</v>
          </cell>
          <cell r="H449" t="str">
            <v>lac</v>
          </cell>
          <cell r="I449">
            <v>1</v>
          </cell>
          <cell r="J449" t="str">
            <v>low and middle</v>
          </cell>
          <cell r="K449" t="str">
            <v>males</v>
          </cell>
          <cell r="L449" t="str">
            <v>1995-2000</v>
          </cell>
          <cell r="M449">
            <v>2.5419999999999998</v>
          </cell>
          <cell r="N449">
            <v>0.66600000000000004</v>
          </cell>
          <cell r="O449">
            <v>6.4000000000000001E-2</v>
          </cell>
          <cell r="P449">
            <v>0.126</v>
          </cell>
          <cell r="Q449">
            <v>0.14200000000000002</v>
          </cell>
          <cell r="R449">
            <v>0.21099999999999999</v>
          </cell>
          <cell r="S449">
            <v>0.33200000000000002</v>
          </cell>
          <cell r="T449">
            <v>1.0009999999999999</v>
          </cell>
        </row>
        <row r="450">
          <cell r="A450">
            <v>208</v>
          </cell>
          <cell r="B450">
            <v>90</v>
          </cell>
          <cell r="C450" t="str">
            <v>Solomon Islands</v>
          </cell>
          <cell r="D450">
            <v>0</v>
          </cell>
          <cell r="E450">
            <v>6</v>
          </cell>
          <cell r="F450" t="str">
            <v>Wpro</v>
          </cell>
          <cell r="G450">
            <v>5</v>
          </cell>
          <cell r="H450" t="str">
            <v>oai</v>
          </cell>
          <cell r="I450">
            <v>1</v>
          </cell>
          <cell r="J450" t="str">
            <v>low and middle</v>
          </cell>
          <cell r="K450" t="str">
            <v>males</v>
          </cell>
          <cell r="L450" t="str">
            <v>1995-2000</v>
          </cell>
          <cell r="M450">
            <v>4.835</v>
          </cell>
          <cell r="N450">
            <v>1.204</v>
          </cell>
          <cell r="O450">
            <v>0.14100000000000001</v>
          </cell>
          <cell r="P450">
            <v>0.34</v>
          </cell>
          <cell r="Q450">
            <v>0.32</v>
          </cell>
          <cell r="R450">
            <v>0.67</v>
          </cell>
          <cell r="S450">
            <v>0.77699999999999991</v>
          </cell>
          <cell r="T450">
            <v>1.3829999999999998</v>
          </cell>
        </row>
        <row r="451">
          <cell r="A451">
            <v>89</v>
          </cell>
          <cell r="B451">
            <v>96</v>
          </cell>
          <cell r="C451" t="str">
            <v>Brunei Darussalam</v>
          </cell>
          <cell r="D451">
            <v>0</v>
          </cell>
          <cell r="E451">
            <v>6</v>
          </cell>
          <cell r="F451" t="str">
            <v>Wpro</v>
          </cell>
          <cell r="G451">
            <v>5</v>
          </cell>
          <cell r="H451" t="str">
            <v>oai</v>
          </cell>
          <cell r="I451">
            <v>4</v>
          </cell>
          <cell r="J451" t="str">
            <v>high</v>
          </cell>
          <cell r="K451" t="str">
            <v>males</v>
          </cell>
          <cell r="L451" t="str">
            <v>1995-2000</v>
          </cell>
          <cell r="M451">
            <v>2.9279999999999999</v>
          </cell>
          <cell r="N451">
            <v>0.216</v>
          </cell>
          <cell r="O451">
            <v>6.7000000000000004E-2</v>
          </cell>
          <cell r="P451">
            <v>0.22699999999999998</v>
          </cell>
          <cell r="Q451">
            <v>0.27800000000000002</v>
          </cell>
          <cell r="R451">
            <v>0.54699999999999993</v>
          </cell>
          <cell r="S451">
            <v>0.49099999999999999</v>
          </cell>
          <cell r="T451">
            <v>1.1019999999999999</v>
          </cell>
        </row>
        <row r="452">
          <cell r="A452">
            <v>122</v>
          </cell>
          <cell r="B452">
            <v>100</v>
          </cell>
          <cell r="C452" t="str">
            <v>Bulgaria</v>
          </cell>
          <cell r="D452">
            <v>0</v>
          </cell>
          <cell r="E452">
            <v>4</v>
          </cell>
          <cell r="F452" t="str">
            <v>Euro</v>
          </cell>
          <cell r="G452">
            <v>2</v>
          </cell>
          <cell r="H452" t="str">
            <v>fse</v>
          </cell>
          <cell r="I452">
            <v>1</v>
          </cell>
          <cell r="J452" t="str">
            <v>low and middle</v>
          </cell>
          <cell r="K452" t="str">
            <v>males</v>
          </cell>
          <cell r="L452" t="str">
            <v>1995-2000</v>
          </cell>
          <cell r="M452">
            <v>304.24599999999998</v>
          </cell>
          <cell r="N452">
            <v>4.617</v>
          </cell>
          <cell r="O452">
            <v>1.3959999999999999</v>
          </cell>
          <cell r="P452">
            <v>6.6019999999999994</v>
          </cell>
          <cell r="Q452">
            <v>14.585000000000001</v>
          </cell>
          <cell r="R452">
            <v>46.317</v>
          </cell>
          <cell r="S452">
            <v>69.361000000000004</v>
          </cell>
          <cell r="T452">
            <v>161.36799999999999</v>
          </cell>
        </row>
        <row r="453">
          <cell r="A453">
            <v>95</v>
          </cell>
          <cell r="B453">
            <v>104</v>
          </cell>
          <cell r="C453" t="str">
            <v>Myanmar</v>
          </cell>
          <cell r="D453">
            <v>0</v>
          </cell>
          <cell r="E453">
            <v>5</v>
          </cell>
          <cell r="F453" t="str">
            <v>Searo</v>
          </cell>
          <cell r="G453">
            <v>5</v>
          </cell>
          <cell r="H453" t="str">
            <v>oai</v>
          </cell>
          <cell r="I453">
            <v>1</v>
          </cell>
          <cell r="J453" t="str">
            <v>low and middle</v>
          </cell>
          <cell r="K453" t="str">
            <v>males</v>
          </cell>
          <cell r="L453" t="str">
            <v>1995-2000</v>
          </cell>
          <cell r="M453">
            <v>1085.1199999999999</v>
          </cell>
          <cell r="N453">
            <v>293.82400000000001</v>
          </cell>
          <cell r="O453">
            <v>45.513999999999996</v>
          </cell>
          <cell r="P453">
            <v>63.426000000000002</v>
          </cell>
          <cell r="Q453">
            <v>91.42</v>
          </cell>
          <cell r="R453">
            <v>157.495</v>
          </cell>
          <cell r="S453">
            <v>184.03199999999998</v>
          </cell>
          <cell r="T453">
            <v>249.40899999999999</v>
          </cell>
        </row>
        <row r="454">
          <cell r="A454">
            <v>7</v>
          </cell>
          <cell r="B454">
            <v>108</v>
          </cell>
          <cell r="C454" t="str">
            <v>Burundi</v>
          </cell>
          <cell r="D454">
            <v>0</v>
          </cell>
          <cell r="E454">
            <v>1</v>
          </cell>
          <cell r="F454" t="str">
            <v>Afro</v>
          </cell>
          <cell r="G454">
            <v>6</v>
          </cell>
          <cell r="H454" t="str">
            <v>ssa</v>
          </cell>
          <cell r="I454">
            <v>1</v>
          </cell>
          <cell r="J454" t="str">
            <v>low and middle</v>
          </cell>
          <cell r="K454" t="str">
            <v>males</v>
          </cell>
          <cell r="L454" t="str">
            <v>1995-2000</v>
          </cell>
          <cell r="M454">
            <v>322.49900000000002</v>
          </cell>
          <cell r="N454">
            <v>136.06700000000001</v>
          </cell>
          <cell r="O454">
            <v>35.585000000000001</v>
          </cell>
          <cell r="P454">
            <v>32.25</v>
          </cell>
          <cell r="Q454">
            <v>45.579000000000001</v>
          </cell>
          <cell r="R454">
            <v>33.494999999999997</v>
          </cell>
          <cell r="S454">
            <v>16.117000000000001</v>
          </cell>
          <cell r="T454">
            <v>23.405999999999999</v>
          </cell>
        </row>
        <row r="455">
          <cell r="A455">
            <v>121</v>
          </cell>
          <cell r="B455">
            <v>112</v>
          </cell>
          <cell r="C455" t="str">
            <v>Belarus</v>
          </cell>
          <cell r="D455">
            <v>0</v>
          </cell>
          <cell r="E455">
            <v>4</v>
          </cell>
          <cell r="F455" t="str">
            <v>Euro</v>
          </cell>
          <cell r="G455">
            <v>2</v>
          </cell>
          <cell r="H455" t="str">
            <v>fse</v>
          </cell>
          <cell r="I455">
            <v>1</v>
          </cell>
          <cell r="J455" t="str">
            <v>low and middle</v>
          </cell>
          <cell r="K455" t="str">
            <v>males</v>
          </cell>
          <cell r="L455" t="str">
            <v>1995-2000</v>
          </cell>
          <cell r="M455">
            <v>348.53</v>
          </cell>
          <cell r="N455">
            <v>10.057</v>
          </cell>
          <cell r="O455">
            <v>3.0020000000000002</v>
          </cell>
          <cell r="P455">
            <v>14.891999999999999</v>
          </cell>
          <cell r="Q455">
            <v>36.383000000000003</v>
          </cell>
          <cell r="R455">
            <v>72.097000000000008</v>
          </cell>
          <cell r="S455">
            <v>88.927999999999997</v>
          </cell>
          <cell r="T455">
            <v>123.17100000000001</v>
          </cell>
        </row>
        <row r="456">
          <cell r="A456">
            <v>90</v>
          </cell>
          <cell r="B456">
            <v>116</v>
          </cell>
          <cell r="C456" t="str">
            <v>Cambodia</v>
          </cell>
          <cell r="D456">
            <v>0</v>
          </cell>
          <cell r="E456">
            <v>6</v>
          </cell>
          <cell r="F456" t="str">
            <v>Wpro</v>
          </cell>
          <cell r="G456">
            <v>5</v>
          </cell>
          <cell r="H456" t="str">
            <v>oai</v>
          </cell>
          <cell r="I456">
            <v>1</v>
          </cell>
          <cell r="J456" t="str">
            <v>low and middle</v>
          </cell>
          <cell r="K456" t="str">
            <v>males</v>
          </cell>
          <cell r="L456" t="str">
            <v>1995-2000</v>
          </cell>
          <cell r="M456">
            <v>336.14699999999999</v>
          </cell>
          <cell r="N456">
            <v>135.62700000000001</v>
          </cell>
          <cell r="O456">
            <v>24.457000000000001</v>
          </cell>
          <cell r="P456">
            <v>30.295000000000002</v>
          </cell>
          <cell r="Q456">
            <v>42.148000000000003</v>
          </cell>
          <cell r="R456">
            <v>41.897000000000006</v>
          </cell>
          <cell r="S456">
            <v>25.163</v>
          </cell>
          <cell r="T456">
            <v>36.56</v>
          </cell>
        </row>
        <row r="457">
          <cell r="A457">
            <v>26</v>
          </cell>
          <cell r="B457">
            <v>120</v>
          </cell>
          <cell r="C457" t="str">
            <v>Cameroon</v>
          </cell>
          <cell r="D457">
            <v>0</v>
          </cell>
          <cell r="E457">
            <v>1</v>
          </cell>
          <cell r="F457" t="str">
            <v>Afro</v>
          </cell>
          <cell r="G457">
            <v>6</v>
          </cell>
          <cell r="H457" t="str">
            <v>ssa</v>
          </cell>
          <cell r="I457">
            <v>1</v>
          </cell>
          <cell r="J457" t="str">
            <v>low and middle</v>
          </cell>
          <cell r="K457" t="str">
            <v>males</v>
          </cell>
          <cell r="L457" t="str">
            <v>1995-2000</v>
          </cell>
          <cell r="M457">
            <v>453.75700000000001</v>
          </cell>
          <cell r="N457">
            <v>171.74600000000001</v>
          </cell>
          <cell r="O457">
            <v>36.917000000000002</v>
          </cell>
          <cell r="P457">
            <v>43.893000000000001</v>
          </cell>
          <cell r="Q457">
            <v>50.337999999999994</v>
          </cell>
          <cell r="R457">
            <v>51.58</v>
          </cell>
          <cell r="S457">
            <v>37.658000000000001</v>
          </cell>
          <cell r="T457">
            <v>61.625</v>
          </cell>
        </row>
        <row r="458">
          <cell r="A458">
            <v>198</v>
          </cell>
          <cell r="B458">
            <v>124</v>
          </cell>
          <cell r="C458" t="str">
            <v>Canada</v>
          </cell>
          <cell r="D458">
            <v>0</v>
          </cell>
          <cell r="E458">
            <v>2</v>
          </cell>
          <cell r="F458" t="str">
            <v>Amro</v>
          </cell>
          <cell r="G458">
            <v>1</v>
          </cell>
          <cell r="H458" t="str">
            <v>eme</v>
          </cell>
          <cell r="I458">
            <v>4</v>
          </cell>
          <cell r="J458" t="str">
            <v>high</v>
          </cell>
          <cell r="K458" t="str">
            <v>males</v>
          </cell>
          <cell r="L458" t="str">
            <v>1995-2000</v>
          </cell>
          <cell r="M458">
            <v>564.49900000000002</v>
          </cell>
          <cell r="N458">
            <v>7.3040000000000003</v>
          </cell>
          <cell r="O458">
            <v>2.1549999999999998</v>
          </cell>
          <cell r="P458">
            <v>13.388</v>
          </cell>
          <cell r="Q458">
            <v>30.466000000000001</v>
          </cell>
          <cell r="R458">
            <v>65.754000000000005</v>
          </cell>
          <cell r="S458">
            <v>100.372</v>
          </cell>
          <cell r="T458">
            <v>345.06</v>
          </cell>
        </row>
        <row r="459">
          <cell r="A459">
            <v>50</v>
          </cell>
          <cell r="B459">
            <v>132</v>
          </cell>
          <cell r="C459" t="str">
            <v>Cape Verde</v>
          </cell>
          <cell r="D459">
            <v>0</v>
          </cell>
          <cell r="E459">
            <v>1</v>
          </cell>
          <cell r="F459" t="str">
            <v>Afro</v>
          </cell>
          <cell r="G459">
            <v>6</v>
          </cell>
          <cell r="H459" t="str">
            <v>ssa</v>
          </cell>
          <cell r="I459">
            <v>1</v>
          </cell>
          <cell r="J459" t="str">
            <v>low and middle</v>
          </cell>
          <cell r="K459" t="str">
            <v>males</v>
          </cell>
          <cell r="L459" t="str">
            <v>1995-2000</v>
          </cell>
          <cell r="M459">
            <v>6.3460000000000001</v>
          </cell>
          <cell r="N459">
            <v>2.2229999999999999</v>
          </cell>
          <cell r="O459">
            <v>0.151</v>
          </cell>
          <cell r="P459">
            <v>0.42799999999999999</v>
          </cell>
          <cell r="Q459">
            <v>0.47399999999999998</v>
          </cell>
          <cell r="R459">
            <v>0.30100000000000005</v>
          </cell>
          <cell r="S459">
            <v>0.77600000000000002</v>
          </cell>
          <cell r="T459">
            <v>1.9929999999999999</v>
          </cell>
        </row>
        <row r="460">
          <cell r="A460">
            <v>27</v>
          </cell>
          <cell r="B460">
            <v>140</v>
          </cell>
          <cell r="C460" t="str">
            <v>Central African Republic</v>
          </cell>
          <cell r="D460">
            <v>0</v>
          </cell>
          <cell r="E460">
            <v>1</v>
          </cell>
          <cell r="F460" t="str">
            <v>Afro</v>
          </cell>
          <cell r="G460">
            <v>6</v>
          </cell>
          <cell r="H460" t="str">
            <v>ssa</v>
          </cell>
          <cell r="I460">
            <v>1</v>
          </cell>
          <cell r="J460" t="str">
            <v>low and middle</v>
          </cell>
          <cell r="K460" t="str">
            <v>males</v>
          </cell>
          <cell r="L460" t="str">
            <v>1995-2000</v>
          </cell>
          <cell r="M460">
            <v>167.12700000000001</v>
          </cell>
          <cell r="N460">
            <v>58.695999999999998</v>
          </cell>
          <cell r="O460">
            <v>15.994</v>
          </cell>
          <cell r="P460">
            <v>16.091999999999999</v>
          </cell>
          <cell r="Q460">
            <v>24.027999999999999</v>
          </cell>
          <cell r="R460">
            <v>21.952999999999999</v>
          </cell>
          <cell r="S460">
            <v>12.696999999999999</v>
          </cell>
          <cell r="T460">
            <v>17.666999999999998</v>
          </cell>
        </row>
        <row r="461">
          <cell r="A461">
            <v>84</v>
          </cell>
          <cell r="B461">
            <v>144</v>
          </cell>
          <cell r="C461" t="str">
            <v>Sri Lanka</v>
          </cell>
          <cell r="D461">
            <v>0</v>
          </cell>
          <cell r="E461">
            <v>5</v>
          </cell>
          <cell r="F461" t="str">
            <v>Searo</v>
          </cell>
          <cell r="G461">
            <v>5</v>
          </cell>
          <cell r="H461" t="str">
            <v>oai</v>
          </cell>
          <cell r="I461">
            <v>1</v>
          </cell>
          <cell r="J461" t="str">
            <v>low and middle</v>
          </cell>
          <cell r="K461" t="str">
            <v>males</v>
          </cell>
          <cell r="L461" t="str">
            <v>1995-2000</v>
          </cell>
          <cell r="M461">
            <v>300.88</v>
          </cell>
          <cell r="N461">
            <v>18.696000000000002</v>
          </cell>
          <cell r="O461">
            <v>3.3970000000000002</v>
          </cell>
          <cell r="P461">
            <v>16.05</v>
          </cell>
          <cell r="Q461">
            <v>22.542999999999999</v>
          </cell>
          <cell r="R461">
            <v>48.388999999999996</v>
          </cell>
          <cell r="S461">
            <v>58.157000000000004</v>
          </cell>
          <cell r="T461">
            <v>133.64800000000002</v>
          </cell>
        </row>
        <row r="462">
          <cell r="A462">
            <v>28</v>
          </cell>
          <cell r="B462">
            <v>148</v>
          </cell>
          <cell r="C462" t="str">
            <v>Chad</v>
          </cell>
          <cell r="D462">
            <v>0</v>
          </cell>
          <cell r="E462">
            <v>1</v>
          </cell>
          <cell r="F462" t="str">
            <v>Afro</v>
          </cell>
          <cell r="G462">
            <v>6</v>
          </cell>
          <cell r="H462" t="str">
            <v>ssa</v>
          </cell>
          <cell r="I462">
            <v>1</v>
          </cell>
          <cell r="J462" t="str">
            <v>low and middle</v>
          </cell>
          <cell r="K462" t="str">
            <v>males</v>
          </cell>
          <cell r="L462" t="str">
            <v>1995-2000</v>
          </cell>
          <cell r="M462">
            <v>329.93599999999998</v>
          </cell>
          <cell r="N462">
            <v>151.36799999999999</v>
          </cell>
          <cell r="O462">
            <v>33.579000000000001</v>
          </cell>
          <cell r="P462">
            <v>29.039000000000001</v>
          </cell>
          <cell r="Q462">
            <v>31.248999999999999</v>
          </cell>
          <cell r="R462">
            <v>30.376000000000001</v>
          </cell>
          <cell r="S462">
            <v>22.317</v>
          </cell>
          <cell r="T462">
            <v>32.008000000000003</v>
          </cell>
        </row>
        <row r="463">
          <cell r="A463">
            <v>188</v>
          </cell>
          <cell r="B463">
            <v>152</v>
          </cell>
          <cell r="C463" t="str">
            <v>Chile</v>
          </cell>
          <cell r="D463">
            <v>0</v>
          </cell>
          <cell r="E463">
            <v>2</v>
          </cell>
          <cell r="F463" t="str">
            <v>Amro</v>
          </cell>
          <cell r="G463">
            <v>7</v>
          </cell>
          <cell r="H463" t="str">
            <v>lac</v>
          </cell>
          <cell r="I463">
            <v>1</v>
          </cell>
          <cell r="J463" t="str">
            <v>low and middle</v>
          </cell>
          <cell r="K463" t="str">
            <v>males</v>
          </cell>
          <cell r="L463" t="str">
            <v>1995-2000</v>
          </cell>
          <cell r="M463">
            <v>218.92</v>
          </cell>
          <cell r="N463">
            <v>12.669</v>
          </cell>
          <cell r="O463">
            <v>2.3620000000000001</v>
          </cell>
          <cell r="P463">
            <v>11.57</v>
          </cell>
          <cell r="Q463">
            <v>19.986000000000001</v>
          </cell>
          <cell r="R463">
            <v>35.006999999999998</v>
          </cell>
          <cell r="S463">
            <v>39.917999999999999</v>
          </cell>
          <cell r="T463">
            <v>97.408000000000001</v>
          </cell>
        </row>
        <row r="464">
          <cell r="A464">
            <v>66</v>
          </cell>
          <cell r="B464">
            <v>156</v>
          </cell>
          <cell r="C464" t="str">
            <v>China (5)</v>
          </cell>
          <cell r="D464">
            <v>0</v>
          </cell>
          <cell r="E464">
            <v>6</v>
          </cell>
          <cell r="F464" t="str">
            <v>Wpro</v>
          </cell>
          <cell r="G464">
            <v>4</v>
          </cell>
          <cell r="H464" t="str">
            <v>chn</v>
          </cell>
          <cell r="I464">
            <v>5</v>
          </cell>
          <cell r="J464" t="str">
            <v>chn</v>
          </cell>
          <cell r="K464" t="str">
            <v>males</v>
          </cell>
          <cell r="L464" t="str">
            <v>1995-2000</v>
          </cell>
          <cell r="M464">
            <v>24272.475999999999</v>
          </cell>
          <cell r="N464">
            <v>2296.2860000000001</v>
          </cell>
          <cell r="O464">
            <v>354.7</v>
          </cell>
          <cell r="P464">
            <v>977.98599999999999</v>
          </cell>
          <cell r="Q464">
            <v>1608.01</v>
          </cell>
          <cell r="R464">
            <v>3611.5349999999999</v>
          </cell>
          <cell r="S464">
            <v>5515.0169999999998</v>
          </cell>
          <cell r="T464">
            <v>9908.9419999999991</v>
          </cell>
        </row>
        <row r="465">
          <cell r="A465">
            <v>189</v>
          </cell>
          <cell r="B465">
            <v>170</v>
          </cell>
          <cell r="C465" t="str">
            <v>Colombia</v>
          </cell>
          <cell r="D465">
            <v>0</v>
          </cell>
          <cell r="E465">
            <v>2</v>
          </cell>
          <cell r="F465" t="str">
            <v>Amro</v>
          </cell>
          <cell r="G465">
            <v>7</v>
          </cell>
          <cell r="H465" t="str">
            <v>lac</v>
          </cell>
          <cell r="I465">
            <v>1</v>
          </cell>
          <cell r="J465" t="str">
            <v>low and middle</v>
          </cell>
          <cell r="K465" t="str">
            <v>males</v>
          </cell>
          <cell r="L465" t="str">
            <v>1995-2000</v>
          </cell>
          <cell r="M465">
            <v>670.11599999999999</v>
          </cell>
          <cell r="N465">
            <v>108.048</v>
          </cell>
          <cell r="O465">
            <v>14.34</v>
          </cell>
          <cell r="P465">
            <v>100.461</v>
          </cell>
          <cell r="Q465">
            <v>89.915999999999997</v>
          </cell>
          <cell r="R465">
            <v>82.584999999999994</v>
          </cell>
          <cell r="S465">
            <v>80.972999999999999</v>
          </cell>
          <cell r="T465">
            <v>193.79300000000001</v>
          </cell>
        </row>
        <row r="466">
          <cell r="A466">
            <v>8</v>
          </cell>
          <cell r="B466">
            <v>174</v>
          </cell>
          <cell r="C466" t="str">
            <v>Comoros</v>
          </cell>
          <cell r="D466">
            <v>0</v>
          </cell>
          <cell r="E466">
            <v>1</v>
          </cell>
          <cell r="F466" t="str">
            <v>Afro</v>
          </cell>
          <cell r="G466">
            <v>6</v>
          </cell>
          <cell r="H466" t="str">
            <v>ssa</v>
          </cell>
          <cell r="I466">
            <v>1</v>
          </cell>
          <cell r="J466" t="str">
            <v>low and middle</v>
          </cell>
          <cell r="K466" t="str">
            <v>males</v>
          </cell>
          <cell r="L466" t="str">
            <v>1995-2000</v>
          </cell>
          <cell r="M466">
            <v>15.819000000000001</v>
          </cell>
          <cell r="N466">
            <v>6.74</v>
          </cell>
          <cell r="O466">
            <v>0.83899999999999997</v>
          </cell>
          <cell r="P466">
            <v>1.5970000000000002</v>
          </cell>
          <cell r="Q466">
            <v>1.373</v>
          </cell>
          <cell r="R466">
            <v>1.7390000000000001</v>
          </cell>
          <cell r="S466">
            <v>1.5049999999999999</v>
          </cell>
          <cell r="T466">
            <v>2.0259999999999998</v>
          </cell>
        </row>
        <row r="467">
          <cell r="A467">
            <v>29</v>
          </cell>
          <cell r="B467">
            <v>178</v>
          </cell>
          <cell r="C467" t="str">
            <v>Congo</v>
          </cell>
          <cell r="D467">
            <v>0</v>
          </cell>
          <cell r="E467">
            <v>1</v>
          </cell>
          <cell r="F467" t="str">
            <v>Afro</v>
          </cell>
          <cell r="G467">
            <v>6</v>
          </cell>
          <cell r="H467" t="str">
            <v>ssa</v>
          </cell>
          <cell r="I467">
            <v>1</v>
          </cell>
          <cell r="J467" t="str">
            <v>low and middle</v>
          </cell>
          <cell r="K467" t="str">
            <v>males</v>
          </cell>
          <cell r="L467" t="str">
            <v>1995-2000</v>
          </cell>
          <cell r="M467">
            <v>115.485</v>
          </cell>
          <cell r="N467">
            <v>45.74</v>
          </cell>
          <cell r="O467">
            <v>10.010999999999999</v>
          </cell>
          <cell r="P467">
            <v>10.969000000000001</v>
          </cell>
          <cell r="Q467">
            <v>15.531000000000001</v>
          </cell>
          <cell r="R467">
            <v>13.943999999999999</v>
          </cell>
          <cell r="S467">
            <v>7.89</v>
          </cell>
          <cell r="T467">
            <v>11.4</v>
          </cell>
        </row>
        <row r="468">
          <cell r="A468">
            <v>30</v>
          </cell>
          <cell r="B468">
            <v>180</v>
          </cell>
          <cell r="C468" t="str">
            <v>Dem. Republic of the Congo</v>
          </cell>
          <cell r="D468">
            <v>0</v>
          </cell>
          <cell r="E468">
            <v>1</v>
          </cell>
          <cell r="F468" t="str">
            <v>Afro</v>
          </cell>
          <cell r="G468">
            <v>6</v>
          </cell>
          <cell r="H468" t="str">
            <v>ssa</v>
          </cell>
          <cell r="I468">
            <v>1</v>
          </cell>
          <cell r="J468" t="str">
            <v>low and middle</v>
          </cell>
          <cell r="K468" t="str">
            <v>males</v>
          </cell>
          <cell r="L468" t="str">
            <v>1995-2000</v>
          </cell>
          <cell r="M468">
            <v>1853.367</v>
          </cell>
          <cell r="N468">
            <v>854.197</v>
          </cell>
          <cell r="O468">
            <v>173.72300000000001</v>
          </cell>
          <cell r="P468">
            <v>170.31700000000001</v>
          </cell>
          <cell r="Q468">
            <v>196.161</v>
          </cell>
          <cell r="R468">
            <v>185.63</v>
          </cell>
          <cell r="S468">
            <v>117.22300000000001</v>
          </cell>
          <cell r="T468">
            <v>156.11599999999999</v>
          </cell>
        </row>
        <row r="469">
          <cell r="A469">
            <v>177</v>
          </cell>
          <cell r="B469">
            <v>188</v>
          </cell>
          <cell r="C469" t="str">
            <v>Costa Rica</v>
          </cell>
          <cell r="D469">
            <v>0</v>
          </cell>
          <cell r="E469">
            <v>2</v>
          </cell>
          <cell r="F469" t="str">
            <v>Amro</v>
          </cell>
          <cell r="G469">
            <v>7</v>
          </cell>
          <cell r="H469" t="str">
            <v>lac</v>
          </cell>
          <cell r="I469">
            <v>1</v>
          </cell>
          <cell r="J469" t="str">
            <v>low and middle</v>
          </cell>
          <cell r="K469" t="str">
            <v>males</v>
          </cell>
          <cell r="L469" t="str">
            <v>1995-2000</v>
          </cell>
          <cell r="M469">
            <v>40.808999999999997</v>
          </cell>
          <cell r="N469">
            <v>3.742</v>
          </cell>
          <cell r="O469">
            <v>0.69499999999999995</v>
          </cell>
          <cell r="P469">
            <v>2.3730000000000002</v>
          </cell>
          <cell r="Q469">
            <v>3.7309999999999999</v>
          </cell>
          <cell r="R469">
            <v>5.7270000000000003</v>
          </cell>
          <cell r="S469">
            <v>6.734</v>
          </cell>
          <cell r="T469">
            <v>17.807000000000002</v>
          </cell>
        </row>
        <row r="470">
          <cell r="A470">
            <v>145</v>
          </cell>
          <cell r="B470">
            <v>191</v>
          </cell>
          <cell r="C470" t="str">
            <v>Croatia</v>
          </cell>
          <cell r="D470">
            <v>0</v>
          </cell>
          <cell r="E470">
            <v>4</v>
          </cell>
          <cell r="F470" t="str">
            <v>Euro</v>
          </cell>
          <cell r="G470">
            <v>2</v>
          </cell>
          <cell r="H470" t="str">
            <v>fse</v>
          </cell>
          <cell r="I470">
            <v>1</v>
          </cell>
          <cell r="J470" t="str">
            <v>low and middle</v>
          </cell>
          <cell r="K470" t="str">
            <v>males</v>
          </cell>
          <cell r="L470" t="str">
            <v>1995-2000</v>
          </cell>
          <cell r="M470">
            <v>132.28299999999999</v>
          </cell>
          <cell r="N470">
            <v>1.72</v>
          </cell>
          <cell r="O470">
            <v>0.52600000000000002</v>
          </cell>
          <cell r="P470">
            <v>2.9390000000000001</v>
          </cell>
          <cell r="Q470">
            <v>7.81</v>
          </cell>
          <cell r="R470">
            <v>23.936</v>
          </cell>
          <cell r="S470">
            <v>34.887999999999998</v>
          </cell>
          <cell r="T470">
            <v>60.464000000000006</v>
          </cell>
        </row>
        <row r="471">
          <cell r="A471">
            <v>166</v>
          </cell>
          <cell r="B471">
            <v>192</v>
          </cell>
          <cell r="C471" t="str">
            <v>Cuba</v>
          </cell>
          <cell r="D471">
            <v>0</v>
          </cell>
          <cell r="E471">
            <v>2</v>
          </cell>
          <cell r="F471" t="str">
            <v>Amro</v>
          </cell>
          <cell r="G471">
            <v>7</v>
          </cell>
          <cell r="H471" t="str">
            <v>lac</v>
          </cell>
          <cell r="I471">
            <v>1</v>
          </cell>
          <cell r="J471" t="str">
            <v>low and middle</v>
          </cell>
          <cell r="K471" t="str">
            <v>males</v>
          </cell>
          <cell r="L471" t="str">
            <v>1995-2000</v>
          </cell>
          <cell r="M471">
            <v>211.36699999999999</v>
          </cell>
          <cell r="N471">
            <v>5.258</v>
          </cell>
          <cell r="O471">
            <v>1.87</v>
          </cell>
          <cell r="P471">
            <v>8.6720000000000006</v>
          </cell>
          <cell r="Q471">
            <v>13.527999999999999</v>
          </cell>
          <cell r="R471">
            <v>28.611000000000001</v>
          </cell>
          <cell r="S471">
            <v>33.592999999999996</v>
          </cell>
          <cell r="T471">
            <v>119.83499999999999</v>
          </cell>
        </row>
        <row r="472">
          <cell r="A472">
            <v>104</v>
          </cell>
          <cell r="B472">
            <v>196</v>
          </cell>
          <cell r="C472" t="str">
            <v>Cyprus</v>
          </cell>
          <cell r="D472">
            <v>0</v>
          </cell>
          <cell r="E472">
            <v>3</v>
          </cell>
          <cell r="F472" t="str">
            <v>Emro</v>
          </cell>
          <cell r="G472">
            <v>8</v>
          </cell>
          <cell r="H472" t="str">
            <v>mec</v>
          </cell>
          <cell r="I472">
            <v>4</v>
          </cell>
          <cell r="J472" t="str">
            <v>high</v>
          </cell>
          <cell r="K472" t="str">
            <v>males</v>
          </cell>
          <cell r="L472" t="str">
            <v>1995-2000</v>
          </cell>
          <cell r="M472">
            <v>14.744</v>
          </cell>
          <cell r="N472">
            <v>0.27700000000000002</v>
          </cell>
          <cell r="O472">
            <v>5.3999999999999999E-2</v>
          </cell>
          <cell r="P472">
            <v>0.48699999999999999</v>
          </cell>
          <cell r="Q472">
            <v>0.64600000000000002</v>
          </cell>
          <cell r="R472">
            <v>1.623</v>
          </cell>
          <cell r="S472">
            <v>2.3159999999999998</v>
          </cell>
          <cell r="T472">
            <v>9.3409999999999993</v>
          </cell>
        </row>
        <row r="473">
          <cell r="A473">
            <v>123</v>
          </cell>
          <cell r="B473">
            <v>203</v>
          </cell>
          <cell r="C473" t="str">
            <v>Czech Republic</v>
          </cell>
          <cell r="D473">
            <v>0</v>
          </cell>
          <cell r="E473">
            <v>4</v>
          </cell>
          <cell r="F473" t="str">
            <v>Euro</v>
          </cell>
          <cell r="G473">
            <v>2</v>
          </cell>
          <cell r="H473" t="str">
            <v>fse</v>
          </cell>
          <cell r="I473">
            <v>1</v>
          </cell>
          <cell r="J473" t="str">
            <v>low and middle</v>
          </cell>
          <cell r="K473" t="str">
            <v>males</v>
          </cell>
          <cell r="L473" t="str">
            <v>1995-2000</v>
          </cell>
          <cell r="M473">
            <v>290.36700000000002</v>
          </cell>
          <cell r="N473">
            <v>2.375</v>
          </cell>
          <cell r="O473">
            <v>0.81299999999999994</v>
          </cell>
          <cell r="P473">
            <v>5.9589999999999996</v>
          </cell>
          <cell r="Q473">
            <v>12.586</v>
          </cell>
          <cell r="R473">
            <v>49.019000000000005</v>
          </cell>
          <cell r="S473">
            <v>63.816000000000003</v>
          </cell>
          <cell r="T473">
            <v>155.79900000000001</v>
          </cell>
        </row>
        <row r="474">
          <cell r="A474">
            <v>48</v>
          </cell>
          <cell r="B474">
            <v>204</v>
          </cell>
          <cell r="C474" t="str">
            <v>Benin</v>
          </cell>
          <cell r="D474">
            <v>0</v>
          </cell>
          <cell r="E474">
            <v>1</v>
          </cell>
          <cell r="F474" t="str">
            <v>Afro</v>
          </cell>
          <cell r="G474">
            <v>6</v>
          </cell>
          <cell r="H474" t="str">
            <v>ssa</v>
          </cell>
          <cell r="I474">
            <v>1</v>
          </cell>
          <cell r="J474" t="str">
            <v>low and middle</v>
          </cell>
          <cell r="K474" t="str">
            <v>males</v>
          </cell>
          <cell r="L474" t="str">
            <v>1995-2000</v>
          </cell>
          <cell r="M474">
            <v>198.19800000000001</v>
          </cell>
          <cell r="N474">
            <v>87.313000000000002</v>
          </cell>
          <cell r="O474">
            <v>20.405999999999999</v>
          </cell>
          <cell r="P474">
            <v>18.596</v>
          </cell>
          <cell r="Q474">
            <v>17.521000000000001</v>
          </cell>
          <cell r="R474">
            <v>16.605</v>
          </cell>
          <cell r="S474">
            <v>12.646000000000001</v>
          </cell>
          <cell r="T474">
            <v>25.110999999999997</v>
          </cell>
        </row>
        <row r="475">
          <cell r="A475">
            <v>132</v>
          </cell>
          <cell r="B475">
            <v>208</v>
          </cell>
          <cell r="C475" t="str">
            <v>Denmark</v>
          </cell>
          <cell r="D475">
            <v>0</v>
          </cell>
          <cell r="E475">
            <v>4</v>
          </cell>
          <cell r="F475" t="str">
            <v>Euro</v>
          </cell>
          <cell r="G475">
            <v>1</v>
          </cell>
          <cell r="H475" t="str">
            <v>eme</v>
          </cell>
          <cell r="I475">
            <v>4</v>
          </cell>
          <cell r="J475" t="str">
            <v>high</v>
          </cell>
          <cell r="K475" t="str">
            <v>males</v>
          </cell>
          <cell r="L475" t="str">
            <v>1995-2000</v>
          </cell>
          <cell r="M475">
            <v>154.339</v>
          </cell>
          <cell r="N475">
            <v>1.63</v>
          </cell>
          <cell r="O475">
            <v>0.33100000000000002</v>
          </cell>
          <cell r="P475">
            <v>2.04</v>
          </cell>
          <cell r="Q475">
            <v>5.5839999999999996</v>
          </cell>
          <cell r="R475">
            <v>19.423999999999999</v>
          </cell>
          <cell r="S475">
            <v>27.236000000000001</v>
          </cell>
          <cell r="T475">
            <v>98.093999999999994</v>
          </cell>
        </row>
        <row r="476">
          <cell r="A476">
            <v>167</v>
          </cell>
          <cell r="B476">
            <v>214</v>
          </cell>
          <cell r="C476" t="str">
            <v>Dominican Republic</v>
          </cell>
          <cell r="D476">
            <v>0</v>
          </cell>
          <cell r="E476">
            <v>2</v>
          </cell>
          <cell r="F476" t="str">
            <v>Amro</v>
          </cell>
          <cell r="G476">
            <v>7</v>
          </cell>
          <cell r="H476" t="str">
            <v>lac</v>
          </cell>
          <cell r="I476">
            <v>1</v>
          </cell>
          <cell r="J476" t="str">
            <v>low and middle</v>
          </cell>
          <cell r="K476" t="str">
            <v>males</v>
          </cell>
          <cell r="L476" t="str">
            <v>1995-2000</v>
          </cell>
          <cell r="M476">
            <v>121.88800000000001</v>
          </cell>
          <cell r="N476">
            <v>26.094999999999999</v>
          </cell>
          <cell r="O476">
            <v>3.4240000000000004</v>
          </cell>
          <cell r="P476">
            <v>8.5519999999999996</v>
          </cell>
          <cell r="Q476">
            <v>11.741</v>
          </cell>
          <cell r="R476">
            <v>16.219000000000001</v>
          </cell>
          <cell r="S476">
            <v>17.826000000000001</v>
          </cell>
          <cell r="T476">
            <v>38.030999999999999</v>
          </cell>
        </row>
        <row r="477">
          <cell r="A477">
            <v>190</v>
          </cell>
          <cell r="B477">
            <v>218</v>
          </cell>
          <cell r="C477" t="str">
            <v>Ecuador</v>
          </cell>
          <cell r="D477">
            <v>0</v>
          </cell>
          <cell r="E477">
            <v>2</v>
          </cell>
          <cell r="F477" t="str">
            <v>Amro</v>
          </cell>
          <cell r="G477">
            <v>7</v>
          </cell>
          <cell r="H477" t="str">
            <v>lac</v>
          </cell>
          <cell r="I477">
            <v>1</v>
          </cell>
          <cell r="J477" t="str">
            <v>low and middle</v>
          </cell>
          <cell r="K477" t="str">
            <v>males</v>
          </cell>
          <cell r="L477" t="str">
            <v>1995-2000</v>
          </cell>
          <cell r="M477">
            <v>199.29</v>
          </cell>
          <cell r="N477">
            <v>52.07</v>
          </cell>
          <cell r="O477">
            <v>6.2080000000000002</v>
          </cell>
          <cell r="P477">
            <v>15.270999999999999</v>
          </cell>
          <cell r="Q477">
            <v>20.399000000000001</v>
          </cell>
          <cell r="R477">
            <v>24.564</v>
          </cell>
          <cell r="S477">
            <v>23.253</v>
          </cell>
          <cell r="T477">
            <v>57.524999999999999</v>
          </cell>
        </row>
        <row r="478">
          <cell r="A478">
            <v>178</v>
          </cell>
          <cell r="B478">
            <v>222</v>
          </cell>
          <cell r="C478" t="str">
            <v>El Salvador</v>
          </cell>
          <cell r="D478">
            <v>0</v>
          </cell>
          <cell r="E478">
            <v>2</v>
          </cell>
          <cell r="F478" t="str">
            <v>Amro</v>
          </cell>
          <cell r="G478">
            <v>7</v>
          </cell>
          <cell r="H478" t="str">
            <v>lac</v>
          </cell>
          <cell r="I478">
            <v>1</v>
          </cell>
          <cell r="J478" t="str">
            <v>low and middle</v>
          </cell>
          <cell r="K478" t="str">
            <v>males</v>
          </cell>
          <cell r="L478" t="str">
            <v>1995-2000</v>
          </cell>
          <cell r="M478">
            <v>99.661000000000001</v>
          </cell>
          <cell r="N478">
            <v>19.25</v>
          </cell>
          <cell r="O478">
            <v>3.02</v>
          </cell>
          <cell r="P478">
            <v>11.023</v>
          </cell>
          <cell r="Q478">
            <v>11.757999999999999</v>
          </cell>
          <cell r="R478">
            <v>13.76</v>
          </cell>
          <cell r="S478">
            <v>12.871</v>
          </cell>
          <cell r="T478">
            <v>27.979000000000003</v>
          </cell>
        </row>
        <row r="479">
          <cell r="A479">
            <v>31</v>
          </cell>
          <cell r="B479">
            <v>226</v>
          </cell>
          <cell r="C479" t="str">
            <v>Equatorial Guinea</v>
          </cell>
          <cell r="D479">
            <v>0</v>
          </cell>
          <cell r="E479">
            <v>1</v>
          </cell>
          <cell r="F479" t="str">
            <v>Afro</v>
          </cell>
          <cell r="G479">
            <v>6</v>
          </cell>
          <cell r="H479" t="str">
            <v>ssa</v>
          </cell>
          <cell r="I479">
            <v>1</v>
          </cell>
          <cell r="J479" t="str">
            <v>low and middle</v>
          </cell>
          <cell r="K479" t="str">
            <v>males</v>
          </cell>
          <cell r="L479" t="str">
            <v>1995-2000</v>
          </cell>
          <cell r="M479">
            <v>17.960999999999999</v>
          </cell>
          <cell r="N479">
            <v>8.3379999999999992</v>
          </cell>
          <cell r="O479">
            <v>1.43</v>
          </cell>
          <cell r="P479">
            <v>1.619</v>
          </cell>
          <cell r="Q479">
            <v>1.4169999999999998</v>
          </cell>
          <cell r="R479">
            <v>1.54</v>
          </cell>
          <cell r="S479">
            <v>1.4020000000000001</v>
          </cell>
          <cell r="T479">
            <v>2.2149999999999999</v>
          </cell>
        </row>
        <row r="480">
          <cell r="A480">
            <v>11</v>
          </cell>
          <cell r="B480">
            <v>231</v>
          </cell>
          <cell r="C480" t="str">
            <v>Ethiopia</v>
          </cell>
          <cell r="D480">
            <v>0</v>
          </cell>
          <cell r="E480">
            <v>1</v>
          </cell>
          <cell r="F480" t="str">
            <v>Afro</v>
          </cell>
          <cell r="G480">
            <v>6</v>
          </cell>
          <cell r="H480" t="str">
            <v>ssa</v>
          </cell>
          <cell r="I480">
            <v>1</v>
          </cell>
          <cell r="J480" t="str">
            <v>low and middle</v>
          </cell>
          <cell r="K480" t="str">
            <v>males</v>
          </cell>
          <cell r="L480" t="str">
            <v>1995-2000</v>
          </cell>
          <cell r="M480">
            <v>3007.1109999999999</v>
          </cell>
          <cell r="N480">
            <v>1309.9770000000001</v>
          </cell>
          <cell r="O480">
            <v>278.83199999999999</v>
          </cell>
          <cell r="P480">
            <v>281.26300000000003</v>
          </cell>
          <cell r="Q480">
            <v>386.82400000000001</v>
          </cell>
          <cell r="R480">
            <v>349.678</v>
          </cell>
          <cell r="S480">
            <v>187.82499999999999</v>
          </cell>
          <cell r="T480">
            <v>212.71200000000002</v>
          </cell>
        </row>
        <row r="481">
          <cell r="A481">
            <v>10</v>
          </cell>
          <cell r="B481">
            <v>232</v>
          </cell>
          <cell r="C481" t="str">
            <v>Eritrea</v>
          </cell>
          <cell r="D481">
            <v>0</v>
          </cell>
          <cell r="E481">
            <v>1</v>
          </cell>
          <cell r="F481" t="str">
            <v>Afro</v>
          </cell>
          <cell r="G481">
            <v>6</v>
          </cell>
          <cell r="H481" t="str">
            <v>ssa</v>
          </cell>
          <cell r="I481">
            <v>1</v>
          </cell>
          <cell r="J481" t="str">
            <v>low and middle</v>
          </cell>
          <cell r="K481" t="str">
            <v>males</v>
          </cell>
          <cell r="L481" t="str">
            <v>1995-2000</v>
          </cell>
          <cell r="M481">
            <v>132.10400000000001</v>
          </cell>
          <cell r="N481">
            <v>57.213000000000001</v>
          </cell>
          <cell r="O481">
            <v>11.048999999999999</v>
          </cell>
          <cell r="P481">
            <v>12.248000000000001</v>
          </cell>
          <cell r="Q481">
            <v>14.488999999999999</v>
          </cell>
          <cell r="R481">
            <v>15.255000000000001</v>
          </cell>
          <cell r="S481">
            <v>10.202999999999999</v>
          </cell>
          <cell r="T481">
            <v>11.647</v>
          </cell>
        </row>
        <row r="482">
          <cell r="A482">
            <v>133</v>
          </cell>
          <cell r="B482">
            <v>233</v>
          </cell>
          <cell r="C482" t="str">
            <v>Estonia</v>
          </cell>
          <cell r="D482">
            <v>0</v>
          </cell>
          <cell r="E482">
            <v>4</v>
          </cell>
          <cell r="F482" t="str">
            <v>Euro</v>
          </cell>
          <cell r="G482">
            <v>2</v>
          </cell>
          <cell r="H482" t="str">
            <v>fse</v>
          </cell>
          <cell r="I482">
            <v>1</v>
          </cell>
          <cell r="J482" t="str">
            <v>low and middle</v>
          </cell>
          <cell r="K482" t="str">
            <v>males</v>
          </cell>
          <cell r="L482" t="str">
            <v>1995-2000</v>
          </cell>
          <cell r="M482">
            <v>48.869</v>
          </cell>
          <cell r="N482">
            <v>1.1379999999999999</v>
          </cell>
          <cell r="O482">
            <v>0.46199999999999997</v>
          </cell>
          <cell r="P482">
            <v>2.09</v>
          </cell>
          <cell r="Q482">
            <v>4.5069999999999997</v>
          </cell>
          <cell r="R482">
            <v>10.091999999999999</v>
          </cell>
          <cell r="S482">
            <v>12.423</v>
          </cell>
          <cell r="T482">
            <v>18.157</v>
          </cell>
        </row>
        <row r="483">
          <cell r="A483">
            <v>205</v>
          </cell>
          <cell r="B483">
            <v>242</v>
          </cell>
          <cell r="C483" t="str">
            <v>Fiji</v>
          </cell>
          <cell r="D483">
            <v>0</v>
          </cell>
          <cell r="E483">
            <v>6</v>
          </cell>
          <cell r="F483" t="str">
            <v>Wpro</v>
          </cell>
          <cell r="G483">
            <v>5</v>
          </cell>
          <cell r="H483" t="str">
            <v>oai</v>
          </cell>
          <cell r="I483">
            <v>1</v>
          </cell>
          <cell r="J483" t="str">
            <v>low and middle</v>
          </cell>
          <cell r="K483" t="str">
            <v>males</v>
          </cell>
          <cell r="L483" t="str">
            <v>1995-2000</v>
          </cell>
          <cell r="M483">
            <v>10.228</v>
          </cell>
          <cell r="N483">
            <v>1.2589999999999999</v>
          </cell>
          <cell r="O483">
            <v>0.19400000000000001</v>
          </cell>
          <cell r="P483">
            <v>0.57499999999999996</v>
          </cell>
          <cell r="Q483">
            <v>0.69900000000000007</v>
          </cell>
          <cell r="R483">
            <v>1.752</v>
          </cell>
          <cell r="S483">
            <v>2.109</v>
          </cell>
          <cell r="T483">
            <v>3.64</v>
          </cell>
        </row>
        <row r="484">
          <cell r="A484">
            <v>134</v>
          </cell>
          <cell r="B484">
            <v>246</v>
          </cell>
          <cell r="C484" t="str">
            <v>Finland</v>
          </cell>
          <cell r="D484">
            <v>0</v>
          </cell>
          <cell r="E484">
            <v>4</v>
          </cell>
          <cell r="F484" t="str">
            <v>Euro</v>
          </cell>
          <cell r="G484">
            <v>1</v>
          </cell>
          <cell r="H484" t="str">
            <v>eme</v>
          </cell>
          <cell r="I484">
            <v>4</v>
          </cell>
          <cell r="J484" t="str">
            <v>high</v>
          </cell>
          <cell r="K484" t="str">
            <v>males</v>
          </cell>
          <cell r="L484" t="str">
            <v>1995-2000</v>
          </cell>
          <cell r="M484">
            <v>125.074</v>
          </cell>
          <cell r="N484">
            <v>1.0840000000000001</v>
          </cell>
          <cell r="O484">
            <v>0.33599999999999997</v>
          </cell>
          <cell r="P484">
            <v>2.625</v>
          </cell>
          <cell r="Q484">
            <v>6.7859999999999996</v>
          </cell>
          <cell r="R484">
            <v>18.893000000000001</v>
          </cell>
          <cell r="S484">
            <v>25.356999999999999</v>
          </cell>
          <cell r="T484">
            <v>69.992999999999995</v>
          </cell>
        </row>
        <row r="485">
          <cell r="A485">
            <v>157</v>
          </cell>
          <cell r="B485">
            <v>250</v>
          </cell>
          <cell r="C485" t="str">
            <v>France</v>
          </cell>
          <cell r="D485">
            <v>0</v>
          </cell>
          <cell r="E485">
            <v>4</v>
          </cell>
          <cell r="F485" t="str">
            <v>Euro</v>
          </cell>
          <cell r="G485">
            <v>1</v>
          </cell>
          <cell r="H485" t="str">
            <v>eme</v>
          </cell>
          <cell r="I485">
            <v>4</v>
          </cell>
          <cell r="J485" t="str">
            <v>high</v>
          </cell>
          <cell r="K485" t="str">
            <v>males</v>
          </cell>
          <cell r="L485" t="str">
            <v>1995-2000</v>
          </cell>
          <cell r="M485">
            <v>1411.818</v>
          </cell>
          <cell r="N485">
            <v>15.802</v>
          </cell>
          <cell r="O485">
            <v>3.5389999999999997</v>
          </cell>
          <cell r="P485">
            <v>33.194000000000003</v>
          </cell>
          <cell r="Q485">
            <v>70.025000000000006</v>
          </cell>
          <cell r="R485">
            <v>175.732</v>
          </cell>
          <cell r="S485">
            <v>255.285</v>
          </cell>
          <cell r="T485">
            <v>858.24099999999999</v>
          </cell>
        </row>
        <row r="486">
          <cell r="A486">
            <v>213</v>
          </cell>
          <cell r="B486">
            <v>258</v>
          </cell>
          <cell r="C486" t="str">
            <v>French Polynesia</v>
          </cell>
          <cell r="G486">
            <v>5</v>
          </cell>
          <cell r="H486" t="str">
            <v>oai</v>
          </cell>
          <cell r="I486">
            <v>4</v>
          </cell>
          <cell r="J486" t="str">
            <v>high</v>
          </cell>
          <cell r="K486" t="str">
            <v>males</v>
          </cell>
          <cell r="L486" t="str">
            <v>1995-2000</v>
          </cell>
          <cell r="M486">
            <v>3.165</v>
          </cell>
          <cell r="N486">
            <v>0.20899999999999999</v>
          </cell>
          <cell r="O486">
            <v>5.7000000000000002E-2</v>
          </cell>
          <cell r="P486">
            <v>0.26800000000000002</v>
          </cell>
          <cell r="Q486">
            <v>0.26600000000000001</v>
          </cell>
          <cell r="R486">
            <v>0.63900000000000001</v>
          </cell>
          <cell r="S486">
            <v>0.74299999999999999</v>
          </cell>
          <cell r="T486">
            <v>0.98299999999999998</v>
          </cell>
        </row>
        <row r="487">
          <cell r="A487">
            <v>9</v>
          </cell>
          <cell r="B487">
            <v>262</v>
          </cell>
          <cell r="C487" t="str">
            <v>Djibouti</v>
          </cell>
          <cell r="D487">
            <v>0</v>
          </cell>
          <cell r="E487">
            <v>3</v>
          </cell>
          <cell r="F487" t="str">
            <v>Emro</v>
          </cell>
          <cell r="G487">
            <v>6</v>
          </cell>
          <cell r="H487" t="str">
            <v>ssa</v>
          </cell>
          <cell r="I487">
            <v>1</v>
          </cell>
          <cell r="J487" t="str">
            <v>low and middle</v>
          </cell>
          <cell r="K487" t="str">
            <v>males</v>
          </cell>
          <cell r="L487" t="str">
            <v>1995-2000</v>
          </cell>
          <cell r="M487">
            <v>23.914000000000001</v>
          </cell>
          <cell r="N487">
            <v>10.78</v>
          </cell>
          <cell r="O487">
            <v>2</v>
          </cell>
          <cell r="P487">
            <v>2.4430000000000001</v>
          </cell>
          <cell r="Q487">
            <v>2.0810000000000004</v>
          </cell>
          <cell r="R487">
            <v>2.3730000000000002</v>
          </cell>
          <cell r="S487">
            <v>1.857</v>
          </cell>
          <cell r="T487">
            <v>2.38</v>
          </cell>
        </row>
        <row r="488">
          <cell r="A488">
            <v>32</v>
          </cell>
          <cell r="B488">
            <v>266</v>
          </cell>
          <cell r="C488" t="str">
            <v>Gabon</v>
          </cell>
          <cell r="D488">
            <v>0</v>
          </cell>
          <cell r="E488">
            <v>1</v>
          </cell>
          <cell r="F488" t="str">
            <v>Afro</v>
          </cell>
          <cell r="G488">
            <v>6</v>
          </cell>
          <cell r="H488" t="str">
            <v>ssa</v>
          </cell>
          <cell r="I488">
            <v>1</v>
          </cell>
          <cell r="J488" t="str">
            <v>low and middle</v>
          </cell>
          <cell r="K488" t="str">
            <v>males</v>
          </cell>
          <cell r="L488" t="str">
            <v>1995-2000</v>
          </cell>
          <cell r="M488">
            <v>46.984000000000002</v>
          </cell>
          <cell r="N488">
            <v>15.882</v>
          </cell>
          <cell r="O488">
            <v>3.206</v>
          </cell>
          <cell r="P488">
            <v>3.5380000000000003</v>
          </cell>
          <cell r="Q488">
            <v>4.6639999999999997</v>
          </cell>
          <cell r="R488">
            <v>5.7370000000000001</v>
          </cell>
          <cell r="S488">
            <v>4.9359999999999999</v>
          </cell>
          <cell r="T488">
            <v>9.0209999999999972</v>
          </cell>
        </row>
        <row r="489">
          <cell r="A489">
            <v>106</v>
          </cell>
          <cell r="B489">
            <v>268</v>
          </cell>
          <cell r="C489" t="str">
            <v>Georgia</v>
          </cell>
          <cell r="D489">
            <v>0</v>
          </cell>
          <cell r="E489">
            <v>4</v>
          </cell>
          <cell r="F489" t="str">
            <v>Euro</v>
          </cell>
          <cell r="G489">
            <v>8</v>
          </cell>
          <cell r="H489" t="str">
            <v>mec</v>
          </cell>
          <cell r="I489">
            <v>1</v>
          </cell>
          <cell r="J489" t="str">
            <v>low and middle</v>
          </cell>
          <cell r="K489" t="str">
            <v>males</v>
          </cell>
          <cell r="L489" t="str">
            <v>1995-2000</v>
          </cell>
          <cell r="M489">
            <v>121.886</v>
          </cell>
          <cell r="N489">
            <v>4.9409999999999998</v>
          </cell>
          <cell r="O489">
            <v>0.877</v>
          </cell>
          <cell r="P489">
            <v>3.9939999999999998</v>
          </cell>
          <cell r="Q489">
            <v>9.8120000000000012</v>
          </cell>
          <cell r="R489">
            <v>20.707000000000001</v>
          </cell>
          <cell r="S489">
            <v>31.606999999999999</v>
          </cell>
          <cell r="T489">
            <v>49.947999999999993</v>
          </cell>
        </row>
        <row r="490">
          <cell r="A490">
            <v>52</v>
          </cell>
          <cell r="B490">
            <v>270</v>
          </cell>
          <cell r="C490" t="str">
            <v>Gambia</v>
          </cell>
          <cell r="D490">
            <v>0</v>
          </cell>
          <cell r="E490">
            <v>1</v>
          </cell>
          <cell r="F490" t="str">
            <v>Afro</v>
          </cell>
          <cell r="G490">
            <v>6</v>
          </cell>
          <cell r="H490" t="str">
            <v>ssa</v>
          </cell>
          <cell r="I490">
            <v>1</v>
          </cell>
          <cell r="J490" t="str">
            <v>low and middle</v>
          </cell>
          <cell r="K490" t="str">
            <v>males</v>
          </cell>
          <cell r="L490" t="str">
            <v>1995-2000</v>
          </cell>
          <cell r="M490">
            <v>55.37</v>
          </cell>
          <cell r="N490">
            <v>26.681999999999999</v>
          </cell>
          <cell r="O490">
            <v>4.4649999999999999</v>
          </cell>
          <cell r="P490">
            <v>5.1509999999999998</v>
          </cell>
          <cell r="Q490">
            <v>5.1920000000000002</v>
          </cell>
          <cell r="R490">
            <v>5.2939999999999996</v>
          </cell>
          <cell r="S490">
            <v>3.8519999999999999</v>
          </cell>
          <cell r="T490">
            <v>4.7339999999999991</v>
          </cell>
        </row>
        <row r="491">
          <cell r="A491">
            <v>105</v>
          </cell>
          <cell r="B491">
            <v>274</v>
          </cell>
          <cell r="C491" t="str">
            <v>Gaza Strip</v>
          </cell>
          <cell r="G491">
            <v>8</v>
          </cell>
          <cell r="H491" t="str">
            <v>mec</v>
          </cell>
          <cell r="I491">
            <v>1</v>
          </cell>
          <cell r="J491" t="str">
            <v>low and middle</v>
          </cell>
          <cell r="K491" t="str">
            <v>males</v>
          </cell>
          <cell r="L491" t="str">
            <v>1995-2000</v>
          </cell>
          <cell r="M491">
            <v>13.375999999999999</v>
          </cell>
          <cell r="N491">
            <v>4.1100000000000003</v>
          </cell>
          <cell r="O491">
            <v>0.39400000000000002</v>
          </cell>
          <cell r="P491">
            <v>0.78599999999999992</v>
          </cell>
          <cell r="Q491">
            <v>0.65200000000000002</v>
          </cell>
          <cell r="R491">
            <v>1.014</v>
          </cell>
          <cell r="S491">
            <v>1.52</v>
          </cell>
          <cell r="T491">
            <v>4.9000000000000004</v>
          </cell>
        </row>
        <row r="492">
          <cell r="A492">
            <v>158</v>
          </cell>
          <cell r="B492">
            <v>276</v>
          </cell>
          <cell r="C492" t="str">
            <v>Germany</v>
          </cell>
          <cell r="D492">
            <v>0</v>
          </cell>
          <cell r="E492">
            <v>4</v>
          </cell>
          <cell r="F492" t="str">
            <v>Euro</v>
          </cell>
          <cell r="G492">
            <v>1</v>
          </cell>
          <cell r="H492" t="str">
            <v>eme</v>
          </cell>
          <cell r="I492">
            <v>4</v>
          </cell>
          <cell r="J492" t="str">
            <v>high</v>
          </cell>
          <cell r="K492" t="str">
            <v>males</v>
          </cell>
          <cell r="L492" t="str">
            <v>1995-2000</v>
          </cell>
          <cell r="M492">
            <v>2060.8629999999998</v>
          </cell>
          <cell r="N492">
            <v>13.558999999999999</v>
          </cell>
          <cell r="O492">
            <v>3.6749999999999998</v>
          </cell>
          <cell r="P492">
            <v>31.302</v>
          </cell>
          <cell r="Q492">
            <v>88.06</v>
          </cell>
          <cell r="R492">
            <v>277.25900000000001</v>
          </cell>
          <cell r="S492">
            <v>459.53100000000001</v>
          </cell>
          <cell r="T492">
            <v>1187.4770000000001</v>
          </cell>
        </row>
        <row r="493">
          <cell r="A493">
            <v>53</v>
          </cell>
          <cell r="B493">
            <v>288</v>
          </cell>
          <cell r="C493" t="str">
            <v>Ghana</v>
          </cell>
          <cell r="D493">
            <v>0</v>
          </cell>
          <cell r="E493">
            <v>1</v>
          </cell>
          <cell r="F493" t="str">
            <v>Afro</v>
          </cell>
          <cell r="G493">
            <v>6</v>
          </cell>
          <cell r="H493" t="str">
            <v>ssa</v>
          </cell>
          <cell r="I493">
            <v>1</v>
          </cell>
          <cell r="J493" t="str">
            <v>low and middle</v>
          </cell>
          <cell r="K493" t="str">
            <v>males</v>
          </cell>
          <cell r="L493" t="str">
            <v>1995-2000</v>
          </cell>
          <cell r="M493">
            <v>473.12799999999999</v>
          </cell>
          <cell r="N493">
            <v>194.78299999999999</v>
          </cell>
          <cell r="O493">
            <v>36.381</v>
          </cell>
          <cell r="P493">
            <v>49.900999999999996</v>
          </cell>
          <cell r="Q493">
            <v>41.596000000000004</v>
          </cell>
          <cell r="R493">
            <v>45.46</v>
          </cell>
          <cell r="S493">
            <v>39.365000000000002</v>
          </cell>
          <cell r="T493">
            <v>65.641999999999996</v>
          </cell>
        </row>
        <row r="494">
          <cell r="A494">
            <v>146</v>
          </cell>
          <cell r="B494">
            <v>300</v>
          </cell>
          <cell r="C494" t="str">
            <v>Greece</v>
          </cell>
          <cell r="D494">
            <v>0</v>
          </cell>
          <cell r="E494">
            <v>4</v>
          </cell>
          <cell r="F494" t="str">
            <v>Euro</v>
          </cell>
          <cell r="G494">
            <v>1</v>
          </cell>
          <cell r="H494" t="str">
            <v>eme</v>
          </cell>
          <cell r="I494">
            <v>4</v>
          </cell>
          <cell r="J494" t="str">
            <v>high</v>
          </cell>
          <cell r="K494" t="str">
            <v>males</v>
          </cell>
          <cell r="L494" t="str">
            <v>1995-2000</v>
          </cell>
          <cell r="M494">
            <v>268.45699999999999</v>
          </cell>
          <cell r="N494">
            <v>2.4820000000000002</v>
          </cell>
          <cell r="O494">
            <v>0.56999999999999995</v>
          </cell>
          <cell r="P494">
            <v>5.66</v>
          </cell>
          <cell r="Q494">
            <v>8.3480000000000008</v>
          </cell>
          <cell r="R494">
            <v>24.463999999999999</v>
          </cell>
          <cell r="S494">
            <v>51.073</v>
          </cell>
          <cell r="T494">
            <v>175.86</v>
          </cell>
        </row>
        <row r="495">
          <cell r="A495">
            <v>168</v>
          </cell>
          <cell r="B495">
            <v>312</v>
          </cell>
          <cell r="C495" t="str">
            <v>Guadeloupe</v>
          </cell>
          <cell r="G495">
            <v>7</v>
          </cell>
          <cell r="H495" t="str">
            <v>lac</v>
          </cell>
          <cell r="I495">
            <v>1</v>
          </cell>
          <cell r="J495" t="str">
            <v>low and middle</v>
          </cell>
          <cell r="K495" t="str">
            <v>males</v>
          </cell>
          <cell r="L495" t="str">
            <v>1995-2000</v>
          </cell>
          <cell r="M495">
            <v>7.0060000000000002</v>
          </cell>
          <cell r="N495">
            <v>0.23400000000000001</v>
          </cell>
          <cell r="O495">
            <v>4.4999999999999998E-2</v>
          </cell>
          <cell r="P495">
            <v>0.36599999999999999</v>
          </cell>
          <cell r="Q495">
            <v>0.68300000000000005</v>
          </cell>
          <cell r="R495">
            <v>0.98499999999999999</v>
          </cell>
          <cell r="S495">
            <v>1.141</v>
          </cell>
          <cell r="T495">
            <v>3.552</v>
          </cell>
        </row>
        <row r="496">
          <cell r="A496">
            <v>211</v>
          </cell>
          <cell r="B496">
            <v>316</v>
          </cell>
          <cell r="C496" t="str">
            <v>Guam</v>
          </cell>
          <cell r="G496">
            <v>5</v>
          </cell>
          <cell r="H496" t="str">
            <v>oai</v>
          </cell>
          <cell r="I496">
            <v>4</v>
          </cell>
          <cell r="J496" t="str">
            <v>high</v>
          </cell>
          <cell r="K496" t="str">
            <v>males</v>
          </cell>
          <cell r="L496" t="str">
            <v>1995-2000</v>
          </cell>
          <cell r="M496">
            <v>2.0270000000000001</v>
          </cell>
          <cell r="N496">
            <v>0.11600000000000001</v>
          </cell>
          <cell r="O496">
            <v>0.03</v>
          </cell>
          <cell r="P496">
            <v>0.13700000000000001</v>
          </cell>
          <cell r="Q496">
            <v>0.23100000000000001</v>
          </cell>
          <cell r="R496">
            <v>0.38800000000000001</v>
          </cell>
          <cell r="S496">
            <v>0.41600000000000004</v>
          </cell>
          <cell r="T496">
            <v>0.70899999999999996</v>
          </cell>
        </row>
        <row r="497">
          <cell r="A497">
            <v>179</v>
          </cell>
          <cell r="B497">
            <v>320</v>
          </cell>
          <cell r="C497" t="str">
            <v>Guatemala</v>
          </cell>
          <cell r="D497">
            <v>0</v>
          </cell>
          <cell r="E497">
            <v>2</v>
          </cell>
          <cell r="F497" t="str">
            <v>Amro</v>
          </cell>
          <cell r="G497">
            <v>7</v>
          </cell>
          <cell r="H497" t="str">
            <v>lac</v>
          </cell>
          <cell r="I497">
            <v>1</v>
          </cell>
          <cell r="J497" t="str">
            <v>low and middle</v>
          </cell>
          <cell r="K497" t="str">
            <v>males</v>
          </cell>
          <cell r="L497" t="str">
            <v>1995-2000</v>
          </cell>
          <cell r="M497">
            <v>224.809</v>
          </cell>
          <cell r="N497">
            <v>64.894000000000005</v>
          </cell>
          <cell r="O497">
            <v>8.411999999999999</v>
          </cell>
          <cell r="P497">
            <v>27.14</v>
          </cell>
          <cell r="Q497">
            <v>28.328000000000003</v>
          </cell>
          <cell r="R497">
            <v>27.538999999999998</v>
          </cell>
          <cell r="S497">
            <v>25.071999999999999</v>
          </cell>
          <cell r="T497">
            <v>43.424000000000007</v>
          </cell>
        </row>
        <row r="498">
          <cell r="A498">
            <v>54</v>
          </cell>
          <cell r="B498">
            <v>324</v>
          </cell>
          <cell r="C498" t="str">
            <v>Guinea</v>
          </cell>
          <cell r="D498">
            <v>0</v>
          </cell>
          <cell r="E498">
            <v>1</v>
          </cell>
          <cell r="F498" t="str">
            <v>Afro</v>
          </cell>
          <cell r="G498">
            <v>6</v>
          </cell>
          <cell r="H498" t="str">
            <v>ssa</v>
          </cell>
          <cell r="I498">
            <v>1</v>
          </cell>
          <cell r="J498" t="str">
            <v>low and middle</v>
          </cell>
          <cell r="K498" t="str">
            <v>males</v>
          </cell>
          <cell r="L498" t="str">
            <v>1995-2000</v>
          </cell>
          <cell r="M498">
            <v>322.41500000000002</v>
          </cell>
          <cell r="N498">
            <v>161.56700000000001</v>
          </cell>
          <cell r="O498">
            <v>30.285</v>
          </cell>
          <cell r="P498">
            <v>32.884999999999998</v>
          </cell>
          <cell r="Q498">
            <v>26.875</v>
          </cell>
          <cell r="R498">
            <v>25.378</v>
          </cell>
          <cell r="S498">
            <v>19.516999999999999</v>
          </cell>
          <cell r="T498">
            <v>25.908000000000001</v>
          </cell>
        </row>
        <row r="499">
          <cell r="A499">
            <v>191</v>
          </cell>
          <cell r="B499">
            <v>328</v>
          </cell>
          <cell r="C499" t="str">
            <v>Guyana</v>
          </cell>
          <cell r="D499">
            <v>0</v>
          </cell>
          <cell r="E499">
            <v>2</v>
          </cell>
          <cell r="F499" t="str">
            <v>Amro</v>
          </cell>
          <cell r="G499">
            <v>7</v>
          </cell>
          <cell r="H499" t="str">
            <v>lac</v>
          </cell>
          <cell r="I499">
            <v>1</v>
          </cell>
          <cell r="J499" t="str">
            <v>low and middle</v>
          </cell>
          <cell r="K499" t="str">
            <v>males</v>
          </cell>
          <cell r="L499" t="str">
            <v>1995-2000</v>
          </cell>
          <cell r="M499">
            <v>17.747</v>
          </cell>
          <cell r="N499">
            <v>4.2830000000000004</v>
          </cell>
          <cell r="O499">
            <v>0.58299999999999996</v>
          </cell>
          <cell r="P499">
            <v>1.3819999999999999</v>
          </cell>
          <cell r="Q499">
            <v>2.0880000000000001</v>
          </cell>
          <cell r="R499">
            <v>2.5750000000000002</v>
          </cell>
          <cell r="S499">
            <v>2.5550000000000002</v>
          </cell>
          <cell r="T499">
            <v>4.2809999999999997</v>
          </cell>
        </row>
        <row r="500">
          <cell r="A500">
            <v>169</v>
          </cell>
          <cell r="B500">
            <v>332</v>
          </cell>
          <cell r="C500" t="str">
            <v>Haiti</v>
          </cell>
          <cell r="D500">
            <v>0</v>
          </cell>
          <cell r="E500">
            <v>2</v>
          </cell>
          <cell r="F500" t="str">
            <v>Amro</v>
          </cell>
          <cell r="G500">
            <v>7</v>
          </cell>
          <cell r="H500" t="str">
            <v>lac</v>
          </cell>
          <cell r="I500">
            <v>1</v>
          </cell>
          <cell r="J500" t="str">
            <v>low and middle</v>
          </cell>
          <cell r="K500" t="str">
            <v>males</v>
          </cell>
          <cell r="L500" t="str">
            <v>1995-2000</v>
          </cell>
          <cell r="M500">
            <v>260.50700000000001</v>
          </cell>
          <cell r="N500">
            <v>73.978999999999999</v>
          </cell>
          <cell r="O500">
            <v>18.578000000000003</v>
          </cell>
          <cell r="P500">
            <v>27.051000000000002</v>
          </cell>
          <cell r="Q500">
            <v>37.213999999999999</v>
          </cell>
          <cell r="R500">
            <v>37.812000000000005</v>
          </cell>
          <cell r="S500">
            <v>25.442</v>
          </cell>
          <cell r="T500">
            <v>40.430999999999997</v>
          </cell>
        </row>
        <row r="501">
          <cell r="A501">
            <v>180</v>
          </cell>
          <cell r="B501">
            <v>340</v>
          </cell>
          <cell r="C501" t="str">
            <v>Honduras</v>
          </cell>
          <cell r="D501">
            <v>0</v>
          </cell>
          <cell r="E501">
            <v>2</v>
          </cell>
          <cell r="F501" t="str">
            <v>Amro</v>
          </cell>
          <cell r="G501">
            <v>7</v>
          </cell>
          <cell r="H501" t="str">
            <v>lac</v>
          </cell>
          <cell r="I501">
            <v>1</v>
          </cell>
          <cell r="J501" t="str">
            <v>low and middle</v>
          </cell>
          <cell r="K501" t="str">
            <v>males</v>
          </cell>
          <cell r="L501" t="str">
            <v>1995-2000</v>
          </cell>
          <cell r="M501">
            <v>90.905000000000001</v>
          </cell>
          <cell r="N501">
            <v>28.501999999999999</v>
          </cell>
          <cell r="O501">
            <v>4.6120000000000001</v>
          </cell>
          <cell r="P501">
            <v>9.2639999999999993</v>
          </cell>
          <cell r="Q501">
            <v>10.352</v>
          </cell>
          <cell r="R501">
            <v>10.08</v>
          </cell>
          <cell r="S501">
            <v>9.1529999999999987</v>
          </cell>
          <cell r="T501">
            <v>18.942</v>
          </cell>
        </row>
        <row r="502">
          <cell r="A502">
            <v>67</v>
          </cell>
          <cell r="B502">
            <v>344</v>
          </cell>
          <cell r="C502" t="str">
            <v>China, Hong Kong SAR (6)</v>
          </cell>
          <cell r="G502">
            <v>5</v>
          </cell>
          <cell r="H502" t="str">
            <v>oai</v>
          </cell>
          <cell r="I502">
            <v>4</v>
          </cell>
          <cell r="J502" t="str">
            <v>high</v>
          </cell>
          <cell r="K502" t="str">
            <v>males</v>
          </cell>
          <cell r="L502" t="str">
            <v>1995-2000</v>
          </cell>
          <cell r="M502">
            <v>108.968</v>
          </cell>
          <cell r="N502">
            <v>1.43</v>
          </cell>
          <cell r="O502">
            <v>0.34299999999999997</v>
          </cell>
          <cell r="P502">
            <v>2.0760000000000001</v>
          </cell>
          <cell r="Q502">
            <v>6.1950000000000003</v>
          </cell>
          <cell r="R502">
            <v>15.395999999999999</v>
          </cell>
          <cell r="S502">
            <v>24.21</v>
          </cell>
          <cell r="T502">
            <v>59.317999999999991</v>
          </cell>
        </row>
        <row r="503">
          <cell r="A503">
            <v>124</v>
          </cell>
          <cell r="B503">
            <v>348</v>
          </cell>
          <cell r="C503" t="str">
            <v>Hungary</v>
          </cell>
          <cell r="D503">
            <v>0</v>
          </cell>
          <cell r="E503">
            <v>4</v>
          </cell>
          <cell r="F503" t="str">
            <v>Euro</v>
          </cell>
          <cell r="G503">
            <v>2</v>
          </cell>
          <cell r="H503" t="str">
            <v>fse</v>
          </cell>
          <cell r="I503">
            <v>1</v>
          </cell>
          <cell r="J503" t="str">
            <v>low and middle</v>
          </cell>
          <cell r="K503" t="str">
            <v>males</v>
          </cell>
          <cell r="L503" t="str">
            <v>1995-2000</v>
          </cell>
          <cell r="M503">
            <v>356.67500000000001</v>
          </cell>
          <cell r="N503">
            <v>3.4870000000000001</v>
          </cell>
          <cell r="O503">
            <v>0.78900000000000003</v>
          </cell>
          <cell r="P503">
            <v>5.4060000000000006</v>
          </cell>
          <cell r="Q503">
            <v>24.788</v>
          </cell>
          <cell r="R503">
            <v>74.402000000000001</v>
          </cell>
          <cell r="S503">
            <v>81.201999999999998</v>
          </cell>
          <cell r="T503">
            <v>166.601</v>
          </cell>
        </row>
        <row r="504">
          <cell r="A504">
            <v>135</v>
          </cell>
          <cell r="B504">
            <v>352</v>
          </cell>
          <cell r="C504" t="str">
            <v>Iceland</v>
          </cell>
          <cell r="D504">
            <v>0</v>
          </cell>
          <cell r="E504">
            <v>4</v>
          </cell>
          <cell r="F504" t="str">
            <v>Euro</v>
          </cell>
          <cell r="G504">
            <v>1</v>
          </cell>
          <cell r="H504" t="str">
            <v>eme</v>
          </cell>
          <cell r="I504">
            <v>4</v>
          </cell>
          <cell r="J504" t="str">
            <v>high</v>
          </cell>
          <cell r="K504" t="str">
            <v>males</v>
          </cell>
          <cell r="L504" t="str">
            <v>1995-2000</v>
          </cell>
          <cell r="M504">
            <v>4.835</v>
          </cell>
          <cell r="N504">
            <v>7.2999999999999995E-2</v>
          </cell>
          <cell r="O504">
            <v>1.4999999999999999E-2</v>
          </cell>
          <cell r="P504">
            <v>0.129</v>
          </cell>
          <cell r="Q504">
            <v>0.15899999999999997</v>
          </cell>
          <cell r="R504">
            <v>0.45800000000000002</v>
          </cell>
          <cell r="S504">
            <v>0.76200000000000001</v>
          </cell>
          <cell r="T504">
            <v>3.2389999999999994</v>
          </cell>
        </row>
        <row r="505">
          <cell r="A505">
            <v>77</v>
          </cell>
          <cell r="B505">
            <v>356</v>
          </cell>
          <cell r="C505" t="str">
            <v>India</v>
          </cell>
          <cell r="D505">
            <v>0</v>
          </cell>
          <cell r="E505">
            <v>5</v>
          </cell>
          <cell r="F505" t="str">
            <v>Searo</v>
          </cell>
          <cell r="G505">
            <v>3</v>
          </cell>
          <cell r="H505" t="str">
            <v>ind</v>
          </cell>
          <cell r="I505">
            <v>6</v>
          </cell>
          <cell r="J505" t="str">
            <v>ind</v>
          </cell>
          <cell r="K505" t="str">
            <v>males</v>
          </cell>
          <cell r="L505" t="str">
            <v>1995-2000</v>
          </cell>
          <cell r="M505">
            <v>22187.062000000002</v>
          </cell>
          <cell r="N505">
            <v>5478.2280000000001</v>
          </cell>
          <cell r="O505">
            <v>1113.32</v>
          </cell>
          <cell r="P505">
            <v>1067.7570000000001</v>
          </cell>
          <cell r="Q505">
            <v>1734.4160000000002</v>
          </cell>
          <cell r="R505">
            <v>3276.8140000000003</v>
          </cell>
          <cell r="S505">
            <v>3657.2089999999998</v>
          </cell>
          <cell r="T505">
            <v>5859.3179999999993</v>
          </cell>
        </row>
        <row r="506">
          <cell r="A506">
            <v>92</v>
          </cell>
          <cell r="B506">
            <v>360</v>
          </cell>
          <cell r="C506" t="str">
            <v>Indonesia</v>
          </cell>
          <cell r="D506">
            <v>0</v>
          </cell>
          <cell r="E506">
            <v>5</v>
          </cell>
          <cell r="F506" t="str">
            <v>Searo</v>
          </cell>
          <cell r="G506">
            <v>5</v>
          </cell>
          <cell r="H506" t="str">
            <v>oai</v>
          </cell>
          <cell r="I506">
            <v>1</v>
          </cell>
          <cell r="J506" t="str">
            <v>low and middle</v>
          </cell>
          <cell r="K506" t="str">
            <v>males</v>
          </cell>
          <cell r="L506" t="str">
            <v>1995-2000</v>
          </cell>
          <cell r="M506">
            <v>4129.1329999999998</v>
          </cell>
          <cell r="N506">
            <v>828.62300000000005</v>
          </cell>
          <cell r="O506">
            <v>122.06200000000001</v>
          </cell>
          <cell r="P506">
            <v>340.83100000000002</v>
          </cell>
          <cell r="Q506">
            <v>385.61900000000003</v>
          </cell>
          <cell r="R506">
            <v>634.63599999999997</v>
          </cell>
          <cell r="S506">
            <v>699.84199999999998</v>
          </cell>
          <cell r="T506">
            <v>1117.52</v>
          </cell>
        </row>
        <row r="507">
          <cell r="A507">
            <v>78</v>
          </cell>
          <cell r="B507">
            <v>364</v>
          </cell>
          <cell r="C507" t="str">
            <v>Iran (Islamic Republic of)</v>
          </cell>
          <cell r="D507">
            <v>0</v>
          </cell>
          <cell r="E507">
            <v>3</v>
          </cell>
          <cell r="F507" t="str">
            <v>Emro</v>
          </cell>
          <cell r="G507">
            <v>8</v>
          </cell>
          <cell r="H507" t="str">
            <v>mec</v>
          </cell>
          <cell r="I507">
            <v>1</v>
          </cell>
          <cell r="J507" t="str">
            <v>low and middle</v>
          </cell>
          <cell r="K507" t="str">
            <v>males</v>
          </cell>
          <cell r="L507" t="str">
            <v>1995-2000</v>
          </cell>
          <cell r="M507">
            <v>934.12199999999996</v>
          </cell>
          <cell r="N507">
            <v>203.98400000000001</v>
          </cell>
          <cell r="O507">
            <v>44.128</v>
          </cell>
          <cell r="P507">
            <v>58.888000000000005</v>
          </cell>
          <cell r="Q507">
            <v>57.408999999999999</v>
          </cell>
          <cell r="R507">
            <v>110.202</v>
          </cell>
          <cell r="S507">
            <v>166.50299999999999</v>
          </cell>
          <cell r="T507">
            <v>293.00799999999998</v>
          </cell>
        </row>
        <row r="508">
          <cell r="A508">
            <v>107</v>
          </cell>
          <cell r="B508">
            <v>368</v>
          </cell>
          <cell r="C508" t="str">
            <v>Iraq</v>
          </cell>
          <cell r="D508">
            <v>0</v>
          </cell>
          <cell r="E508">
            <v>3</v>
          </cell>
          <cell r="F508" t="str">
            <v>Emro</v>
          </cell>
          <cell r="G508">
            <v>8</v>
          </cell>
          <cell r="H508" t="str">
            <v>mec</v>
          </cell>
          <cell r="I508">
            <v>1</v>
          </cell>
          <cell r="J508" t="str">
            <v>low and middle</v>
          </cell>
          <cell r="K508" t="str">
            <v>males</v>
          </cell>
          <cell r="L508" t="str">
            <v>1995-2000</v>
          </cell>
          <cell r="M508">
            <v>486.62700000000001</v>
          </cell>
          <cell r="N508">
            <v>231.99299999999999</v>
          </cell>
          <cell r="O508">
            <v>16.920000000000002</v>
          </cell>
          <cell r="P508">
            <v>29.504999999999999</v>
          </cell>
          <cell r="Q508">
            <v>33.937000000000005</v>
          </cell>
          <cell r="R508">
            <v>55.865000000000002</v>
          </cell>
          <cell r="S508">
            <v>48.921000000000006</v>
          </cell>
          <cell r="T508">
            <v>69.48599999999999</v>
          </cell>
        </row>
        <row r="509">
          <cell r="A509">
            <v>136</v>
          </cell>
          <cell r="B509">
            <v>372</v>
          </cell>
          <cell r="C509" t="str">
            <v>Ireland</v>
          </cell>
          <cell r="D509">
            <v>0</v>
          </cell>
          <cell r="E509">
            <v>4</v>
          </cell>
          <cell r="F509" t="str">
            <v>Euro</v>
          </cell>
          <cell r="G509">
            <v>1</v>
          </cell>
          <cell r="H509" t="str">
            <v>eme</v>
          </cell>
          <cell r="I509">
            <v>4</v>
          </cell>
          <cell r="J509" t="str">
            <v>high</v>
          </cell>
          <cell r="K509" t="str">
            <v>males</v>
          </cell>
          <cell r="L509" t="str">
            <v>1995-2000</v>
          </cell>
          <cell r="M509">
            <v>81.896000000000001</v>
          </cell>
          <cell r="N509">
            <v>1.2789999999999999</v>
          </cell>
          <cell r="O509">
            <v>0.28200000000000003</v>
          </cell>
          <cell r="P509">
            <v>1.7609999999999999</v>
          </cell>
          <cell r="Q509">
            <v>2.379</v>
          </cell>
          <cell r="R509">
            <v>8.5240000000000009</v>
          </cell>
          <cell r="S509">
            <v>15.142999999999999</v>
          </cell>
          <cell r="T509">
            <v>52.527999999999992</v>
          </cell>
        </row>
        <row r="510">
          <cell r="A510">
            <v>108</v>
          </cell>
          <cell r="B510">
            <v>376</v>
          </cell>
          <cell r="C510" t="str">
            <v>Israel</v>
          </cell>
          <cell r="D510">
            <v>0</v>
          </cell>
          <cell r="E510">
            <v>4</v>
          </cell>
          <cell r="F510" t="str">
            <v>Euro</v>
          </cell>
          <cell r="G510">
            <v>8</v>
          </cell>
          <cell r="H510" t="str">
            <v>mec</v>
          </cell>
          <cell r="I510">
            <v>4</v>
          </cell>
          <cell r="J510" t="str">
            <v>high</v>
          </cell>
          <cell r="K510" t="str">
            <v>males</v>
          </cell>
          <cell r="L510" t="str">
            <v>1995-2000</v>
          </cell>
          <cell r="M510">
            <v>93.191999999999993</v>
          </cell>
          <cell r="N510">
            <v>3.4049999999999998</v>
          </cell>
          <cell r="O510">
            <v>0.54900000000000004</v>
          </cell>
          <cell r="P510">
            <v>2.4180000000000001</v>
          </cell>
          <cell r="Q510">
            <v>3.34</v>
          </cell>
          <cell r="R510">
            <v>9.6980000000000004</v>
          </cell>
          <cell r="S510">
            <v>15.743000000000002</v>
          </cell>
          <cell r="T510">
            <v>58.039000000000001</v>
          </cell>
        </row>
        <row r="511">
          <cell r="A511">
            <v>147</v>
          </cell>
          <cell r="B511">
            <v>380</v>
          </cell>
          <cell r="C511" t="str">
            <v>Italy</v>
          </cell>
          <cell r="D511">
            <v>0</v>
          </cell>
          <cell r="E511">
            <v>4</v>
          </cell>
          <cell r="F511" t="str">
            <v>Euro</v>
          </cell>
          <cell r="G511">
            <v>1</v>
          </cell>
          <cell r="H511" t="str">
            <v>eme</v>
          </cell>
          <cell r="I511">
            <v>4</v>
          </cell>
          <cell r="J511" t="str">
            <v>high</v>
          </cell>
          <cell r="K511" t="str">
            <v>males</v>
          </cell>
          <cell r="L511" t="str">
            <v>1995-2000</v>
          </cell>
          <cell r="M511">
            <v>1536.8530000000001</v>
          </cell>
          <cell r="N511">
            <v>12.03</v>
          </cell>
          <cell r="O511">
            <v>2.7119999999999997</v>
          </cell>
          <cell r="P511">
            <v>23.652000000000001</v>
          </cell>
          <cell r="Q511">
            <v>40.242999999999995</v>
          </cell>
          <cell r="R511">
            <v>147.85</v>
          </cell>
          <cell r="S511">
            <v>296.113</v>
          </cell>
          <cell r="T511">
            <v>1014.2529999999999</v>
          </cell>
        </row>
        <row r="512">
          <cell r="A512">
            <v>51</v>
          </cell>
          <cell r="B512">
            <v>384</v>
          </cell>
          <cell r="C512" t="str">
            <v>Cote d'Ivoire</v>
          </cell>
          <cell r="D512">
            <v>0</v>
          </cell>
          <cell r="E512">
            <v>1</v>
          </cell>
          <cell r="F512" t="str">
            <v>Afro</v>
          </cell>
          <cell r="G512">
            <v>6</v>
          </cell>
          <cell r="H512" t="str">
            <v>ssa</v>
          </cell>
          <cell r="I512">
            <v>1</v>
          </cell>
          <cell r="J512" t="str">
            <v>low and middle</v>
          </cell>
          <cell r="K512" t="str">
            <v>males</v>
          </cell>
          <cell r="L512" t="str">
            <v>1995-2000</v>
          </cell>
          <cell r="M512">
            <v>603.27800000000002</v>
          </cell>
          <cell r="N512">
            <v>198.018</v>
          </cell>
          <cell r="O512">
            <v>51.65</v>
          </cell>
          <cell r="P512">
            <v>62.95</v>
          </cell>
          <cell r="Q512">
            <v>97.549000000000007</v>
          </cell>
          <cell r="R512">
            <v>89.245999999999995</v>
          </cell>
          <cell r="S512">
            <v>47.768000000000001</v>
          </cell>
          <cell r="T512">
            <v>56.096999999999987</v>
          </cell>
        </row>
        <row r="513">
          <cell r="A513">
            <v>170</v>
          </cell>
          <cell r="B513">
            <v>388</v>
          </cell>
          <cell r="C513" t="str">
            <v>Jamaica</v>
          </cell>
          <cell r="D513">
            <v>0</v>
          </cell>
          <cell r="E513">
            <v>2</v>
          </cell>
          <cell r="F513" t="str">
            <v>Amro</v>
          </cell>
          <cell r="G513">
            <v>7</v>
          </cell>
          <cell r="H513" t="str">
            <v>lac</v>
          </cell>
          <cell r="I513">
            <v>1</v>
          </cell>
          <cell r="J513" t="str">
            <v>low and middle</v>
          </cell>
          <cell r="K513" t="str">
            <v>males</v>
          </cell>
          <cell r="L513" t="str">
            <v>1995-2000</v>
          </cell>
          <cell r="M513">
            <v>38.832999999999998</v>
          </cell>
          <cell r="N513">
            <v>4.1109999999999998</v>
          </cell>
          <cell r="O513">
            <v>0.628</v>
          </cell>
          <cell r="P513">
            <v>1.6360000000000001</v>
          </cell>
          <cell r="Q513">
            <v>2.1559999999999997</v>
          </cell>
          <cell r="R513">
            <v>3.9290000000000003</v>
          </cell>
          <cell r="S513">
            <v>5.3540000000000001</v>
          </cell>
          <cell r="T513">
            <v>21.019000000000002</v>
          </cell>
        </row>
        <row r="514">
          <cell r="A514">
            <v>69</v>
          </cell>
          <cell r="B514">
            <v>392</v>
          </cell>
          <cell r="C514" t="str">
            <v>Japan</v>
          </cell>
          <cell r="D514">
            <v>0</v>
          </cell>
          <cell r="E514">
            <v>6</v>
          </cell>
          <cell r="F514" t="str">
            <v>Wpro</v>
          </cell>
          <cell r="G514">
            <v>1</v>
          </cell>
          <cell r="H514" t="str">
            <v>eme</v>
          </cell>
          <cell r="I514">
            <v>4</v>
          </cell>
          <cell r="J514" t="str">
            <v>high</v>
          </cell>
          <cell r="K514" t="str">
            <v>males</v>
          </cell>
          <cell r="L514" t="str">
            <v>1995-2000</v>
          </cell>
          <cell r="M514">
            <v>2653.0529999999999</v>
          </cell>
          <cell r="N514">
            <v>20.882999999999999</v>
          </cell>
          <cell r="O514">
            <v>6.1690000000000005</v>
          </cell>
          <cell r="P514">
            <v>42.644000000000005</v>
          </cell>
          <cell r="Q514">
            <v>76.146999999999991</v>
          </cell>
          <cell r="R514">
            <v>344.07899999999995</v>
          </cell>
          <cell r="S514">
            <v>543.125</v>
          </cell>
          <cell r="T514">
            <v>1620.0060000000001</v>
          </cell>
        </row>
        <row r="515">
          <cell r="A515">
            <v>79</v>
          </cell>
          <cell r="B515">
            <v>398</v>
          </cell>
          <cell r="C515" t="str">
            <v>Kazakhstan</v>
          </cell>
          <cell r="D515">
            <v>0</v>
          </cell>
          <cell r="E515">
            <v>4</v>
          </cell>
          <cell r="F515" t="str">
            <v>Euro</v>
          </cell>
          <cell r="G515">
            <v>8</v>
          </cell>
          <cell r="H515" t="str">
            <v>mec</v>
          </cell>
          <cell r="I515">
            <v>1</v>
          </cell>
          <cell r="J515" t="str">
            <v>low and middle</v>
          </cell>
          <cell r="K515" t="str">
            <v>males</v>
          </cell>
          <cell r="L515" t="str">
            <v>1995-2000</v>
          </cell>
          <cell r="M515">
            <v>374.24799999999999</v>
          </cell>
          <cell r="N515">
            <v>36.341999999999999</v>
          </cell>
          <cell r="O515">
            <v>6.4550000000000001</v>
          </cell>
          <cell r="P515">
            <v>23.403999999999996</v>
          </cell>
          <cell r="Q515">
            <v>47.402000000000001</v>
          </cell>
          <cell r="R515">
            <v>80.176999999999992</v>
          </cell>
          <cell r="S515">
            <v>84.65100000000001</v>
          </cell>
          <cell r="T515">
            <v>95.817000000000007</v>
          </cell>
        </row>
        <row r="516">
          <cell r="A516">
            <v>109</v>
          </cell>
          <cell r="B516">
            <v>400</v>
          </cell>
          <cell r="C516" t="str">
            <v>Jordan</v>
          </cell>
          <cell r="D516">
            <v>0</v>
          </cell>
          <cell r="E516">
            <v>3</v>
          </cell>
          <cell r="F516" t="str">
            <v>Emro</v>
          </cell>
          <cell r="G516">
            <v>8</v>
          </cell>
          <cell r="H516" t="str">
            <v>mec</v>
          </cell>
          <cell r="I516">
            <v>1</v>
          </cell>
          <cell r="J516" t="str">
            <v>low and middle</v>
          </cell>
          <cell r="K516" t="str">
            <v>males</v>
          </cell>
          <cell r="L516" t="str">
            <v>1995-2000</v>
          </cell>
          <cell r="M516">
            <v>77.959999999999994</v>
          </cell>
          <cell r="N516">
            <v>17.471</v>
          </cell>
          <cell r="O516">
            <v>2.306</v>
          </cell>
          <cell r="P516">
            <v>6.0609999999999999</v>
          </cell>
          <cell r="Q516">
            <v>6.3379999999999992</v>
          </cell>
          <cell r="R516">
            <v>10.687000000000001</v>
          </cell>
          <cell r="S516">
            <v>11.832000000000001</v>
          </cell>
          <cell r="T516">
            <v>23.265000000000001</v>
          </cell>
        </row>
        <row r="517">
          <cell r="A517">
            <v>12</v>
          </cell>
          <cell r="B517">
            <v>404</v>
          </cell>
          <cell r="C517" t="str">
            <v>Kenya</v>
          </cell>
          <cell r="D517">
            <v>0</v>
          </cell>
          <cell r="E517">
            <v>1</v>
          </cell>
          <cell r="F517" t="str">
            <v>Afro</v>
          </cell>
          <cell r="G517">
            <v>6</v>
          </cell>
          <cell r="H517" t="str">
            <v>ssa</v>
          </cell>
          <cell r="I517">
            <v>1</v>
          </cell>
          <cell r="J517" t="str">
            <v>low and middle</v>
          </cell>
          <cell r="K517" t="str">
            <v>males</v>
          </cell>
          <cell r="L517" t="str">
            <v>1995-2000</v>
          </cell>
          <cell r="M517">
            <v>891.14200000000005</v>
          </cell>
          <cell r="N517">
            <v>270.94</v>
          </cell>
          <cell r="O517">
            <v>72.126999999999995</v>
          </cell>
          <cell r="P517">
            <v>93.817000000000007</v>
          </cell>
          <cell r="Q517">
            <v>153.964</v>
          </cell>
          <cell r="R517">
            <v>125.41200000000001</v>
          </cell>
          <cell r="S517">
            <v>66.102999999999994</v>
          </cell>
          <cell r="T517">
            <v>108.779</v>
          </cell>
        </row>
        <row r="518">
          <cell r="A518">
            <v>68</v>
          </cell>
          <cell r="B518">
            <v>408</v>
          </cell>
          <cell r="C518" t="str">
            <v>Dem. People's Rep. of Korea</v>
          </cell>
          <cell r="D518">
            <v>0</v>
          </cell>
          <cell r="E518">
            <v>5</v>
          </cell>
          <cell r="F518" t="str">
            <v>Searo</v>
          </cell>
          <cell r="G518">
            <v>5</v>
          </cell>
          <cell r="H518" t="str">
            <v>oai</v>
          </cell>
          <cell r="I518">
            <v>1</v>
          </cell>
          <cell r="J518" t="str">
            <v>low and middle</v>
          </cell>
          <cell r="K518" t="str">
            <v>males</v>
          </cell>
          <cell r="L518" t="str">
            <v>1995-2000</v>
          </cell>
          <cell r="M518">
            <v>321.94400000000002</v>
          </cell>
          <cell r="N518">
            <v>33.220999999999997</v>
          </cell>
          <cell r="O518">
            <v>3.8479999999999999</v>
          </cell>
          <cell r="P518">
            <v>15.618</v>
          </cell>
          <cell r="Q518">
            <v>31.243000000000002</v>
          </cell>
          <cell r="R518">
            <v>70.558000000000007</v>
          </cell>
          <cell r="S518">
            <v>74.698000000000008</v>
          </cell>
          <cell r="T518">
            <v>92.75800000000001</v>
          </cell>
        </row>
        <row r="519">
          <cell r="A519">
            <v>72</v>
          </cell>
          <cell r="B519">
            <v>410</v>
          </cell>
          <cell r="C519" t="str">
            <v>Republic of Korea</v>
          </cell>
          <cell r="D519">
            <v>0</v>
          </cell>
          <cell r="E519">
            <v>6</v>
          </cell>
          <cell r="F519" t="str">
            <v>Wpro</v>
          </cell>
          <cell r="G519">
            <v>5</v>
          </cell>
          <cell r="H519" t="str">
            <v>oai</v>
          </cell>
          <cell r="I519">
            <v>4</v>
          </cell>
          <cell r="J519" t="str">
            <v>high</v>
          </cell>
          <cell r="K519" t="str">
            <v>males</v>
          </cell>
          <cell r="L519" t="str">
            <v>1995-2000</v>
          </cell>
          <cell r="M519">
            <v>801.59299999999996</v>
          </cell>
          <cell r="N519">
            <v>25.486999999999998</v>
          </cell>
          <cell r="O519">
            <v>7.92</v>
          </cell>
          <cell r="P519">
            <v>36.790999999999997</v>
          </cell>
          <cell r="Q519">
            <v>83.784999999999997</v>
          </cell>
          <cell r="R519">
            <v>182.774</v>
          </cell>
          <cell r="S519">
            <v>192.209</v>
          </cell>
          <cell r="T519">
            <v>272.62699999999995</v>
          </cell>
        </row>
        <row r="520">
          <cell r="A520">
            <v>110</v>
          </cell>
          <cell r="B520">
            <v>414</v>
          </cell>
          <cell r="C520" t="str">
            <v>Kuwait</v>
          </cell>
          <cell r="D520">
            <v>0</v>
          </cell>
          <cell r="E520">
            <v>3</v>
          </cell>
          <cell r="F520" t="str">
            <v>Emro</v>
          </cell>
          <cell r="G520">
            <v>8</v>
          </cell>
          <cell r="H520" t="str">
            <v>mec</v>
          </cell>
          <cell r="I520">
            <v>4</v>
          </cell>
          <cell r="J520" t="str">
            <v>high</v>
          </cell>
          <cell r="K520" t="str">
            <v>males</v>
          </cell>
          <cell r="L520" t="str">
            <v>1995-2000</v>
          </cell>
          <cell r="M520">
            <v>12.31</v>
          </cell>
          <cell r="N520">
            <v>1.704</v>
          </cell>
          <cell r="O520">
            <v>0.36699999999999999</v>
          </cell>
          <cell r="P520">
            <v>0.66100000000000003</v>
          </cell>
          <cell r="Q520">
            <v>1.07</v>
          </cell>
          <cell r="R520">
            <v>2.5640000000000001</v>
          </cell>
          <cell r="S520">
            <v>2.3140000000000001</v>
          </cell>
          <cell r="T520">
            <v>3.63</v>
          </cell>
        </row>
        <row r="521">
          <cell r="A521">
            <v>80</v>
          </cell>
          <cell r="B521">
            <v>417</v>
          </cell>
          <cell r="C521" t="str">
            <v>Kyrgyzstan</v>
          </cell>
          <cell r="D521">
            <v>0</v>
          </cell>
          <cell r="E521">
            <v>4</v>
          </cell>
          <cell r="F521" t="str">
            <v>Euro</v>
          </cell>
          <cell r="G521">
            <v>8</v>
          </cell>
          <cell r="H521" t="str">
            <v>mec</v>
          </cell>
          <cell r="I521">
            <v>1</v>
          </cell>
          <cell r="J521" t="str">
            <v>low and middle</v>
          </cell>
          <cell r="K521" t="str">
            <v>males</v>
          </cell>
          <cell r="L521" t="str">
            <v>1995-2000</v>
          </cell>
          <cell r="M521">
            <v>92.424000000000007</v>
          </cell>
          <cell r="N521">
            <v>16.739000000000001</v>
          </cell>
          <cell r="O521">
            <v>2.21</v>
          </cell>
          <cell r="P521">
            <v>6.12</v>
          </cell>
          <cell r="Q521">
            <v>11.673</v>
          </cell>
          <cell r="R521">
            <v>14.471999999999998</v>
          </cell>
          <cell r="S521">
            <v>17.609000000000002</v>
          </cell>
          <cell r="T521">
            <v>23.601000000000003</v>
          </cell>
        </row>
        <row r="522">
          <cell r="A522">
            <v>93</v>
          </cell>
          <cell r="B522">
            <v>418</v>
          </cell>
          <cell r="C522" t="str">
            <v>Lao People's Dem. Republic</v>
          </cell>
          <cell r="D522">
            <v>0</v>
          </cell>
          <cell r="E522">
            <v>6</v>
          </cell>
          <cell r="F522" t="str">
            <v>Wpro</v>
          </cell>
          <cell r="G522">
            <v>5</v>
          </cell>
          <cell r="H522" t="str">
            <v>oai</v>
          </cell>
          <cell r="I522">
            <v>1</v>
          </cell>
          <cell r="J522" t="str">
            <v>low and middle</v>
          </cell>
          <cell r="K522" t="str">
            <v>males</v>
          </cell>
          <cell r="L522" t="str">
            <v>1995-2000</v>
          </cell>
          <cell r="M522">
            <v>179.63900000000001</v>
          </cell>
          <cell r="N522">
            <v>81.674000000000007</v>
          </cell>
          <cell r="O522">
            <v>14.610999999999999</v>
          </cell>
          <cell r="P522">
            <v>17.042999999999999</v>
          </cell>
          <cell r="Q522">
            <v>15.351000000000003</v>
          </cell>
          <cell r="R522">
            <v>17.038999999999998</v>
          </cell>
          <cell r="S522">
            <v>13.867000000000001</v>
          </cell>
          <cell r="T522">
            <v>20.054000000000002</v>
          </cell>
        </row>
        <row r="523">
          <cell r="A523">
            <v>111</v>
          </cell>
          <cell r="B523">
            <v>422</v>
          </cell>
          <cell r="C523" t="str">
            <v>Lebanon</v>
          </cell>
          <cell r="D523">
            <v>0</v>
          </cell>
          <cell r="E523">
            <v>3</v>
          </cell>
          <cell r="F523" t="str">
            <v>Emro</v>
          </cell>
          <cell r="G523">
            <v>8</v>
          </cell>
          <cell r="H523" t="str">
            <v>mec</v>
          </cell>
          <cell r="I523">
            <v>1</v>
          </cell>
          <cell r="J523" t="str">
            <v>low and middle</v>
          </cell>
          <cell r="K523" t="str">
            <v>males</v>
          </cell>
          <cell r="L523" t="str">
            <v>1995-2000</v>
          </cell>
          <cell r="M523">
            <v>52.682000000000002</v>
          </cell>
          <cell r="N523">
            <v>7.7080000000000002</v>
          </cell>
          <cell r="O523">
            <v>1.073</v>
          </cell>
          <cell r="P523">
            <v>3.1970000000000001</v>
          </cell>
          <cell r="Q523">
            <v>3.3039999999999998</v>
          </cell>
          <cell r="R523">
            <v>6.0990000000000002</v>
          </cell>
          <cell r="S523">
            <v>10.262</v>
          </cell>
          <cell r="T523">
            <v>21.039000000000001</v>
          </cell>
        </row>
        <row r="524">
          <cell r="A524">
            <v>43</v>
          </cell>
          <cell r="B524">
            <v>426</v>
          </cell>
          <cell r="C524" t="str">
            <v>Lesotho</v>
          </cell>
          <cell r="D524">
            <v>0</v>
          </cell>
          <cell r="E524">
            <v>1</v>
          </cell>
          <cell r="F524" t="str">
            <v>Afro</v>
          </cell>
          <cell r="G524">
            <v>6</v>
          </cell>
          <cell r="H524" t="str">
            <v>ssa</v>
          </cell>
          <cell r="I524">
            <v>1</v>
          </cell>
          <cell r="J524" t="str">
            <v>low and middle</v>
          </cell>
          <cell r="K524" t="str">
            <v>males</v>
          </cell>
          <cell r="L524" t="str">
            <v>1995-2000</v>
          </cell>
          <cell r="M524">
            <v>62.162999999999997</v>
          </cell>
          <cell r="N524">
            <v>24.108000000000001</v>
          </cell>
          <cell r="O524">
            <v>2.9550000000000001</v>
          </cell>
          <cell r="P524">
            <v>3.9939999999999998</v>
          </cell>
          <cell r="Q524">
            <v>6.9850000000000003</v>
          </cell>
          <cell r="R524">
            <v>8.2429999999999986</v>
          </cell>
          <cell r="S524">
            <v>5.9879999999999995</v>
          </cell>
          <cell r="T524">
            <v>9.89</v>
          </cell>
        </row>
        <row r="525">
          <cell r="A525">
            <v>137</v>
          </cell>
          <cell r="B525">
            <v>428</v>
          </cell>
          <cell r="C525" t="str">
            <v>Latvia</v>
          </cell>
          <cell r="D525">
            <v>0</v>
          </cell>
          <cell r="E525">
            <v>4</v>
          </cell>
          <cell r="F525" t="str">
            <v>Euro</v>
          </cell>
          <cell r="G525">
            <v>2</v>
          </cell>
          <cell r="H525" t="str">
            <v>fse</v>
          </cell>
          <cell r="I525">
            <v>1</v>
          </cell>
          <cell r="J525" t="str">
            <v>low and middle</v>
          </cell>
          <cell r="K525" t="str">
            <v>males</v>
          </cell>
          <cell r="L525" t="str">
            <v>1995-2000</v>
          </cell>
          <cell r="M525">
            <v>84.817999999999998</v>
          </cell>
          <cell r="N525">
            <v>1.8049999999999999</v>
          </cell>
          <cell r="O525">
            <v>0.874</v>
          </cell>
          <cell r="P525">
            <v>3.4160000000000004</v>
          </cell>
          <cell r="Q525">
            <v>7.89</v>
          </cell>
          <cell r="R525">
            <v>18.288</v>
          </cell>
          <cell r="S525">
            <v>21.247999999999998</v>
          </cell>
          <cell r="T525">
            <v>31.296999999999997</v>
          </cell>
        </row>
        <row r="526">
          <cell r="A526">
            <v>56</v>
          </cell>
          <cell r="B526">
            <v>430</v>
          </cell>
          <cell r="C526" t="str">
            <v>Liberia</v>
          </cell>
          <cell r="D526">
            <v>0</v>
          </cell>
          <cell r="E526">
            <v>1</v>
          </cell>
          <cell r="F526" t="str">
            <v>Afro</v>
          </cell>
          <cell r="G526">
            <v>6</v>
          </cell>
          <cell r="H526" t="str">
            <v>ssa</v>
          </cell>
          <cell r="I526">
            <v>1</v>
          </cell>
          <cell r="J526" t="str">
            <v>low and middle</v>
          </cell>
          <cell r="K526" t="str">
            <v>males</v>
          </cell>
          <cell r="L526" t="str">
            <v>1995-2000</v>
          </cell>
          <cell r="M526">
            <v>112.459</v>
          </cell>
          <cell r="N526">
            <v>53.171999999999997</v>
          </cell>
          <cell r="O526">
            <v>8.5210000000000008</v>
          </cell>
          <cell r="P526">
            <v>10.428000000000001</v>
          </cell>
          <cell r="Q526">
            <v>9.6069999999999993</v>
          </cell>
          <cell r="R526">
            <v>12.167999999999999</v>
          </cell>
          <cell r="S526">
            <v>8.5779999999999994</v>
          </cell>
          <cell r="T526">
            <v>9.9849999999999994</v>
          </cell>
        </row>
        <row r="527">
          <cell r="A527">
            <v>36</v>
          </cell>
          <cell r="B527">
            <v>434</v>
          </cell>
          <cell r="C527" t="str">
            <v>Libyan Arab Jamahiriya</v>
          </cell>
          <cell r="D527">
            <v>0</v>
          </cell>
          <cell r="E527">
            <v>3</v>
          </cell>
          <cell r="F527" t="str">
            <v>Emro</v>
          </cell>
          <cell r="G527">
            <v>8</v>
          </cell>
          <cell r="H527" t="str">
            <v>mec</v>
          </cell>
          <cell r="I527">
            <v>1</v>
          </cell>
          <cell r="J527" t="str">
            <v>low and middle</v>
          </cell>
          <cell r="K527" t="str">
            <v>males</v>
          </cell>
          <cell r="L527" t="str">
            <v>1995-2000</v>
          </cell>
          <cell r="M527">
            <v>71.721000000000004</v>
          </cell>
          <cell r="N527">
            <v>12.58</v>
          </cell>
          <cell r="O527">
            <v>1.387</v>
          </cell>
          <cell r="P527">
            <v>3.6760000000000002</v>
          </cell>
          <cell r="Q527">
            <v>4.984</v>
          </cell>
          <cell r="R527">
            <v>14.525</v>
          </cell>
          <cell r="S527">
            <v>16.033000000000001</v>
          </cell>
          <cell r="T527">
            <v>18.536000000000001</v>
          </cell>
        </row>
        <row r="528">
          <cell r="A528">
            <v>138</v>
          </cell>
          <cell r="B528">
            <v>440</v>
          </cell>
          <cell r="C528" t="str">
            <v>Lithuania</v>
          </cell>
          <cell r="D528">
            <v>0</v>
          </cell>
          <cell r="E528">
            <v>4</v>
          </cell>
          <cell r="F528" t="str">
            <v>Euro</v>
          </cell>
          <cell r="G528">
            <v>2</v>
          </cell>
          <cell r="H528" t="str">
            <v>fse</v>
          </cell>
          <cell r="I528">
            <v>1</v>
          </cell>
          <cell r="J528" t="str">
            <v>low and middle</v>
          </cell>
          <cell r="K528" t="str">
            <v>males</v>
          </cell>
          <cell r="L528" t="str">
            <v>1995-2000</v>
          </cell>
          <cell r="M528">
            <v>116.166</v>
          </cell>
          <cell r="N528">
            <v>2.9630000000000001</v>
          </cell>
          <cell r="O528">
            <v>0.91300000000000003</v>
          </cell>
          <cell r="P528">
            <v>4.6340000000000003</v>
          </cell>
          <cell r="Q528">
            <v>12.2</v>
          </cell>
          <cell r="R528">
            <v>23.562000000000001</v>
          </cell>
          <cell r="S528">
            <v>26.45</v>
          </cell>
          <cell r="T528">
            <v>45.443999999999996</v>
          </cell>
        </row>
        <row r="529">
          <cell r="A529">
            <v>159</v>
          </cell>
          <cell r="B529">
            <v>442</v>
          </cell>
          <cell r="C529" t="str">
            <v>Luxembourg</v>
          </cell>
          <cell r="D529">
            <v>0</v>
          </cell>
          <cell r="E529">
            <v>4</v>
          </cell>
          <cell r="F529" t="str">
            <v>Euro</v>
          </cell>
          <cell r="G529">
            <v>1</v>
          </cell>
          <cell r="H529" t="str">
            <v>eme</v>
          </cell>
          <cell r="I529">
            <v>4</v>
          </cell>
          <cell r="J529" t="str">
            <v>high</v>
          </cell>
          <cell r="K529" t="str">
            <v>males</v>
          </cell>
          <cell r="L529" t="str">
            <v>1995-2000</v>
          </cell>
          <cell r="M529">
            <v>10.154999999999999</v>
          </cell>
          <cell r="N529">
            <v>0.11799999999999999</v>
          </cell>
          <cell r="O529">
            <v>2.4E-2</v>
          </cell>
          <cell r="P529">
            <v>0.19500000000000001</v>
          </cell>
          <cell r="Q529">
            <v>0.34199999999999997</v>
          </cell>
          <cell r="R529">
            <v>1.323</v>
          </cell>
          <cell r="S529">
            <v>2.1219999999999999</v>
          </cell>
          <cell r="T529">
            <v>6.0309999999999997</v>
          </cell>
        </row>
        <row r="530">
          <cell r="A530">
            <v>70</v>
          </cell>
          <cell r="B530">
            <v>446</v>
          </cell>
          <cell r="C530" t="str">
            <v>Macau</v>
          </cell>
          <cell r="G530">
            <v>5</v>
          </cell>
          <cell r="H530" t="str">
            <v>oai</v>
          </cell>
          <cell r="I530">
            <v>4</v>
          </cell>
          <cell r="J530" t="str">
            <v>high</v>
          </cell>
          <cell r="K530" t="str">
            <v>males</v>
          </cell>
          <cell r="L530" t="str">
            <v>1995-2000</v>
          </cell>
          <cell r="M530">
            <v>5.3079999999999998</v>
          </cell>
          <cell r="N530">
            <v>0.186</v>
          </cell>
          <cell r="O530">
            <v>3.3000000000000002E-2</v>
          </cell>
          <cell r="P530">
            <v>0.10400000000000001</v>
          </cell>
          <cell r="Q530">
            <v>0.27900000000000003</v>
          </cell>
          <cell r="R530">
            <v>0.75600000000000001</v>
          </cell>
          <cell r="S530">
            <v>0.96499999999999997</v>
          </cell>
          <cell r="T530">
            <v>2.9849999999999999</v>
          </cell>
        </row>
        <row r="531">
          <cell r="A531">
            <v>13</v>
          </cell>
          <cell r="B531">
            <v>450</v>
          </cell>
          <cell r="C531" t="str">
            <v>Madagascar</v>
          </cell>
          <cell r="D531">
            <v>0</v>
          </cell>
          <cell r="E531">
            <v>1</v>
          </cell>
          <cell r="F531" t="str">
            <v>Afro</v>
          </cell>
          <cell r="G531">
            <v>6</v>
          </cell>
          <cell r="H531" t="str">
            <v>ssa</v>
          </cell>
          <cell r="I531">
            <v>1</v>
          </cell>
          <cell r="J531" t="str">
            <v>low and middle</v>
          </cell>
          <cell r="K531" t="str">
            <v>males</v>
          </cell>
          <cell r="L531" t="str">
            <v>1995-2000</v>
          </cell>
          <cell r="M531">
            <v>419.9</v>
          </cell>
          <cell r="N531">
            <v>185.94200000000001</v>
          </cell>
          <cell r="O531">
            <v>20.207999999999998</v>
          </cell>
          <cell r="P531">
            <v>36.521999999999998</v>
          </cell>
          <cell r="Q531">
            <v>36.405000000000001</v>
          </cell>
          <cell r="R531">
            <v>41.244</v>
          </cell>
          <cell r="S531">
            <v>36.069000000000003</v>
          </cell>
          <cell r="T531">
            <v>63.51</v>
          </cell>
        </row>
        <row r="532">
          <cell r="A532">
            <v>14</v>
          </cell>
          <cell r="B532">
            <v>454</v>
          </cell>
          <cell r="C532" t="str">
            <v>Malawi</v>
          </cell>
          <cell r="D532">
            <v>0</v>
          </cell>
          <cell r="E532">
            <v>1</v>
          </cell>
          <cell r="F532" t="str">
            <v>Afro</v>
          </cell>
          <cell r="G532">
            <v>6</v>
          </cell>
          <cell r="H532" t="str">
            <v>ssa</v>
          </cell>
          <cell r="I532">
            <v>1</v>
          </cell>
          <cell r="J532" t="str">
            <v>low and middle</v>
          </cell>
          <cell r="K532" t="str">
            <v>males</v>
          </cell>
          <cell r="L532" t="str">
            <v>1995-2000</v>
          </cell>
          <cell r="M532">
            <v>593.596</v>
          </cell>
          <cell r="N532">
            <v>282.05700000000002</v>
          </cell>
          <cell r="O532">
            <v>57.904000000000003</v>
          </cell>
          <cell r="P532">
            <v>43.439</v>
          </cell>
          <cell r="Q532">
            <v>76.986000000000004</v>
          </cell>
          <cell r="R532">
            <v>66.698000000000008</v>
          </cell>
          <cell r="S532">
            <v>30.614999999999998</v>
          </cell>
          <cell r="T532">
            <v>35.896999999999998</v>
          </cell>
        </row>
        <row r="533">
          <cell r="A533">
            <v>94</v>
          </cell>
          <cell r="B533">
            <v>458</v>
          </cell>
          <cell r="C533" t="str">
            <v>Malaysia</v>
          </cell>
          <cell r="D533">
            <v>0</v>
          </cell>
          <cell r="E533">
            <v>6</v>
          </cell>
          <cell r="F533" t="str">
            <v>Wpro</v>
          </cell>
          <cell r="G533">
            <v>5</v>
          </cell>
          <cell r="H533" t="str">
            <v>oai</v>
          </cell>
          <cell r="I533">
            <v>1</v>
          </cell>
          <cell r="J533" t="str">
            <v>low and middle</v>
          </cell>
          <cell r="K533" t="str">
            <v>males</v>
          </cell>
          <cell r="L533" t="str">
            <v>1995-2000</v>
          </cell>
          <cell r="M533">
            <v>284.79399999999998</v>
          </cell>
          <cell r="N533">
            <v>22.777000000000001</v>
          </cell>
          <cell r="O533">
            <v>5.5430000000000001</v>
          </cell>
          <cell r="P533">
            <v>20.731000000000002</v>
          </cell>
          <cell r="Q533">
            <v>26.9</v>
          </cell>
          <cell r="R533">
            <v>51.597999999999999</v>
          </cell>
          <cell r="S533">
            <v>58.817999999999998</v>
          </cell>
          <cell r="T533">
            <v>98.426999999999992</v>
          </cell>
        </row>
        <row r="534">
          <cell r="A534">
            <v>81</v>
          </cell>
          <cell r="B534">
            <v>462</v>
          </cell>
          <cell r="C534" t="str">
            <v>Maldives</v>
          </cell>
          <cell r="D534">
            <v>0</v>
          </cell>
          <cell r="E534">
            <v>5</v>
          </cell>
          <cell r="F534" t="str">
            <v>Searo</v>
          </cell>
          <cell r="G534">
            <v>5</v>
          </cell>
          <cell r="H534" t="str">
            <v>oai</v>
          </cell>
          <cell r="I534">
            <v>1</v>
          </cell>
          <cell r="J534" t="str">
            <v>low and middle</v>
          </cell>
          <cell r="K534" t="str">
            <v>males</v>
          </cell>
          <cell r="L534" t="str">
            <v>1995-2000</v>
          </cell>
          <cell r="M534">
            <v>4.5709999999999997</v>
          </cell>
          <cell r="N534">
            <v>1.2629999999999999</v>
          </cell>
          <cell r="O534">
            <v>0.16200000000000001</v>
          </cell>
          <cell r="P534">
            <v>0.32799999999999996</v>
          </cell>
          <cell r="Q534">
            <v>0.32100000000000001</v>
          </cell>
          <cell r="R534">
            <v>0.54200000000000004</v>
          </cell>
          <cell r="S534">
            <v>0.72899999999999998</v>
          </cell>
          <cell r="T534">
            <v>1.2259999999999998</v>
          </cell>
        </row>
        <row r="535">
          <cell r="A535">
            <v>57</v>
          </cell>
          <cell r="B535">
            <v>466</v>
          </cell>
          <cell r="C535" t="str">
            <v>Mali</v>
          </cell>
          <cell r="D535">
            <v>0</v>
          </cell>
          <cell r="E535">
            <v>1</v>
          </cell>
          <cell r="F535" t="str">
            <v>Afro</v>
          </cell>
          <cell r="G535">
            <v>6</v>
          </cell>
          <cell r="H535" t="str">
            <v>ssa</v>
          </cell>
          <cell r="I535">
            <v>1</v>
          </cell>
          <cell r="J535" t="str">
            <v>low and middle</v>
          </cell>
          <cell r="K535" t="str">
            <v>males</v>
          </cell>
          <cell r="L535" t="str">
            <v>1995-2000</v>
          </cell>
          <cell r="M535">
            <v>434.63900000000001</v>
          </cell>
          <cell r="N535">
            <v>297.74599999999998</v>
          </cell>
          <cell r="O535">
            <v>30.116</v>
          </cell>
          <cell r="P535">
            <v>26.433999999999997</v>
          </cell>
          <cell r="Q535">
            <v>17.533999999999999</v>
          </cell>
          <cell r="R535">
            <v>17.309999999999999</v>
          </cell>
          <cell r="S535">
            <v>16.100000000000001</v>
          </cell>
          <cell r="T535">
            <v>29.398999999999997</v>
          </cell>
        </row>
        <row r="536">
          <cell r="A536">
            <v>148</v>
          </cell>
          <cell r="B536">
            <v>470</v>
          </cell>
          <cell r="C536" t="str">
            <v>Malta</v>
          </cell>
          <cell r="D536">
            <v>0</v>
          </cell>
          <cell r="E536">
            <v>4</v>
          </cell>
          <cell r="F536" t="str">
            <v>Euro</v>
          </cell>
          <cell r="G536">
            <v>8</v>
          </cell>
          <cell r="H536" t="str">
            <v>mec</v>
          </cell>
          <cell r="I536">
            <v>1</v>
          </cell>
          <cell r="J536" t="str">
            <v>low and middle</v>
          </cell>
          <cell r="K536" t="str">
            <v>males</v>
          </cell>
          <cell r="L536" t="str">
            <v>1995-2000</v>
          </cell>
          <cell r="M536">
            <v>7.4720000000000004</v>
          </cell>
          <cell r="N536">
            <v>0.14199999999999999</v>
          </cell>
          <cell r="O536">
            <v>2.5000000000000001E-2</v>
          </cell>
          <cell r="P536">
            <v>0.122</v>
          </cell>
          <cell r="Q536">
            <v>0.19500000000000001</v>
          </cell>
          <cell r="R536">
            <v>0.81499999999999995</v>
          </cell>
          <cell r="S536">
            <v>1.42</v>
          </cell>
          <cell r="T536">
            <v>4.7530000000000001</v>
          </cell>
        </row>
        <row r="537">
          <cell r="A537">
            <v>171</v>
          </cell>
          <cell r="B537">
            <v>474</v>
          </cell>
          <cell r="C537" t="str">
            <v>Martinique</v>
          </cell>
          <cell r="G537">
            <v>7</v>
          </cell>
          <cell r="H537" t="str">
            <v>lac</v>
          </cell>
          <cell r="I537">
            <v>4</v>
          </cell>
          <cell r="J537" t="str">
            <v>high</v>
          </cell>
          <cell r="K537" t="str">
            <v>males</v>
          </cell>
          <cell r="L537" t="str">
            <v>1995-2000</v>
          </cell>
          <cell r="M537">
            <v>6.4029999999999996</v>
          </cell>
          <cell r="N537">
            <v>0.14000000000000001</v>
          </cell>
          <cell r="O537">
            <v>0.03</v>
          </cell>
          <cell r="P537">
            <v>0.24199999999999999</v>
          </cell>
          <cell r="Q537">
            <v>0.40700000000000003</v>
          </cell>
          <cell r="R537">
            <v>0.77900000000000003</v>
          </cell>
          <cell r="S537">
            <v>1.179</v>
          </cell>
          <cell r="T537">
            <v>3.6259999999999994</v>
          </cell>
        </row>
        <row r="538">
          <cell r="A538">
            <v>58</v>
          </cell>
          <cell r="B538">
            <v>478</v>
          </cell>
          <cell r="C538" t="str">
            <v>Mauritania</v>
          </cell>
          <cell r="D538">
            <v>0</v>
          </cell>
          <cell r="E538">
            <v>1</v>
          </cell>
          <cell r="F538" t="str">
            <v>Afro</v>
          </cell>
          <cell r="G538">
            <v>6</v>
          </cell>
          <cell r="H538" t="str">
            <v>ssa</v>
          </cell>
          <cell r="I538">
            <v>1</v>
          </cell>
          <cell r="J538" t="str">
            <v>low and middle</v>
          </cell>
          <cell r="K538" t="str">
            <v>males</v>
          </cell>
          <cell r="L538" t="str">
            <v>1995-2000</v>
          </cell>
          <cell r="M538">
            <v>86.247</v>
          </cell>
          <cell r="N538">
            <v>40.323999999999998</v>
          </cell>
          <cell r="O538">
            <v>7.0069999999999997</v>
          </cell>
          <cell r="P538">
            <v>8.8059999999999992</v>
          </cell>
          <cell r="Q538">
            <v>7.2379999999999995</v>
          </cell>
          <cell r="R538">
            <v>7.3029999999999999</v>
          </cell>
          <cell r="S538">
            <v>6.07</v>
          </cell>
          <cell r="T538">
            <v>9.4990000000000006</v>
          </cell>
        </row>
        <row r="539">
          <cell r="A539">
            <v>15</v>
          </cell>
          <cell r="B539">
            <v>480</v>
          </cell>
          <cell r="C539" t="str">
            <v>Mauritius (2)</v>
          </cell>
          <cell r="D539">
            <v>0</v>
          </cell>
          <cell r="E539">
            <v>1</v>
          </cell>
          <cell r="F539" t="str">
            <v>Afro</v>
          </cell>
          <cell r="G539">
            <v>5</v>
          </cell>
          <cell r="H539" t="str">
            <v>oai</v>
          </cell>
          <cell r="I539">
            <v>1</v>
          </cell>
          <cell r="J539" t="str">
            <v>low and middle</v>
          </cell>
          <cell r="K539" t="str">
            <v>males</v>
          </cell>
          <cell r="L539" t="str">
            <v>1995-2000</v>
          </cell>
          <cell r="M539">
            <v>20.751999999999999</v>
          </cell>
          <cell r="N539">
            <v>1.0429999999999999</v>
          </cell>
          <cell r="O539">
            <v>0.13500000000000001</v>
          </cell>
          <cell r="P539">
            <v>0.81899999999999995</v>
          </cell>
          <cell r="Q539">
            <v>2.234</v>
          </cell>
          <cell r="R539">
            <v>4.3920000000000003</v>
          </cell>
          <cell r="S539">
            <v>4.4569999999999999</v>
          </cell>
          <cell r="T539">
            <v>7.6719999999999997</v>
          </cell>
        </row>
        <row r="540">
          <cell r="A540">
            <v>181</v>
          </cell>
          <cell r="B540">
            <v>484</v>
          </cell>
          <cell r="C540" t="str">
            <v>Mexico</v>
          </cell>
          <cell r="D540">
            <v>0</v>
          </cell>
          <cell r="E540">
            <v>2</v>
          </cell>
          <cell r="F540" t="str">
            <v>Amro</v>
          </cell>
          <cell r="G540">
            <v>7</v>
          </cell>
          <cell r="H540" t="str">
            <v>lac</v>
          </cell>
          <cell r="I540">
            <v>1</v>
          </cell>
          <cell r="J540" t="str">
            <v>low and middle</v>
          </cell>
          <cell r="K540" t="str">
            <v>males</v>
          </cell>
          <cell r="L540" t="str">
            <v>1995-2000</v>
          </cell>
          <cell r="M540">
            <v>1358.856</v>
          </cell>
          <cell r="N540">
            <v>247.25399999999999</v>
          </cell>
          <cell r="O540">
            <v>32.063000000000002</v>
          </cell>
          <cell r="P540">
            <v>135.79499999999999</v>
          </cell>
          <cell r="Q540">
            <v>158.13200000000001</v>
          </cell>
          <cell r="R540">
            <v>199.05700000000002</v>
          </cell>
          <cell r="S540">
            <v>181.37799999999999</v>
          </cell>
          <cell r="T540">
            <v>405.17700000000008</v>
          </cell>
        </row>
        <row r="541">
          <cell r="A541">
            <v>71</v>
          </cell>
          <cell r="B541">
            <v>496</v>
          </cell>
          <cell r="C541" t="str">
            <v>Mongolia</v>
          </cell>
          <cell r="D541">
            <v>0</v>
          </cell>
          <cell r="E541">
            <v>6</v>
          </cell>
          <cell r="F541" t="str">
            <v>Wpro</v>
          </cell>
          <cell r="G541">
            <v>5</v>
          </cell>
          <cell r="H541" t="str">
            <v>oai</v>
          </cell>
          <cell r="I541">
            <v>1</v>
          </cell>
          <cell r="J541" t="str">
            <v>low and middle</v>
          </cell>
          <cell r="K541" t="str">
            <v>males</v>
          </cell>
          <cell r="L541" t="str">
            <v>1995-2000</v>
          </cell>
          <cell r="M541">
            <v>42.685000000000002</v>
          </cell>
          <cell r="N541">
            <v>10.771000000000001</v>
          </cell>
          <cell r="O541">
            <v>1.157</v>
          </cell>
          <cell r="P541">
            <v>2.214</v>
          </cell>
          <cell r="Q541">
            <v>3.5220000000000002</v>
          </cell>
          <cell r="R541">
            <v>6.2610000000000001</v>
          </cell>
          <cell r="S541">
            <v>6.9470000000000001</v>
          </cell>
          <cell r="T541">
            <v>11.812999999999999</v>
          </cell>
        </row>
        <row r="542">
          <cell r="A542">
            <v>126</v>
          </cell>
          <cell r="B542">
            <v>498</v>
          </cell>
          <cell r="C542" t="str">
            <v>Republic of Moldova</v>
          </cell>
          <cell r="D542">
            <v>0</v>
          </cell>
          <cell r="E542">
            <v>4</v>
          </cell>
          <cell r="F542" t="str">
            <v>Euro</v>
          </cell>
          <cell r="G542">
            <v>2</v>
          </cell>
          <cell r="H542" t="str">
            <v>fse</v>
          </cell>
          <cell r="I542">
            <v>1</v>
          </cell>
          <cell r="J542" t="str">
            <v>low and middle</v>
          </cell>
          <cell r="K542" t="str">
            <v>males</v>
          </cell>
          <cell r="L542" t="str">
            <v>1995-2000</v>
          </cell>
          <cell r="M542">
            <v>120.872</v>
          </cell>
          <cell r="N542">
            <v>6.1079999999999997</v>
          </cell>
          <cell r="O542">
            <v>1.306</v>
          </cell>
          <cell r="P542">
            <v>5.84</v>
          </cell>
          <cell r="Q542">
            <v>12.327</v>
          </cell>
          <cell r="R542">
            <v>24.31</v>
          </cell>
          <cell r="S542">
            <v>27.497</v>
          </cell>
          <cell r="T542">
            <v>43.484000000000002</v>
          </cell>
        </row>
        <row r="543">
          <cell r="A543">
            <v>37</v>
          </cell>
          <cell r="B543">
            <v>504</v>
          </cell>
          <cell r="C543" t="str">
            <v>Morocco</v>
          </cell>
          <cell r="D543">
            <v>0</v>
          </cell>
          <cell r="E543">
            <v>3</v>
          </cell>
          <cell r="F543" t="str">
            <v>Emro</v>
          </cell>
          <cell r="G543">
            <v>8</v>
          </cell>
          <cell r="H543" t="str">
            <v>mec</v>
          </cell>
          <cell r="I543">
            <v>1</v>
          </cell>
          <cell r="J543" t="str">
            <v>low and middle</v>
          </cell>
          <cell r="K543" t="str">
            <v>males</v>
          </cell>
          <cell r="L543" t="str">
            <v>1995-2000</v>
          </cell>
          <cell r="M543">
            <v>493.94</v>
          </cell>
          <cell r="N543">
            <v>129.20699999999999</v>
          </cell>
          <cell r="O543">
            <v>15.091000000000001</v>
          </cell>
          <cell r="P543">
            <v>36.747999999999998</v>
          </cell>
          <cell r="Q543">
            <v>37.954999999999998</v>
          </cell>
          <cell r="R543">
            <v>54.472999999999999</v>
          </cell>
          <cell r="S543">
            <v>69.399000000000001</v>
          </cell>
          <cell r="T543">
            <v>151.06700000000001</v>
          </cell>
        </row>
        <row r="544">
          <cell r="A544">
            <v>16</v>
          </cell>
          <cell r="B544">
            <v>508</v>
          </cell>
          <cell r="C544" t="str">
            <v>Mozambique</v>
          </cell>
          <cell r="D544">
            <v>0</v>
          </cell>
          <cell r="E544">
            <v>1</v>
          </cell>
          <cell r="F544" t="str">
            <v>Afro</v>
          </cell>
          <cell r="G544">
            <v>6</v>
          </cell>
          <cell r="H544" t="str">
            <v>ssa</v>
          </cell>
          <cell r="I544">
            <v>1</v>
          </cell>
          <cell r="J544" t="str">
            <v>low and middle</v>
          </cell>
          <cell r="K544" t="str">
            <v>males</v>
          </cell>
          <cell r="L544" t="str">
            <v>1995-2000</v>
          </cell>
          <cell r="M544">
            <v>899.59799999999996</v>
          </cell>
          <cell r="N544">
            <v>401.84899999999999</v>
          </cell>
          <cell r="O544">
            <v>82.126000000000005</v>
          </cell>
          <cell r="P544">
            <v>80.061999999999998</v>
          </cell>
          <cell r="Q544">
            <v>101.414</v>
          </cell>
          <cell r="R544">
            <v>96.381000000000014</v>
          </cell>
          <cell r="S544">
            <v>60.012</v>
          </cell>
          <cell r="T544">
            <v>77.753999999999991</v>
          </cell>
        </row>
        <row r="545">
          <cell r="A545">
            <v>112</v>
          </cell>
          <cell r="B545">
            <v>512</v>
          </cell>
          <cell r="C545" t="str">
            <v>Oman</v>
          </cell>
          <cell r="D545">
            <v>0</v>
          </cell>
          <cell r="E545">
            <v>3</v>
          </cell>
          <cell r="F545" t="str">
            <v>Emro</v>
          </cell>
          <cell r="G545">
            <v>8</v>
          </cell>
          <cell r="H545" t="str">
            <v>mec</v>
          </cell>
          <cell r="I545">
            <v>1</v>
          </cell>
          <cell r="J545" t="str">
            <v>low and middle</v>
          </cell>
          <cell r="K545" t="str">
            <v>males</v>
          </cell>
          <cell r="L545" t="str">
            <v>1995-2000</v>
          </cell>
          <cell r="M545">
            <v>29.431000000000001</v>
          </cell>
          <cell r="N545">
            <v>7.6150000000000002</v>
          </cell>
          <cell r="O545">
            <v>0.92799999999999994</v>
          </cell>
          <cell r="P545">
            <v>1.8719999999999999</v>
          </cell>
          <cell r="Q545">
            <v>2.492</v>
          </cell>
          <cell r="R545">
            <v>5.44</v>
          </cell>
          <cell r="S545">
            <v>4.1530000000000005</v>
          </cell>
          <cell r="T545">
            <v>6.931</v>
          </cell>
        </row>
        <row r="546">
          <cell r="A546">
            <v>44</v>
          </cell>
          <cell r="B546">
            <v>516</v>
          </cell>
          <cell r="C546" t="str">
            <v>Namibia</v>
          </cell>
          <cell r="D546">
            <v>0</v>
          </cell>
          <cell r="E546">
            <v>1</v>
          </cell>
          <cell r="F546" t="str">
            <v>Afro</v>
          </cell>
          <cell r="G546">
            <v>6</v>
          </cell>
          <cell r="H546" t="str">
            <v>ssa</v>
          </cell>
          <cell r="I546">
            <v>1</v>
          </cell>
          <cell r="J546" t="str">
            <v>low and middle</v>
          </cell>
          <cell r="K546" t="str">
            <v>males</v>
          </cell>
          <cell r="L546" t="str">
            <v>1995-2000</v>
          </cell>
          <cell r="M546">
            <v>55.457000000000001</v>
          </cell>
          <cell r="N546">
            <v>18.358000000000001</v>
          </cell>
          <cell r="O546">
            <v>3.798</v>
          </cell>
          <cell r="P546">
            <v>5.2149999999999999</v>
          </cell>
          <cell r="Q546">
            <v>8.2569999999999997</v>
          </cell>
          <cell r="R546">
            <v>7.83</v>
          </cell>
          <cell r="S546">
            <v>4.8380000000000001</v>
          </cell>
          <cell r="T546">
            <v>7.1610000000000005</v>
          </cell>
        </row>
        <row r="547">
          <cell r="A547">
            <v>82</v>
          </cell>
          <cell r="B547">
            <v>524</v>
          </cell>
          <cell r="C547" t="str">
            <v>Nepal</v>
          </cell>
          <cell r="D547">
            <v>0</v>
          </cell>
          <cell r="E547">
            <v>5</v>
          </cell>
          <cell r="F547" t="str">
            <v>Searo</v>
          </cell>
          <cell r="G547">
            <v>5</v>
          </cell>
          <cell r="H547" t="str">
            <v>oai</v>
          </cell>
          <cell r="I547">
            <v>1</v>
          </cell>
          <cell r="J547" t="str">
            <v>low and middle</v>
          </cell>
          <cell r="K547" t="str">
            <v>males</v>
          </cell>
          <cell r="L547" t="str">
            <v>1995-2000</v>
          </cell>
          <cell r="M547">
            <v>615.774</v>
          </cell>
          <cell r="N547">
            <v>220.42599999999999</v>
          </cell>
          <cell r="O547">
            <v>28.588000000000001</v>
          </cell>
          <cell r="P547">
            <v>50.7</v>
          </cell>
          <cell r="Q547">
            <v>48.95</v>
          </cell>
          <cell r="R547">
            <v>75.849999999999994</v>
          </cell>
          <cell r="S547">
            <v>74.512</v>
          </cell>
          <cell r="T547">
            <v>116.74800000000002</v>
          </cell>
        </row>
        <row r="548">
          <cell r="A548">
            <v>160</v>
          </cell>
          <cell r="B548">
            <v>528</v>
          </cell>
          <cell r="C548" t="str">
            <v>Netherlands</v>
          </cell>
          <cell r="D548">
            <v>0</v>
          </cell>
          <cell r="E548">
            <v>4</v>
          </cell>
          <cell r="F548" t="str">
            <v>Euro</v>
          </cell>
          <cell r="G548">
            <v>1</v>
          </cell>
          <cell r="H548" t="str">
            <v>eme</v>
          </cell>
          <cell r="I548">
            <v>4</v>
          </cell>
          <cell r="J548" t="str">
            <v>high</v>
          </cell>
          <cell r="K548" t="str">
            <v>males</v>
          </cell>
          <cell r="L548" t="str">
            <v>1995-2000</v>
          </cell>
          <cell r="M548">
            <v>342.74599999999998</v>
          </cell>
          <cell r="N548">
            <v>4.0750000000000002</v>
          </cell>
          <cell r="O548">
            <v>0.89500000000000002</v>
          </cell>
          <cell r="P548">
            <v>4.6660000000000004</v>
          </cell>
          <cell r="Q548">
            <v>11.184000000000001</v>
          </cell>
          <cell r="R548">
            <v>38.293999999999997</v>
          </cell>
          <cell r="S548">
            <v>64.453000000000003</v>
          </cell>
          <cell r="T548">
            <v>219.179</v>
          </cell>
        </row>
        <row r="549">
          <cell r="A549">
            <v>172</v>
          </cell>
          <cell r="B549">
            <v>530</v>
          </cell>
          <cell r="C549" t="str">
            <v>Netherlands Antilles</v>
          </cell>
          <cell r="G549">
            <v>7</v>
          </cell>
          <cell r="H549" t="str">
            <v>lac</v>
          </cell>
          <cell r="I549">
            <v>4</v>
          </cell>
          <cell r="J549" t="str">
            <v>high</v>
          </cell>
          <cell r="K549" t="str">
            <v>males</v>
          </cell>
          <cell r="L549" t="str">
            <v>1995-2000</v>
          </cell>
          <cell r="M549">
            <v>3.4089999999999998</v>
          </cell>
          <cell r="N549">
            <v>0.188</v>
          </cell>
          <cell r="O549">
            <v>2.7E-2</v>
          </cell>
          <cell r="P549">
            <v>0.09</v>
          </cell>
          <cell r="Q549">
            <v>0.16399999999999998</v>
          </cell>
          <cell r="R549">
            <v>0.502</v>
          </cell>
          <cell r="S549">
            <v>0.66100000000000003</v>
          </cell>
          <cell r="T549">
            <v>1.7769999999999999</v>
          </cell>
        </row>
        <row r="550">
          <cell r="A550">
            <v>206</v>
          </cell>
          <cell r="B550">
            <v>540</v>
          </cell>
          <cell r="C550" t="str">
            <v>New Caledonia</v>
          </cell>
          <cell r="G550">
            <v>5</v>
          </cell>
          <cell r="H550" t="str">
            <v>oai</v>
          </cell>
          <cell r="I550">
            <v>4</v>
          </cell>
          <cell r="J550" t="str">
            <v>high</v>
          </cell>
          <cell r="K550" t="str">
            <v>males</v>
          </cell>
          <cell r="L550" t="str">
            <v>1995-2000</v>
          </cell>
          <cell r="M550">
            <v>3.3450000000000002</v>
          </cell>
          <cell r="N550">
            <v>0.19500000000000001</v>
          </cell>
          <cell r="O550">
            <v>4.4999999999999998E-2</v>
          </cell>
          <cell r="P550">
            <v>0.27</v>
          </cell>
          <cell r="Q550">
            <v>0.27600000000000002</v>
          </cell>
          <cell r="R550">
            <v>0.65700000000000003</v>
          </cell>
          <cell r="S550">
            <v>0.71499999999999997</v>
          </cell>
          <cell r="T550">
            <v>1.1870000000000001</v>
          </cell>
        </row>
        <row r="551">
          <cell r="A551">
            <v>209</v>
          </cell>
          <cell r="B551">
            <v>548</v>
          </cell>
          <cell r="C551" t="str">
            <v>Vanuatu</v>
          </cell>
          <cell r="D551">
            <v>0</v>
          </cell>
          <cell r="E551">
            <v>6</v>
          </cell>
          <cell r="F551" t="str">
            <v>Wpro</v>
          </cell>
          <cell r="G551">
            <v>5</v>
          </cell>
          <cell r="H551" t="str">
            <v>oai</v>
          </cell>
          <cell r="I551">
            <v>1</v>
          </cell>
          <cell r="J551" t="str">
            <v>low and middle</v>
          </cell>
          <cell r="K551" t="str">
            <v>males</v>
          </cell>
          <cell r="L551" t="str">
            <v>1995-2000</v>
          </cell>
          <cell r="M551">
            <v>3.17</v>
          </cell>
          <cell r="N551">
            <v>0.82199999999999995</v>
          </cell>
          <cell r="O551">
            <v>0.107</v>
          </cell>
          <cell r="P551">
            <v>0.21299999999999999</v>
          </cell>
          <cell r="Q551">
            <v>0.22</v>
          </cell>
          <cell r="R551">
            <v>0.42</v>
          </cell>
          <cell r="S551">
            <v>0.41600000000000004</v>
          </cell>
          <cell r="T551">
            <v>0.97199999999999998</v>
          </cell>
        </row>
        <row r="552">
          <cell r="A552">
            <v>203</v>
          </cell>
          <cell r="B552">
            <v>554</v>
          </cell>
          <cell r="C552" t="str">
            <v>New Zealand</v>
          </cell>
          <cell r="D552">
            <v>0</v>
          </cell>
          <cell r="E552">
            <v>6</v>
          </cell>
          <cell r="F552" t="str">
            <v>Wpro</v>
          </cell>
          <cell r="G552">
            <v>1</v>
          </cell>
          <cell r="H552" t="str">
            <v>eme</v>
          </cell>
          <cell r="I552">
            <v>4</v>
          </cell>
          <cell r="J552" t="str">
            <v>high</v>
          </cell>
          <cell r="K552" t="str">
            <v>males</v>
          </cell>
          <cell r="L552" t="str">
            <v>1995-2000</v>
          </cell>
          <cell r="M552">
            <v>77.643000000000001</v>
          </cell>
          <cell r="N552">
            <v>1.325</v>
          </cell>
          <cell r="O552">
            <v>0.35099999999999998</v>
          </cell>
          <cell r="P552">
            <v>2.7860000000000005</v>
          </cell>
          <cell r="Q552">
            <v>3.39</v>
          </cell>
          <cell r="R552">
            <v>8.7210000000000001</v>
          </cell>
          <cell r="S552">
            <v>13.507000000000001</v>
          </cell>
          <cell r="T552">
            <v>47.562999999999995</v>
          </cell>
        </row>
        <row r="553">
          <cell r="A553">
            <v>182</v>
          </cell>
          <cell r="B553">
            <v>558</v>
          </cell>
          <cell r="C553" t="str">
            <v>Nicaragua</v>
          </cell>
          <cell r="D553">
            <v>0</v>
          </cell>
          <cell r="E553">
            <v>2</v>
          </cell>
          <cell r="F553" t="str">
            <v>Amro</v>
          </cell>
          <cell r="G553">
            <v>7</v>
          </cell>
          <cell r="H553" t="str">
            <v>lac</v>
          </cell>
          <cell r="I553">
            <v>1</v>
          </cell>
          <cell r="J553" t="str">
            <v>low and middle</v>
          </cell>
          <cell r="K553" t="str">
            <v>males</v>
          </cell>
          <cell r="L553" t="str">
            <v>1995-2000</v>
          </cell>
          <cell r="M553">
            <v>76.381</v>
          </cell>
          <cell r="N553">
            <v>28.074000000000002</v>
          </cell>
          <cell r="O553">
            <v>3.6690000000000005</v>
          </cell>
          <cell r="P553">
            <v>8.74</v>
          </cell>
          <cell r="Q553">
            <v>7.7220000000000004</v>
          </cell>
          <cell r="R553">
            <v>7.5049999999999999</v>
          </cell>
          <cell r="S553">
            <v>7.0020000000000007</v>
          </cell>
          <cell r="T553">
            <v>13.669</v>
          </cell>
        </row>
        <row r="554">
          <cell r="A554">
            <v>59</v>
          </cell>
          <cell r="B554">
            <v>562</v>
          </cell>
          <cell r="C554" t="str">
            <v>Niger</v>
          </cell>
          <cell r="D554">
            <v>0</v>
          </cell>
          <cell r="E554">
            <v>1</v>
          </cell>
          <cell r="F554" t="str">
            <v>Afro</v>
          </cell>
          <cell r="G554">
            <v>6</v>
          </cell>
          <cell r="H554" t="str">
            <v>ssa</v>
          </cell>
          <cell r="I554">
            <v>1</v>
          </cell>
          <cell r="J554" t="str">
            <v>low and middle</v>
          </cell>
          <cell r="K554" t="str">
            <v>males</v>
          </cell>
          <cell r="L554" t="str">
            <v>1995-2000</v>
          </cell>
          <cell r="M554">
            <v>440.53</v>
          </cell>
          <cell r="N554">
            <v>246.01599999999999</v>
          </cell>
          <cell r="O554">
            <v>39.726999999999997</v>
          </cell>
          <cell r="P554">
            <v>40.162000000000006</v>
          </cell>
          <cell r="Q554">
            <v>31.658999999999999</v>
          </cell>
          <cell r="R554">
            <v>30.128</v>
          </cell>
          <cell r="S554">
            <v>22.923000000000002</v>
          </cell>
          <cell r="T554">
            <v>29.914999999999999</v>
          </cell>
        </row>
        <row r="555">
          <cell r="A555">
            <v>60</v>
          </cell>
          <cell r="B555">
            <v>566</v>
          </cell>
          <cell r="C555" t="str">
            <v>Nigeria</v>
          </cell>
          <cell r="D555">
            <v>0</v>
          </cell>
          <cell r="E555">
            <v>1</v>
          </cell>
          <cell r="F555" t="str">
            <v>Afro</v>
          </cell>
          <cell r="G555">
            <v>6</v>
          </cell>
          <cell r="H555" t="str">
            <v>ssa</v>
          </cell>
          <cell r="I555">
            <v>1</v>
          </cell>
          <cell r="J555" t="str">
            <v>low and middle</v>
          </cell>
          <cell r="K555" t="str">
            <v>males</v>
          </cell>
          <cell r="L555" t="str">
            <v>1995-2000</v>
          </cell>
          <cell r="M555">
            <v>4017.22</v>
          </cell>
          <cell r="N555">
            <v>1631.068</v>
          </cell>
          <cell r="O555">
            <v>452.23700000000002</v>
          </cell>
          <cell r="P555">
            <v>421.11699999999996</v>
          </cell>
          <cell r="Q555">
            <v>421.06900000000007</v>
          </cell>
          <cell r="R555">
            <v>422.858</v>
          </cell>
          <cell r="S555">
            <v>290.363</v>
          </cell>
          <cell r="T555">
            <v>378.50800000000004</v>
          </cell>
        </row>
        <row r="556">
          <cell r="A556">
            <v>139</v>
          </cell>
          <cell r="B556">
            <v>578</v>
          </cell>
          <cell r="C556" t="str">
            <v>Norway</v>
          </cell>
          <cell r="D556">
            <v>0</v>
          </cell>
          <cell r="E556">
            <v>4</v>
          </cell>
          <cell r="F556" t="str">
            <v>Euro</v>
          </cell>
          <cell r="G556">
            <v>1</v>
          </cell>
          <cell r="H556" t="str">
            <v>eme</v>
          </cell>
          <cell r="I556">
            <v>4</v>
          </cell>
          <cell r="J556" t="str">
            <v>high</v>
          </cell>
          <cell r="K556" t="str">
            <v>males</v>
          </cell>
          <cell r="L556" t="str">
            <v>1995-2000</v>
          </cell>
          <cell r="M556">
            <v>114.16500000000001</v>
          </cell>
          <cell r="N556">
            <v>1.018</v>
          </cell>
          <cell r="O556">
            <v>0.25800000000000001</v>
          </cell>
          <cell r="P556">
            <v>1.6270000000000002</v>
          </cell>
          <cell r="Q556">
            <v>3.593</v>
          </cell>
          <cell r="R556">
            <v>10.312999999999999</v>
          </cell>
          <cell r="S556">
            <v>17.055</v>
          </cell>
          <cell r="T556">
            <v>80.300999999999988</v>
          </cell>
        </row>
        <row r="557">
          <cell r="A557">
            <v>83</v>
          </cell>
          <cell r="B557">
            <v>586</v>
          </cell>
          <cell r="C557" t="str">
            <v>Pakistan</v>
          </cell>
          <cell r="D557">
            <v>0</v>
          </cell>
          <cell r="E557">
            <v>3</v>
          </cell>
          <cell r="F557" t="str">
            <v>Emro</v>
          </cell>
          <cell r="G557">
            <v>8</v>
          </cell>
          <cell r="H557" t="str">
            <v>mec</v>
          </cell>
          <cell r="I557">
            <v>1</v>
          </cell>
          <cell r="J557" t="str">
            <v>low and middle</v>
          </cell>
          <cell r="K557" t="str">
            <v>males</v>
          </cell>
          <cell r="L557" t="str">
            <v>1995-2000</v>
          </cell>
          <cell r="M557">
            <v>3047.1439999999998</v>
          </cell>
          <cell r="N557">
            <v>1431.1790000000001</v>
          </cell>
          <cell r="O557">
            <v>127.16500000000001</v>
          </cell>
          <cell r="P557">
            <v>110.75</v>
          </cell>
          <cell r="Q557">
            <v>168.131</v>
          </cell>
          <cell r="R557">
            <v>308.58499999999998</v>
          </cell>
          <cell r="S557">
            <v>347.70699999999999</v>
          </cell>
          <cell r="T557">
            <v>553.62699999999995</v>
          </cell>
        </row>
        <row r="558">
          <cell r="A558">
            <v>183</v>
          </cell>
          <cell r="B558">
            <v>591</v>
          </cell>
          <cell r="C558" t="str">
            <v>Panama</v>
          </cell>
          <cell r="D558">
            <v>0</v>
          </cell>
          <cell r="E558">
            <v>2</v>
          </cell>
          <cell r="F558" t="str">
            <v>Amro</v>
          </cell>
          <cell r="G558">
            <v>7</v>
          </cell>
          <cell r="H558" t="str">
            <v>lac</v>
          </cell>
          <cell r="I558">
            <v>1</v>
          </cell>
          <cell r="J558" t="str">
            <v>low and middle</v>
          </cell>
          <cell r="K558" t="str">
            <v>males</v>
          </cell>
          <cell r="L558" t="str">
            <v>1995-2000</v>
          </cell>
          <cell r="M558">
            <v>39.752000000000002</v>
          </cell>
          <cell r="N558">
            <v>4.7080000000000002</v>
          </cell>
          <cell r="O558">
            <v>0.76600000000000001</v>
          </cell>
          <cell r="P558">
            <v>2.8419999999999996</v>
          </cell>
          <cell r="Q558">
            <v>3.2189999999999994</v>
          </cell>
          <cell r="R558">
            <v>5.1680000000000001</v>
          </cell>
          <cell r="S558">
            <v>5.9719999999999995</v>
          </cell>
          <cell r="T558">
            <v>17.076999999999998</v>
          </cell>
        </row>
        <row r="559">
          <cell r="A559">
            <v>207</v>
          </cell>
          <cell r="B559">
            <v>598</v>
          </cell>
          <cell r="C559" t="str">
            <v>Papua New Guinea</v>
          </cell>
          <cell r="D559">
            <v>0</v>
          </cell>
          <cell r="E559">
            <v>6</v>
          </cell>
          <cell r="F559" t="str">
            <v>Wpro</v>
          </cell>
          <cell r="G559">
            <v>5</v>
          </cell>
          <cell r="H559" t="str">
            <v>oai</v>
          </cell>
          <cell r="I559">
            <v>1</v>
          </cell>
          <cell r="J559" t="str">
            <v>low and middle</v>
          </cell>
          <cell r="K559" t="str">
            <v>males</v>
          </cell>
          <cell r="L559" t="str">
            <v>1995-2000</v>
          </cell>
          <cell r="M559">
            <v>118.181</v>
          </cell>
          <cell r="N559">
            <v>29.587</v>
          </cell>
          <cell r="O559">
            <v>4.2789999999999999</v>
          </cell>
          <cell r="P559">
            <v>10.358000000000001</v>
          </cell>
          <cell r="Q559">
            <v>13.414999999999999</v>
          </cell>
          <cell r="R559">
            <v>21.875999999999998</v>
          </cell>
          <cell r="S559">
            <v>19.868000000000002</v>
          </cell>
          <cell r="T559">
            <v>18.797999999999998</v>
          </cell>
        </row>
        <row r="560">
          <cell r="A560">
            <v>192</v>
          </cell>
          <cell r="B560">
            <v>600</v>
          </cell>
          <cell r="C560" t="str">
            <v>Paraguay</v>
          </cell>
          <cell r="D560">
            <v>0</v>
          </cell>
          <cell r="E560">
            <v>2</v>
          </cell>
          <cell r="F560" t="str">
            <v>Amro</v>
          </cell>
          <cell r="G560">
            <v>7</v>
          </cell>
          <cell r="H560" t="str">
            <v>lac</v>
          </cell>
          <cell r="I560">
            <v>1</v>
          </cell>
          <cell r="J560" t="str">
            <v>low and middle</v>
          </cell>
          <cell r="K560" t="str">
            <v>males</v>
          </cell>
          <cell r="L560" t="str">
            <v>1995-2000</v>
          </cell>
          <cell r="M560">
            <v>74.989000000000004</v>
          </cell>
          <cell r="N560">
            <v>22.315999999999999</v>
          </cell>
          <cell r="O560">
            <v>2.536</v>
          </cell>
          <cell r="P560">
            <v>4.8550000000000004</v>
          </cell>
          <cell r="Q560">
            <v>5.9290000000000003</v>
          </cell>
          <cell r="R560">
            <v>9.6440000000000001</v>
          </cell>
          <cell r="S560">
            <v>9.2550000000000008</v>
          </cell>
          <cell r="T560">
            <v>20.454000000000001</v>
          </cell>
        </row>
        <row r="561">
          <cell r="A561">
            <v>193</v>
          </cell>
          <cell r="B561">
            <v>604</v>
          </cell>
          <cell r="C561" t="str">
            <v>Peru</v>
          </cell>
          <cell r="D561">
            <v>0</v>
          </cell>
          <cell r="E561">
            <v>2</v>
          </cell>
          <cell r="F561" t="str">
            <v>Amro</v>
          </cell>
          <cell r="G561">
            <v>7</v>
          </cell>
          <cell r="H561" t="str">
            <v>lac</v>
          </cell>
          <cell r="I561">
            <v>1</v>
          </cell>
          <cell r="J561" t="str">
            <v>low and middle</v>
          </cell>
          <cell r="K561" t="str">
            <v>males</v>
          </cell>
          <cell r="L561" t="str">
            <v>1995-2000</v>
          </cell>
          <cell r="M561">
            <v>434.68400000000003</v>
          </cell>
          <cell r="N561">
            <v>112.54</v>
          </cell>
          <cell r="O561">
            <v>16.364000000000001</v>
          </cell>
          <cell r="P561">
            <v>31.195999999999998</v>
          </cell>
          <cell r="Q561">
            <v>37.896999999999998</v>
          </cell>
          <cell r="R561">
            <v>58.4</v>
          </cell>
          <cell r="S561">
            <v>61.233999999999995</v>
          </cell>
          <cell r="T561">
            <v>117.053</v>
          </cell>
        </row>
        <row r="562">
          <cell r="A562">
            <v>96</v>
          </cell>
          <cell r="B562">
            <v>608</v>
          </cell>
          <cell r="C562" t="str">
            <v>Philippines</v>
          </cell>
          <cell r="D562">
            <v>0</v>
          </cell>
          <cell r="E562">
            <v>6</v>
          </cell>
          <cell r="F562" t="str">
            <v>Wpro</v>
          </cell>
          <cell r="G562">
            <v>5</v>
          </cell>
          <cell r="H562" t="str">
            <v>oai</v>
          </cell>
          <cell r="I562">
            <v>1</v>
          </cell>
          <cell r="J562" t="str">
            <v>low and middle</v>
          </cell>
          <cell r="K562" t="str">
            <v>males</v>
          </cell>
          <cell r="L562" t="str">
            <v>1995-2000</v>
          </cell>
          <cell r="M562">
            <v>1131.261</v>
          </cell>
          <cell r="N562">
            <v>259.42700000000002</v>
          </cell>
          <cell r="O562">
            <v>35.1</v>
          </cell>
          <cell r="P562">
            <v>84.043999999999997</v>
          </cell>
          <cell r="Q562">
            <v>97.15</v>
          </cell>
          <cell r="R562">
            <v>169.03199999999998</v>
          </cell>
          <cell r="S562">
            <v>172.541</v>
          </cell>
          <cell r="T562">
            <v>313.96700000000004</v>
          </cell>
        </row>
        <row r="563">
          <cell r="A563">
            <v>125</v>
          </cell>
          <cell r="B563">
            <v>616</v>
          </cell>
          <cell r="C563" t="str">
            <v>Poland</v>
          </cell>
          <cell r="D563">
            <v>0</v>
          </cell>
          <cell r="E563">
            <v>4</v>
          </cell>
          <cell r="F563" t="str">
            <v>Euro</v>
          </cell>
          <cell r="G563">
            <v>2</v>
          </cell>
          <cell r="H563" t="str">
            <v>fse</v>
          </cell>
          <cell r="I563">
            <v>1</v>
          </cell>
          <cell r="J563" t="str">
            <v>low and middle</v>
          </cell>
          <cell r="K563" t="str">
            <v>males</v>
          </cell>
          <cell r="L563" t="str">
            <v>1995-2000</v>
          </cell>
          <cell r="M563">
            <v>1023.578</v>
          </cell>
          <cell r="N563">
            <v>21.295999999999999</v>
          </cell>
          <cell r="O563">
            <v>4.508</v>
          </cell>
          <cell r="P563">
            <v>25.374000000000002</v>
          </cell>
          <cell r="Q563">
            <v>70.704999999999998</v>
          </cell>
          <cell r="R563">
            <v>187.62</v>
          </cell>
          <cell r="S563">
            <v>244.06099999999998</v>
          </cell>
          <cell r="T563">
            <v>470.01400000000007</v>
          </cell>
        </row>
        <row r="564">
          <cell r="A564">
            <v>149</v>
          </cell>
          <cell r="B564">
            <v>620</v>
          </cell>
          <cell r="C564" t="str">
            <v>Portugal</v>
          </cell>
          <cell r="D564">
            <v>0</v>
          </cell>
          <cell r="E564">
            <v>4</v>
          </cell>
          <cell r="F564" t="str">
            <v>Euro</v>
          </cell>
          <cell r="G564">
            <v>1</v>
          </cell>
          <cell r="H564" t="str">
            <v>eme</v>
          </cell>
          <cell r="I564">
            <v>4</v>
          </cell>
          <cell r="J564" t="str">
            <v>high</v>
          </cell>
          <cell r="K564" t="str">
            <v>males</v>
          </cell>
          <cell r="L564" t="str">
            <v>1995-2000</v>
          </cell>
          <cell r="M564">
            <v>277.23399999999998</v>
          </cell>
          <cell r="N564">
            <v>3.3460000000000001</v>
          </cell>
          <cell r="O564">
            <v>1.131</v>
          </cell>
          <cell r="P564">
            <v>7.8469999999999995</v>
          </cell>
          <cell r="Q564">
            <v>11.405999999999999</v>
          </cell>
          <cell r="R564">
            <v>31.335000000000001</v>
          </cell>
          <cell r="S564">
            <v>53.902000000000001</v>
          </cell>
          <cell r="T564">
            <v>168.26699999999997</v>
          </cell>
        </row>
        <row r="565">
          <cell r="A565">
            <v>55</v>
          </cell>
          <cell r="B565">
            <v>624</v>
          </cell>
          <cell r="C565" t="str">
            <v>Guinea-Bissau</v>
          </cell>
          <cell r="D565">
            <v>0</v>
          </cell>
          <cell r="E565">
            <v>1</v>
          </cell>
          <cell r="F565" t="str">
            <v>Afro</v>
          </cell>
          <cell r="G565">
            <v>6</v>
          </cell>
          <cell r="H565" t="str">
            <v>ssa</v>
          </cell>
          <cell r="I565">
            <v>1</v>
          </cell>
          <cell r="J565" t="str">
            <v>low and middle</v>
          </cell>
          <cell r="K565" t="str">
            <v>males</v>
          </cell>
          <cell r="L565" t="str">
            <v>1995-2000</v>
          </cell>
          <cell r="M565">
            <v>59.037999999999997</v>
          </cell>
          <cell r="N565">
            <v>26.951000000000001</v>
          </cell>
          <cell r="O565">
            <v>6.12</v>
          </cell>
          <cell r="P565">
            <v>4.9270000000000005</v>
          </cell>
          <cell r="Q565">
            <v>5.0060000000000002</v>
          </cell>
          <cell r="R565">
            <v>5.6080000000000005</v>
          </cell>
          <cell r="S565">
            <v>4.4640000000000004</v>
          </cell>
          <cell r="T565">
            <v>5.9619999999999997</v>
          </cell>
        </row>
        <row r="566">
          <cell r="A566">
            <v>91</v>
          </cell>
          <cell r="B566">
            <v>626</v>
          </cell>
          <cell r="C566" t="str">
            <v>East Timor</v>
          </cell>
          <cell r="K566" t="str">
            <v>males</v>
          </cell>
          <cell r="L566" t="str">
            <v>1995-2000</v>
          </cell>
          <cell r="M566">
            <v>33.787999999999997</v>
          </cell>
          <cell r="N566">
            <v>14.33</v>
          </cell>
          <cell r="O566">
            <v>2.101</v>
          </cell>
          <cell r="P566">
            <v>3.4119999999999999</v>
          </cell>
          <cell r="Q566">
            <v>4.1050000000000004</v>
          </cell>
          <cell r="R566">
            <v>4.1880000000000006</v>
          </cell>
          <cell r="S566">
            <v>2.7839999999999998</v>
          </cell>
          <cell r="T566">
            <v>2.8679999999999999</v>
          </cell>
        </row>
        <row r="567">
          <cell r="A567">
            <v>173</v>
          </cell>
          <cell r="B567">
            <v>630</v>
          </cell>
          <cell r="C567" t="str">
            <v>Puerto Rico</v>
          </cell>
          <cell r="G567">
            <v>7</v>
          </cell>
          <cell r="H567" t="str">
            <v>lac</v>
          </cell>
          <cell r="I567">
            <v>1</v>
          </cell>
          <cell r="J567" t="str">
            <v>low and middle</v>
          </cell>
          <cell r="K567" t="str">
            <v>males</v>
          </cell>
          <cell r="L567" t="str">
            <v>1995-2000</v>
          </cell>
          <cell r="M567">
            <v>88.149000000000001</v>
          </cell>
          <cell r="N567">
            <v>2.56</v>
          </cell>
          <cell r="O567">
            <v>0.39599999999999996</v>
          </cell>
          <cell r="P567">
            <v>5.83</v>
          </cell>
          <cell r="Q567">
            <v>10.471</v>
          </cell>
          <cell r="R567">
            <v>13.823</v>
          </cell>
          <cell r="S567">
            <v>13.199</v>
          </cell>
          <cell r="T567">
            <v>41.87</v>
          </cell>
        </row>
        <row r="568">
          <cell r="A568">
            <v>113</v>
          </cell>
          <cell r="B568">
            <v>634</v>
          </cell>
          <cell r="C568" t="str">
            <v>Qatar</v>
          </cell>
          <cell r="D568">
            <v>0</v>
          </cell>
          <cell r="E568">
            <v>3</v>
          </cell>
          <cell r="F568" t="str">
            <v>Emro</v>
          </cell>
          <cell r="G568">
            <v>8</v>
          </cell>
          <cell r="H568" t="str">
            <v>mec</v>
          </cell>
          <cell r="I568">
            <v>4</v>
          </cell>
          <cell r="J568" t="str">
            <v>high</v>
          </cell>
          <cell r="K568" t="str">
            <v>males</v>
          </cell>
          <cell r="L568" t="str">
            <v>1995-2000</v>
          </cell>
          <cell r="M568">
            <v>8.3849999999999998</v>
          </cell>
          <cell r="N568">
            <v>0.745</v>
          </cell>
          <cell r="O568">
            <v>0.126</v>
          </cell>
          <cell r="P568">
            <v>0.313</v>
          </cell>
          <cell r="Q568">
            <v>1.2949999999999999</v>
          </cell>
          <cell r="R568">
            <v>2.9539999999999997</v>
          </cell>
          <cell r="S568">
            <v>1.8220000000000001</v>
          </cell>
          <cell r="T568">
            <v>1.1299999999999999</v>
          </cell>
        </row>
        <row r="569">
          <cell r="A569">
            <v>17</v>
          </cell>
          <cell r="B569">
            <v>638</v>
          </cell>
          <cell r="C569" t="str">
            <v>Reunion</v>
          </cell>
          <cell r="G569">
            <v>5</v>
          </cell>
          <cell r="H569" t="str">
            <v>oai</v>
          </cell>
          <cell r="I569">
            <v>4</v>
          </cell>
          <cell r="J569" t="str">
            <v>high</v>
          </cell>
          <cell r="K569" t="str">
            <v>males</v>
          </cell>
          <cell r="L569" t="str">
            <v>1995-2000</v>
          </cell>
          <cell r="M569">
            <v>10.006</v>
          </cell>
          <cell r="N569">
            <v>0.36699999999999999</v>
          </cell>
          <cell r="O569">
            <v>6.4000000000000001E-2</v>
          </cell>
          <cell r="P569">
            <v>0.42299999999999999</v>
          </cell>
          <cell r="Q569">
            <v>0.98</v>
          </cell>
          <cell r="R569">
            <v>1.9890000000000001</v>
          </cell>
          <cell r="S569">
            <v>2.234</v>
          </cell>
          <cell r="T569">
            <v>3.9489999999999998</v>
          </cell>
        </row>
        <row r="570">
          <cell r="A570">
            <v>127</v>
          </cell>
          <cell r="B570">
            <v>642</v>
          </cell>
          <cell r="C570" t="str">
            <v>Romania</v>
          </cell>
          <cell r="D570">
            <v>0</v>
          </cell>
          <cell r="E570">
            <v>4</v>
          </cell>
          <cell r="F570" t="str">
            <v>Euro</v>
          </cell>
          <cell r="G570">
            <v>2</v>
          </cell>
          <cell r="H570" t="str">
            <v>fse</v>
          </cell>
          <cell r="I570">
            <v>1</v>
          </cell>
          <cell r="J570" t="str">
            <v>low and middle</v>
          </cell>
          <cell r="K570" t="str">
            <v>males</v>
          </cell>
          <cell r="L570" t="str">
            <v>1995-2000</v>
          </cell>
          <cell r="M570">
            <v>697.54700000000003</v>
          </cell>
          <cell r="N570">
            <v>21.780999999999999</v>
          </cell>
          <cell r="O570">
            <v>5.319</v>
          </cell>
          <cell r="P570">
            <v>20.692999999999998</v>
          </cell>
          <cell r="Q570">
            <v>47.854999999999997</v>
          </cell>
          <cell r="R570">
            <v>120.108</v>
          </cell>
          <cell r="S570">
            <v>161.04499999999999</v>
          </cell>
          <cell r="T570">
            <v>320.74599999999992</v>
          </cell>
        </row>
        <row r="571">
          <cell r="A571">
            <v>128</v>
          </cell>
          <cell r="B571">
            <v>643</v>
          </cell>
          <cell r="C571" t="str">
            <v>Russian Federation</v>
          </cell>
          <cell r="D571">
            <v>0</v>
          </cell>
          <cell r="E571">
            <v>4</v>
          </cell>
          <cell r="F571" t="str">
            <v>Euro</v>
          </cell>
          <cell r="G571">
            <v>2</v>
          </cell>
          <cell r="H571" t="str">
            <v>fse</v>
          </cell>
          <cell r="I571">
            <v>1</v>
          </cell>
          <cell r="J571" t="str">
            <v>low and middle</v>
          </cell>
          <cell r="K571" t="str">
            <v>males</v>
          </cell>
          <cell r="L571" t="str">
            <v>1995-2000</v>
          </cell>
          <cell r="M571">
            <v>5272.4219999999996</v>
          </cell>
          <cell r="N571">
            <v>95.302999999999997</v>
          </cell>
          <cell r="O571">
            <v>37.825000000000003</v>
          </cell>
          <cell r="P571">
            <v>257.762</v>
          </cell>
          <cell r="Q571">
            <v>744.18700000000001</v>
          </cell>
          <cell r="R571">
            <v>1265.027</v>
          </cell>
          <cell r="S571">
            <v>1365.509</v>
          </cell>
          <cell r="T571">
            <v>1506.8090000000002</v>
          </cell>
        </row>
        <row r="572">
          <cell r="A572">
            <v>18</v>
          </cell>
          <cell r="B572">
            <v>646</v>
          </cell>
          <cell r="C572" t="str">
            <v>Rwanda</v>
          </cell>
          <cell r="D572">
            <v>0</v>
          </cell>
          <cell r="E572">
            <v>1</v>
          </cell>
          <cell r="F572" t="str">
            <v>Afro</v>
          </cell>
          <cell r="G572">
            <v>6</v>
          </cell>
          <cell r="H572" t="str">
            <v>ssa</v>
          </cell>
          <cell r="I572">
            <v>1</v>
          </cell>
          <cell r="J572" t="str">
            <v>low and middle</v>
          </cell>
          <cell r="K572" t="str">
            <v>males</v>
          </cell>
          <cell r="L572" t="str">
            <v>1995-2000</v>
          </cell>
          <cell r="M572">
            <v>349.26</v>
          </cell>
          <cell r="N572">
            <v>159.334</v>
          </cell>
          <cell r="O572">
            <v>36.921999999999997</v>
          </cell>
          <cell r="P572">
            <v>33.878</v>
          </cell>
          <cell r="Q572">
            <v>44.803000000000004</v>
          </cell>
          <cell r="R572">
            <v>38.734999999999999</v>
          </cell>
          <cell r="S572">
            <v>18.597000000000001</v>
          </cell>
          <cell r="T572">
            <v>16.991</v>
          </cell>
        </row>
        <row r="573">
          <cell r="A573">
            <v>114</v>
          </cell>
          <cell r="B573">
            <v>682</v>
          </cell>
          <cell r="C573" t="str">
            <v>Saudi Arabia</v>
          </cell>
          <cell r="D573">
            <v>0</v>
          </cell>
          <cell r="E573">
            <v>3</v>
          </cell>
          <cell r="F573" t="str">
            <v>Emro</v>
          </cell>
          <cell r="G573">
            <v>8</v>
          </cell>
          <cell r="H573" t="str">
            <v>mec</v>
          </cell>
          <cell r="I573">
            <v>1</v>
          </cell>
          <cell r="J573" t="str">
            <v>low and middle</v>
          </cell>
          <cell r="K573" t="str">
            <v>males</v>
          </cell>
          <cell r="L573" t="str">
            <v>1995-2000</v>
          </cell>
          <cell r="M573">
            <v>248.899</v>
          </cell>
          <cell r="N573">
            <v>53.326000000000001</v>
          </cell>
          <cell r="O573">
            <v>6.1059999999999999</v>
          </cell>
          <cell r="P573">
            <v>14.274000000000001</v>
          </cell>
          <cell r="Q573">
            <v>25.085999999999999</v>
          </cell>
          <cell r="R573">
            <v>46.891999999999996</v>
          </cell>
          <cell r="S573">
            <v>39.314999999999998</v>
          </cell>
          <cell r="T573">
            <v>63.9</v>
          </cell>
        </row>
        <row r="574">
          <cell r="A574">
            <v>61</v>
          </cell>
          <cell r="B574">
            <v>686</v>
          </cell>
          <cell r="C574" t="str">
            <v>Senegal</v>
          </cell>
          <cell r="D574">
            <v>0</v>
          </cell>
          <cell r="E574">
            <v>1</v>
          </cell>
          <cell r="F574" t="str">
            <v>Afro</v>
          </cell>
          <cell r="G574">
            <v>6</v>
          </cell>
          <cell r="H574" t="str">
            <v>ssa</v>
          </cell>
          <cell r="I574">
            <v>1</v>
          </cell>
          <cell r="J574" t="str">
            <v>low and middle</v>
          </cell>
          <cell r="K574" t="str">
            <v>males</v>
          </cell>
          <cell r="L574" t="str">
            <v>1995-2000</v>
          </cell>
          <cell r="M574">
            <v>307.75599999999997</v>
          </cell>
          <cell r="N574">
            <v>108.20099999999999</v>
          </cell>
          <cell r="O574">
            <v>29.835999999999999</v>
          </cell>
          <cell r="P574">
            <v>36.923000000000002</v>
          </cell>
          <cell r="Q574">
            <v>30.948</v>
          </cell>
          <cell r="R574">
            <v>35.149000000000001</v>
          </cell>
          <cell r="S574">
            <v>30.353000000000002</v>
          </cell>
          <cell r="T574">
            <v>36.345999999999997</v>
          </cell>
        </row>
        <row r="575">
          <cell r="A575">
            <v>62</v>
          </cell>
          <cell r="B575">
            <v>694</v>
          </cell>
          <cell r="C575" t="str">
            <v>Sierra Leone</v>
          </cell>
          <cell r="D575">
            <v>0</v>
          </cell>
          <cell r="E575">
            <v>1</v>
          </cell>
          <cell r="F575" t="str">
            <v>Afro</v>
          </cell>
          <cell r="G575">
            <v>6</v>
          </cell>
          <cell r="H575" t="str">
            <v>ssa</v>
          </cell>
          <cell r="I575">
            <v>1</v>
          </cell>
          <cell r="J575" t="str">
            <v>low and middle</v>
          </cell>
          <cell r="K575" t="str">
            <v>males</v>
          </cell>
          <cell r="L575" t="str">
            <v>1995-2000</v>
          </cell>
          <cell r="M575">
            <v>303.10199999999998</v>
          </cell>
          <cell r="N575">
            <v>152.749</v>
          </cell>
          <cell r="O575">
            <v>33.036999999999999</v>
          </cell>
          <cell r="P575">
            <v>26.723999999999997</v>
          </cell>
          <cell r="Q575">
            <v>27.844000000000001</v>
          </cell>
          <cell r="R575">
            <v>26.347999999999999</v>
          </cell>
          <cell r="S575">
            <v>17.491</v>
          </cell>
          <cell r="T575">
            <v>18.909000000000002</v>
          </cell>
        </row>
        <row r="576">
          <cell r="A576">
            <v>97</v>
          </cell>
          <cell r="B576">
            <v>702</v>
          </cell>
          <cell r="C576" t="str">
            <v>Singapore</v>
          </cell>
          <cell r="D576">
            <v>0</v>
          </cell>
          <cell r="E576">
            <v>6</v>
          </cell>
          <cell r="F576" t="str">
            <v>Wpro</v>
          </cell>
          <cell r="G576">
            <v>5</v>
          </cell>
          <cell r="H576" t="str">
            <v>oai</v>
          </cell>
          <cell r="I576">
            <v>4</v>
          </cell>
          <cell r="J576" t="str">
            <v>high</v>
          </cell>
          <cell r="K576" t="str">
            <v>males</v>
          </cell>
          <cell r="L576" t="str">
            <v>1995-2000</v>
          </cell>
          <cell r="M576">
            <v>46.118000000000002</v>
          </cell>
          <cell r="N576">
            <v>0.85699999999999998</v>
          </cell>
          <cell r="O576">
            <v>0.249</v>
          </cell>
          <cell r="P576">
            <v>1.149</v>
          </cell>
          <cell r="Q576">
            <v>2.8719999999999999</v>
          </cell>
          <cell r="R576">
            <v>8.1810000000000009</v>
          </cell>
          <cell r="S576">
            <v>10.963000000000001</v>
          </cell>
          <cell r="T576">
            <v>21.847000000000001</v>
          </cell>
        </row>
        <row r="577">
          <cell r="A577">
            <v>129</v>
          </cell>
          <cell r="B577">
            <v>703</v>
          </cell>
          <cell r="C577" t="str">
            <v>Slovakia</v>
          </cell>
          <cell r="D577">
            <v>0</v>
          </cell>
          <cell r="E577">
            <v>4</v>
          </cell>
          <cell r="F577" t="str">
            <v>Euro</v>
          </cell>
          <cell r="G577">
            <v>2</v>
          </cell>
          <cell r="H577" t="str">
            <v>fse</v>
          </cell>
          <cell r="I577">
            <v>1</v>
          </cell>
          <cell r="J577" t="str">
            <v>low and middle</v>
          </cell>
          <cell r="K577" t="str">
            <v>males</v>
          </cell>
          <cell r="L577" t="str">
            <v>1995-2000</v>
          </cell>
          <cell r="M577">
            <v>137.17400000000001</v>
          </cell>
          <cell r="N577">
            <v>2.1070000000000002</v>
          </cell>
          <cell r="O577">
            <v>0.47399999999999998</v>
          </cell>
          <cell r="P577">
            <v>2.7570000000000001</v>
          </cell>
          <cell r="Q577">
            <v>8.2750000000000004</v>
          </cell>
          <cell r="R577">
            <v>25.411999999999999</v>
          </cell>
          <cell r="S577">
            <v>31.052999999999997</v>
          </cell>
          <cell r="T577">
            <v>67.096000000000004</v>
          </cell>
        </row>
        <row r="578">
          <cell r="A578">
            <v>99</v>
          </cell>
          <cell r="B578">
            <v>704</v>
          </cell>
          <cell r="C578" t="str">
            <v>Viet Nam</v>
          </cell>
          <cell r="D578">
            <v>0</v>
          </cell>
          <cell r="E578">
            <v>6</v>
          </cell>
          <cell r="F578" t="str">
            <v>Wpro</v>
          </cell>
          <cell r="G578">
            <v>5</v>
          </cell>
          <cell r="H578" t="str">
            <v>oai</v>
          </cell>
          <cell r="I578">
            <v>1</v>
          </cell>
          <cell r="J578" t="str">
            <v>low and middle</v>
          </cell>
          <cell r="K578" t="str">
            <v>males</v>
          </cell>
          <cell r="L578" t="str">
            <v>1995-2000</v>
          </cell>
          <cell r="M578">
            <v>1330.98</v>
          </cell>
          <cell r="N578">
            <v>250.828</v>
          </cell>
          <cell r="O578">
            <v>66.292000000000002</v>
          </cell>
          <cell r="P578">
            <v>115.62800000000001</v>
          </cell>
          <cell r="Q578">
            <v>123.79100000000001</v>
          </cell>
          <cell r="R578">
            <v>151.16499999999999</v>
          </cell>
          <cell r="S578">
            <v>216.50299999999999</v>
          </cell>
          <cell r="T578">
            <v>406.77300000000008</v>
          </cell>
        </row>
        <row r="579">
          <cell r="A579">
            <v>150</v>
          </cell>
          <cell r="B579">
            <v>705</v>
          </cell>
          <cell r="C579" t="str">
            <v>Slovenia</v>
          </cell>
          <cell r="D579">
            <v>0</v>
          </cell>
          <cell r="E579">
            <v>4</v>
          </cell>
          <cell r="F579" t="str">
            <v>Euro</v>
          </cell>
          <cell r="G579">
            <v>2</v>
          </cell>
          <cell r="H579" t="str">
            <v>fse</v>
          </cell>
          <cell r="I579">
            <v>1</v>
          </cell>
          <cell r="J579" t="str">
            <v>low and middle</v>
          </cell>
          <cell r="K579" t="str">
            <v>males</v>
          </cell>
          <cell r="L579" t="str">
            <v>1995-2000</v>
          </cell>
          <cell r="M579">
            <v>51.063000000000002</v>
          </cell>
          <cell r="N579">
            <v>0.44500000000000001</v>
          </cell>
          <cell r="O579">
            <v>0.14100000000000001</v>
          </cell>
          <cell r="P579">
            <v>1.4620000000000002</v>
          </cell>
          <cell r="Q579">
            <v>3.1680000000000001</v>
          </cell>
          <cell r="R579">
            <v>8.9819999999999993</v>
          </cell>
          <cell r="S579">
            <v>12.352</v>
          </cell>
          <cell r="T579">
            <v>24.513000000000002</v>
          </cell>
        </row>
        <row r="580">
          <cell r="A580">
            <v>19</v>
          </cell>
          <cell r="B580">
            <v>706</v>
          </cell>
          <cell r="C580" t="str">
            <v>Somalia</v>
          </cell>
          <cell r="D580">
            <v>0</v>
          </cell>
          <cell r="E580">
            <v>3</v>
          </cell>
          <cell r="F580" t="str">
            <v>Emro</v>
          </cell>
          <cell r="G580">
            <v>6</v>
          </cell>
          <cell r="H580" t="str">
            <v>ssa</v>
          </cell>
          <cell r="I580">
            <v>1</v>
          </cell>
          <cell r="J580" t="str">
            <v>low and middle</v>
          </cell>
          <cell r="K580" t="str">
            <v>males</v>
          </cell>
          <cell r="L580" t="str">
            <v>1995-2000</v>
          </cell>
          <cell r="M580">
            <v>443.62799999999999</v>
          </cell>
          <cell r="N580">
            <v>254.286</v>
          </cell>
          <cell r="O580">
            <v>38.74</v>
          </cell>
          <cell r="P580">
            <v>39.606999999999999</v>
          </cell>
          <cell r="Q580">
            <v>30.943000000000005</v>
          </cell>
          <cell r="R580">
            <v>28.418999999999997</v>
          </cell>
          <cell r="S580">
            <v>21.795000000000002</v>
          </cell>
          <cell r="T580">
            <v>29.837999999999997</v>
          </cell>
        </row>
        <row r="581">
          <cell r="A581">
            <v>45</v>
          </cell>
          <cell r="B581">
            <v>710</v>
          </cell>
          <cell r="C581" t="str">
            <v>South Africa</v>
          </cell>
          <cell r="D581">
            <v>0</v>
          </cell>
          <cell r="E581">
            <v>1</v>
          </cell>
          <cell r="F581" t="str">
            <v>Afro</v>
          </cell>
          <cell r="G581">
            <v>6</v>
          </cell>
          <cell r="H581" t="str">
            <v>ssa</v>
          </cell>
          <cell r="I581">
            <v>1</v>
          </cell>
          <cell r="J581" t="str">
            <v>low and middle</v>
          </cell>
          <cell r="K581" t="str">
            <v>males</v>
          </cell>
          <cell r="L581" t="str">
            <v>1995-2000</v>
          </cell>
          <cell r="M581">
            <v>1300.633</v>
          </cell>
          <cell r="N581">
            <v>264.47199999999998</v>
          </cell>
          <cell r="O581">
            <v>46.325999999999993</v>
          </cell>
          <cell r="P581">
            <v>111.57400000000001</v>
          </cell>
          <cell r="Q581">
            <v>239.18700000000001</v>
          </cell>
          <cell r="R581">
            <v>288.41899999999998</v>
          </cell>
          <cell r="S581">
            <v>182.89500000000001</v>
          </cell>
          <cell r="T581">
            <v>167.76</v>
          </cell>
        </row>
        <row r="582">
          <cell r="A582">
            <v>23</v>
          </cell>
          <cell r="B582">
            <v>716</v>
          </cell>
          <cell r="C582" t="str">
            <v>Zimbabwe</v>
          </cell>
          <cell r="D582">
            <v>0</v>
          </cell>
          <cell r="E582">
            <v>1</v>
          </cell>
          <cell r="F582" t="str">
            <v>Afro</v>
          </cell>
          <cell r="G582">
            <v>6</v>
          </cell>
          <cell r="H582" t="str">
            <v>ssa</v>
          </cell>
          <cell r="I582">
            <v>1</v>
          </cell>
          <cell r="J582" t="str">
            <v>low and middle</v>
          </cell>
          <cell r="K582" t="str">
            <v>males</v>
          </cell>
          <cell r="L582" t="str">
            <v>1995-2000</v>
          </cell>
          <cell r="M582">
            <v>490.90800000000002</v>
          </cell>
          <cell r="N582">
            <v>112.57899999999999</v>
          </cell>
          <cell r="O582">
            <v>27.468</v>
          </cell>
          <cell r="P582">
            <v>54.914000000000001</v>
          </cell>
          <cell r="Q582">
            <v>118.80600000000001</v>
          </cell>
          <cell r="R582">
            <v>92.911000000000001</v>
          </cell>
          <cell r="S582">
            <v>37.698</v>
          </cell>
          <cell r="T582">
            <v>46.532000000000004</v>
          </cell>
        </row>
        <row r="583">
          <cell r="A583">
            <v>151</v>
          </cell>
          <cell r="B583">
            <v>724</v>
          </cell>
          <cell r="C583" t="str">
            <v>Spain</v>
          </cell>
          <cell r="D583">
            <v>0</v>
          </cell>
          <cell r="E583">
            <v>4</v>
          </cell>
          <cell r="F583" t="str">
            <v>Euro</v>
          </cell>
          <cell r="G583">
            <v>1</v>
          </cell>
          <cell r="H583" t="str">
            <v>eme</v>
          </cell>
          <cell r="I583">
            <v>4</v>
          </cell>
          <cell r="J583" t="str">
            <v>high</v>
          </cell>
          <cell r="K583" t="str">
            <v>males</v>
          </cell>
          <cell r="L583" t="str">
            <v>1995-2000</v>
          </cell>
          <cell r="M583">
            <v>980.95500000000004</v>
          </cell>
          <cell r="N583">
            <v>8.234</v>
          </cell>
          <cell r="O583">
            <v>2.5840000000000001</v>
          </cell>
          <cell r="P583">
            <v>28.597999999999999</v>
          </cell>
          <cell r="Q583">
            <v>39.552</v>
          </cell>
          <cell r="R583">
            <v>100.816</v>
          </cell>
          <cell r="S583">
            <v>179.328</v>
          </cell>
          <cell r="T583">
            <v>621.84299999999996</v>
          </cell>
        </row>
        <row r="584">
          <cell r="A584">
            <v>40</v>
          </cell>
          <cell r="B584">
            <v>732</v>
          </cell>
          <cell r="C584" t="str">
            <v>Western Sahara</v>
          </cell>
          <cell r="G584">
            <v>8</v>
          </cell>
          <cell r="H584" t="str">
            <v>mec</v>
          </cell>
          <cell r="K584" t="str">
            <v>males</v>
          </cell>
          <cell r="L584" t="str">
            <v>1995-2000</v>
          </cell>
          <cell r="M584">
            <v>6.0990000000000002</v>
          </cell>
          <cell r="N584">
            <v>2.052</v>
          </cell>
          <cell r="O584">
            <v>0.25900000000000001</v>
          </cell>
          <cell r="P584">
            <v>0.56800000000000006</v>
          </cell>
          <cell r="Q584">
            <v>0.55699999999999994</v>
          </cell>
          <cell r="R584">
            <v>0.80800000000000005</v>
          </cell>
          <cell r="S584">
            <v>0.754</v>
          </cell>
          <cell r="T584">
            <v>1.1010000000000002</v>
          </cell>
        </row>
        <row r="585">
          <cell r="A585">
            <v>38</v>
          </cell>
          <cell r="B585">
            <v>736</v>
          </cell>
          <cell r="C585" t="str">
            <v>Sudan</v>
          </cell>
          <cell r="D585">
            <v>0</v>
          </cell>
          <cell r="E585">
            <v>3</v>
          </cell>
          <cell r="F585" t="str">
            <v>Emro</v>
          </cell>
          <cell r="G585">
            <v>6</v>
          </cell>
          <cell r="H585" t="str">
            <v>ssa</v>
          </cell>
          <cell r="I585">
            <v>1</v>
          </cell>
          <cell r="J585" t="str">
            <v>low and middle</v>
          </cell>
          <cell r="K585" t="str">
            <v>males</v>
          </cell>
          <cell r="L585" t="str">
            <v>1995-2000</v>
          </cell>
          <cell r="M585">
            <v>860.26800000000003</v>
          </cell>
          <cell r="N585">
            <v>286.976</v>
          </cell>
          <cell r="O585">
            <v>80.122</v>
          </cell>
          <cell r="P585">
            <v>109.066</v>
          </cell>
          <cell r="Q585">
            <v>93.646999999999991</v>
          </cell>
          <cell r="R585">
            <v>97.855999999999995</v>
          </cell>
          <cell r="S585">
            <v>79.344999999999999</v>
          </cell>
          <cell r="T585">
            <v>113.25600000000001</v>
          </cell>
        </row>
        <row r="586">
          <cell r="A586">
            <v>194</v>
          </cell>
          <cell r="B586">
            <v>740</v>
          </cell>
          <cell r="C586" t="str">
            <v>Suriname</v>
          </cell>
          <cell r="D586">
            <v>0</v>
          </cell>
          <cell r="E586">
            <v>2</v>
          </cell>
          <cell r="F586" t="str">
            <v>Amro</v>
          </cell>
          <cell r="G586">
            <v>7</v>
          </cell>
          <cell r="H586" t="str">
            <v>lac</v>
          </cell>
          <cell r="I586">
            <v>1</v>
          </cell>
          <cell r="J586" t="str">
            <v>low and middle</v>
          </cell>
          <cell r="K586" t="str">
            <v>males</v>
          </cell>
          <cell r="L586" t="str">
            <v>1995-2000</v>
          </cell>
          <cell r="M586">
            <v>6.7450000000000001</v>
          </cell>
          <cell r="N586">
            <v>0.84199999999999997</v>
          </cell>
          <cell r="O586">
            <v>0.109</v>
          </cell>
          <cell r="P586">
            <v>0.47600000000000003</v>
          </cell>
          <cell r="Q586">
            <v>0.63100000000000001</v>
          </cell>
          <cell r="R586">
            <v>0.86599999999999999</v>
          </cell>
          <cell r="S586">
            <v>1.3879999999999999</v>
          </cell>
          <cell r="T586">
            <v>2.4329999999999998</v>
          </cell>
        </row>
        <row r="587">
          <cell r="A587">
            <v>46</v>
          </cell>
          <cell r="B587">
            <v>748</v>
          </cell>
          <cell r="C587" t="str">
            <v>Swaziland</v>
          </cell>
          <cell r="D587">
            <v>0</v>
          </cell>
          <cell r="E587">
            <v>1</v>
          </cell>
          <cell r="F587" t="str">
            <v>Afro</v>
          </cell>
          <cell r="G587">
            <v>6</v>
          </cell>
          <cell r="H587" t="str">
            <v>ssa</v>
          </cell>
          <cell r="I587">
            <v>1</v>
          </cell>
          <cell r="J587" t="str">
            <v>low and middle</v>
          </cell>
          <cell r="K587" t="str">
            <v>males</v>
          </cell>
          <cell r="L587" t="str">
            <v>1995-2000</v>
          </cell>
          <cell r="M587">
            <v>23.036000000000001</v>
          </cell>
          <cell r="N587">
            <v>10.045</v>
          </cell>
          <cell r="O587">
            <v>1.7989999999999999</v>
          </cell>
          <cell r="P587">
            <v>2.6850000000000001</v>
          </cell>
          <cell r="Q587">
            <v>1.7790000000000004</v>
          </cell>
          <cell r="R587">
            <v>1.9550000000000001</v>
          </cell>
          <cell r="S587">
            <v>1.8010000000000002</v>
          </cell>
          <cell r="T587">
            <v>2.972</v>
          </cell>
        </row>
        <row r="588">
          <cell r="A588">
            <v>140</v>
          </cell>
          <cell r="B588">
            <v>752</v>
          </cell>
          <cell r="C588" t="str">
            <v>Sweden</v>
          </cell>
          <cell r="D588">
            <v>0</v>
          </cell>
          <cell r="E588">
            <v>4</v>
          </cell>
          <cell r="F588" t="str">
            <v>Euro</v>
          </cell>
          <cell r="G588">
            <v>1</v>
          </cell>
          <cell r="H588" t="str">
            <v>eme</v>
          </cell>
          <cell r="I588">
            <v>4</v>
          </cell>
          <cell r="J588" t="str">
            <v>high</v>
          </cell>
          <cell r="K588" t="str">
            <v>males</v>
          </cell>
          <cell r="L588" t="str">
            <v>1995-2000</v>
          </cell>
          <cell r="M588">
            <v>243.387</v>
          </cell>
          <cell r="N588">
            <v>1.6240000000000001</v>
          </cell>
          <cell r="O588">
            <v>0.39800000000000002</v>
          </cell>
          <cell r="P588">
            <v>2.56</v>
          </cell>
          <cell r="Q588">
            <v>5.82</v>
          </cell>
          <cell r="R588">
            <v>21.417999999999999</v>
          </cell>
          <cell r="S588">
            <v>33.968000000000004</v>
          </cell>
          <cell r="T588">
            <v>177.59899999999999</v>
          </cell>
        </row>
        <row r="589">
          <cell r="A589">
            <v>161</v>
          </cell>
          <cell r="B589">
            <v>756</v>
          </cell>
          <cell r="C589" t="str">
            <v>Switzerland</v>
          </cell>
          <cell r="D589">
            <v>0</v>
          </cell>
          <cell r="E589">
            <v>4</v>
          </cell>
          <cell r="F589" t="str">
            <v>Euro</v>
          </cell>
          <cell r="G589">
            <v>1</v>
          </cell>
          <cell r="H589" t="str">
            <v>eme</v>
          </cell>
          <cell r="I589">
            <v>4</v>
          </cell>
          <cell r="J589" t="str">
            <v>high</v>
          </cell>
          <cell r="K589" t="str">
            <v>males</v>
          </cell>
          <cell r="L589" t="str">
            <v>1995-2000</v>
          </cell>
          <cell r="M589">
            <v>160.08600000000001</v>
          </cell>
          <cell r="N589">
            <v>2.0550000000000002</v>
          </cell>
          <cell r="O589">
            <v>0.61699999999999999</v>
          </cell>
          <cell r="P589">
            <v>4.1769999999999996</v>
          </cell>
          <cell r="Q589">
            <v>8.0950000000000006</v>
          </cell>
          <cell r="R589">
            <v>17.323</v>
          </cell>
          <cell r="S589">
            <v>25.055999999999997</v>
          </cell>
          <cell r="T589">
            <v>102.76299999999999</v>
          </cell>
        </row>
        <row r="590">
          <cell r="A590">
            <v>115</v>
          </cell>
          <cell r="B590">
            <v>760</v>
          </cell>
          <cell r="C590" t="str">
            <v>Syrian Arab Republic</v>
          </cell>
          <cell r="D590">
            <v>0</v>
          </cell>
          <cell r="E590">
            <v>3</v>
          </cell>
          <cell r="F590" t="str">
            <v>Emro</v>
          </cell>
          <cell r="G590">
            <v>8</v>
          </cell>
          <cell r="H590" t="str">
            <v>mec</v>
          </cell>
          <cell r="I590">
            <v>1</v>
          </cell>
          <cell r="J590" t="str">
            <v>low and middle</v>
          </cell>
          <cell r="K590" t="str">
            <v>males</v>
          </cell>
          <cell r="L590" t="str">
            <v>1995-2000</v>
          </cell>
          <cell r="M590">
            <v>210.136</v>
          </cell>
          <cell r="N590">
            <v>56.302</v>
          </cell>
          <cell r="O590">
            <v>8.2059999999999995</v>
          </cell>
          <cell r="P590">
            <v>18.201000000000001</v>
          </cell>
          <cell r="Q590">
            <v>16.614000000000001</v>
          </cell>
          <cell r="R590">
            <v>24.28</v>
          </cell>
          <cell r="S590">
            <v>30.907</v>
          </cell>
          <cell r="T590">
            <v>55.625999999999998</v>
          </cell>
        </row>
        <row r="591">
          <cell r="A591">
            <v>85</v>
          </cell>
          <cell r="B591">
            <v>762</v>
          </cell>
          <cell r="C591" t="str">
            <v>Tajikistan</v>
          </cell>
          <cell r="D591">
            <v>0</v>
          </cell>
          <cell r="E591">
            <v>4</v>
          </cell>
          <cell r="F591" t="str">
            <v>Euro</v>
          </cell>
          <cell r="G591">
            <v>8</v>
          </cell>
          <cell r="H591" t="str">
            <v>mec</v>
          </cell>
          <cell r="I591">
            <v>1</v>
          </cell>
          <cell r="J591" t="str">
            <v>low and middle</v>
          </cell>
          <cell r="K591" t="str">
            <v>males</v>
          </cell>
          <cell r="L591" t="str">
            <v>1995-2000</v>
          </cell>
          <cell r="M591">
            <v>111.38500000000001</v>
          </cell>
          <cell r="N591">
            <v>41.5</v>
          </cell>
          <cell r="O591">
            <v>3.9550000000000001</v>
          </cell>
          <cell r="P591">
            <v>5.4349999999999996</v>
          </cell>
          <cell r="Q591">
            <v>9.048</v>
          </cell>
          <cell r="R591">
            <v>12.128</v>
          </cell>
          <cell r="S591">
            <v>15.768000000000001</v>
          </cell>
          <cell r="T591">
            <v>23.551000000000002</v>
          </cell>
        </row>
        <row r="592">
          <cell r="A592">
            <v>98</v>
          </cell>
          <cell r="B592">
            <v>764</v>
          </cell>
          <cell r="C592" t="str">
            <v>Thailand</v>
          </cell>
          <cell r="D592">
            <v>0</v>
          </cell>
          <cell r="E592">
            <v>5</v>
          </cell>
          <cell r="F592" t="str">
            <v>Searo</v>
          </cell>
          <cell r="G592">
            <v>5</v>
          </cell>
          <cell r="H592" t="str">
            <v>oai</v>
          </cell>
          <cell r="I592">
            <v>1</v>
          </cell>
          <cell r="J592" t="str">
            <v>low and middle</v>
          </cell>
          <cell r="K592" t="str">
            <v>males</v>
          </cell>
          <cell r="L592" t="str">
            <v>1995-2000</v>
          </cell>
          <cell r="M592">
            <v>1132.4549999999999</v>
          </cell>
          <cell r="N592">
            <v>96.846999999999994</v>
          </cell>
          <cell r="O592">
            <v>29.395</v>
          </cell>
          <cell r="P592">
            <v>92.292000000000002</v>
          </cell>
          <cell r="Q592">
            <v>193.23</v>
          </cell>
          <cell r="R592">
            <v>229.50900000000001</v>
          </cell>
          <cell r="S592">
            <v>176.40600000000001</v>
          </cell>
          <cell r="T592">
            <v>314.77599999999995</v>
          </cell>
        </row>
        <row r="593">
          <cell r="A593">
            <v>63</v>
          </cell>
          <cell r="B593">
            <v>768</v>
          </cell>
          <cell r="C593" t="str">
            <v>Togo</v>
          </cell>
          <cell r="D593">
            <v>0</v>
          </cell>
          <cell r="E593">
            <v>1</v>
          </cell>
          <cell r="F593" t="str">
            <v>Afro</v>
          </cell>
          <cell r="G593">
            <v>6</v>
          </cell>
          <cell r="H593" t="str">
            <v>ssa</v>
          </cell>
          <cell r="I593">
            <v>1</v>
          </cell>
          <cell r="J593" t="str">
            <v>low and middle</v>
          </cell>
          <cell r="K593" t="str">
            <v>males</v>
          </cell>
          <cell r="L593" t="str">
            <v>1995-2000</v>
          </cell>
          <cell r="M593">
            <v>173.227</v>
          </cell>
          <cell r="N593">
            <v>64.331999999999994</v>
          </cell>
          <cell r="O593">
            <v>15.157</v>
          </cell>
          <cell r="P593">
            <v>16.605999999999998</v>
          </cell>
          <cell r="Q593">
            <v>24.568000000000001</v>
          </cell>
          <cell r="R593">
            <v>22.454000000000001</v>
          </cell>
          <cell r="S593">
            <v>12.471</v>
          </cell>
          <cell r="T593">
            <v>17.638999999999999</v>
          </cell>
        </row>
        <row r="594">
          <cell r="A594">
            <v>174</v>
          </cell>
          <cell r="B594">
            <v>780</v>
          </cell>
          <cell r="C594" t="str">
            <v>Trinidad and Tobago</v>
          </cell>
          <cell r="D594">
            <v>0</v>
          </cell>
          <cell r="E594">
            <v>2</v>
          </cell>
          <cell r="F594" t="str">
            <v>Amro</v>
          </cell>
          <cell r="G594">
            <v>7</v>
          </cell>
          <cell r="H594" t="str">
            <v>lac</v>
          </cell>
          <cell r="I594">
            <v>1</v>
          </cell>
          <cell r="J594" t="str">
            <v>low and middle</v>
          </cell>
          <cell r="K594" t="str">
            <v>males</v>
          </cell>
          <cell r="L594" t="str">
            <v>1995-2000</v>
          </cell>
          <cell r="M594">
            <v>20.454000000000001</v>
          </cell>
          <cell r="N594">
            <v>0.91300000000000003</v>
          </cell>
          <cell r="O594">
            <v>0.16400000000000001</v>
          </cell>
          <cell r="P594">
            <v>0.90300000000000002</v>
          </cell>
          <cell r="Q594">
            <v>1.383</v>
          </cell>
          <cell r="R594">
            <v>3.34</v>
          </cell>
          <cell r="S594">
            <v>3.7290000000000001</v>
          </cell>
          <cell r="T594">
            <v>10.022</v>
          </cell>
        </row>
        <row r="595">
          <cell r="A595">
            <v>117</v>
          </cell>
          <cell r="B595">
            <v>784</v>
          </cell>
          <cell r="C595" t="str">
            <v>United Arab Emirates</v>
          </cell>
          <cell r="D595">
            <v>0</v>
          </cell>
          <cell r="E595">
            <v>3</v>
          </cell>
          <cell r="F595" t="str">
            <v>Emro</v>
          </cell>
          <cell r="G595">
            <v>8</v>
          </cell>
          <cell r="H595" t="str">
            <v>mec</v>
          </cell>
          <cell r="I595">
            <v>4</v>
          </cell>
          <cell r="J595" t="str">
            <v>high</v>
          </cell>
          <cell r="K595" t="str">
            <v>males</v>
          </cell>
          <cell r="L595" t="str">
            <v>1995-2000</v>
          </cell>
          <cell r="M595">
            <v>23.812000000000001</v>
          </cell>
          <cell r="N595">
            <v>2.427</v>
          </cell>
          <cell r="O595">
            <v>0.29499999999999998</v>
          </cell>
          <cell r="P595">
            <v>0.47899999999999998</v>
          </cell>
          <cell r="Q595">
            <v>2.2320000000000002</v>
          </cell>
          <cell r="R595">
            <v>7.7609999999999992</v>
          </cell>
          <cell r="S595">
            <v>5.14</v>
          </cell>
          <cell r="T595">
            <v>5.4780000000000006</v>
          </cell>
        </row>
        <row r="596">
          <cell r="A596">
            <v>39</v>
          </cell>
          <cell r="B596">
            <v>788</v>
          </cell>
          <cell r="C596" t="str">
            <v>Tunisia</v>
          </cell>
          <cell r="D596">
            <v>0</v>
          </cell>
          <cell r="E596">
            <v>3</v>
          </cell>
          <cell r="F596" t="str">
            <v>Emro</v>
          </cell>
          <cell r="G596">
            <v>8</v>
          </cell>
          <cell r="H596" t="str">
            <v>mec</v>
          </cell>
          <cell r="I596">
            <v>1</v>
          </cell>
          <cell r="J596" t="str">
            <v>low and middle</v>
          </cell>
          <cell r="K596" t="str">
            <v>males</v>
          </cell>
          <cell r="L596" t="str">
            <v>1995-2000</v>
          </cell>
          <cell r="M596">
            <v>170.37899999999999</v>
          </cell>
          <cell r="N596">
            <v>19.122</v>
          </cell>
          <cell r="O596">
            <v>3.12</v>
          </cell>
          <cell r="P596">
            <v>9.1229999999999993</v>
          </cell>
          <cell r="Q596">
            <v>10.731</v>
          </cell>
          <cell r="R596">
            <v>19.928000000000001</v>
          </cell>
          <cell r="S596">
            <v>31.245000000000001</v>
          </cell>
          <cell r="T596">
            <v>77.11</v>
          </cell>
        </row>
        <row r="597">
          <cell r="A597">
            <v>116</v>
          </cell>
          <cell r="B597">
            <v>792</v>
          </cell>
          <cell r="C597" t="str">
            <v>Turkey</v>
          </cell>
          <cell r="D597">
            <v>0</v>
          </cell>
          <cell r="E597">
            <v>4</v>
          </cell>
          <cell r="F597" t="str">
            <v>Euro</v>
          </cell>
          <cell r="G597">
            <v>8</v>
          </cell>
          <cell r="H597" t="str">
            <v>mec</v>
          </cell>
          <cell r="I597">
            <v>1</v>
          </cell>
          <cell r="J597" t="str">
            <v>low and middle</v>
          </cell>
          <cell r="K597" t="str">
            <v>males</v>
          </cell>
          <cell r="L597" t="str">
            <v>1995-2000</v>
          </cell>
          <cell r="M597">
            <v>1143.8030000000001</v>
          </cell>
          <cell r="N597">
            <v>248.715</v>
          </cell>
          <cell r="O597">
            <v>29.131999999999998</v>
          </cell>
          <cell r="P597">
            <v>62.706000000000003</v>
          </cell>
          <cell r="Q597">
            <v>75.900999999999996</v>
          </cell>
          <cell r="R597">
            <v>156.184</v>
          </cell>
          <cell r="S597">
            <v>210.82300000000001</v>
          </cell>
          <cell r="T597">
            <v>360.34199999999998</v>
          </cell>
        </row>
        <row r="598">
          <cell r="A598">
            <v>86</v>
          </cell>
          <cell r="B598">
            <v>795</v>
          </cell>
          <cell r="C598" t="str">
            <v>Turkmenistan</v>
          </cell>
          <cell r="D598">
            <v>0</v>
          </cell>
          <cell r="E598">
            <v>4</v>
          </cell>
          <cell r="F598" t="str">
            <v>Euro</v>
          </cell>
          <cell r="G598">
            <v>8</v>
          </cell>
          <cell r="H598" t="str">
            <v>mec</v>
          </cell>
          <cell r="I598">
            <v>1</v>
          </cell>
          <cell r="J598" t="str">
            <v>low and middle</v>
          </cell>
          <cell r="K598" t="str">
            <v>males</v>
          </cell>
          <cell r="L598" t="str">
            <v>1995-2000</v>
          </cell>
          <cell r="M598">
            <v>83.933999999999997</v>
          </cell>
          <cell r="N598">
            <v>26.143000000000001</v>
          </cell>
          <cell r="O598">
            <v>2.4289999999999998</v>
          </cell>
          <cell r="P598">
            <v>4.9640000000000004</v>
          </cell>
          <cell r="Q598">
            <v>8.3559999999999999</v>
          </cell>
          <cell r="R598">
            <v>11.648</v>
          </cell>
          <cell r="S598">
            <v>13.954000000000001</v>
          </cell>
          <cell r="T598">
            <v>16.440000000000001</v>
          </cell>
        </row>
        <row r="599">
          <cell r="A599">
            <v>20</v>
          </cell>
          <cell r="B599">
            <v>800</v>
          </cell>
          <cell r="C599" t="str">
            <v>Uganda</v>
          </cell>
          <cell r="D599">
            <v>0</v>
          </cell>
          <cell r="E599">
            <v>1</v>
          </cell>
          <cell r="F599" t="str">
            <v>Afro</v>
          </cell>
          <cell r="G599">
            <v>6</v>
          </cell>
          <cell r="H599" t="str">
            <v>ssa</v>
          </cell>
          <cell r="I599">
            <v>1</v>
          </cell>
          <cell r="J599" t="str">
            <v>low and middle</v>
          </cell>
          <cell r="K599" t="str">
            <v>males</v>
          </cell>
          <cell r="L599" t="str">
            <v>1995-2000</v>
          </cell>
          <cell r="M599">
            <v>1126.8879999999999</v>
          </cell>
          <cell r="N599">
            <v>479.70400000000001</v>
          </cell>
          <cell r="O599">
            <v>105.09399999999999</v>
          </cell>
          <cell r="P599">
            <v>113.71099999999998</v>
          </cell>
          <cell r="Q599">
            <v>176.49699999999999</v>
          </cell>
          <cell r="R599">
            <v>130.44400000000002</v>
          </cell>
          <cell r="S599">
            <v>56.248000000000005</v>
          </cell>
          <cell r="T599">
            <v>65.19</v>
          </cell>
        </row>
        <row r="600">
          <cell r="A600">
            <v>130</v>
          </cell>
          <cell r="B600">
            <v>804</v>
          </cell>
          <cell r="C600" t="str">
            <v>Ukraine</v>
          </cell>
          <cell r="D600">
            <v>0</v>
          </cell>
          <cell r="E600">
            <v>4</v>
          </cell>
          <cell r="F600" t="str">
            <v>Euro</v>
          </cell>
          <cell r="G600">
            <v>2</v>
          </cell>
          <cell r="H600" t="str">
            <v>fse</v>
          </cell>
          <cell r="I600">
            <v>1</v>
          </cell>
          <cell r="J600" t="str">
            <v>low and middle</v>
          </cell>
          <cell r="K600" t="str">
            <v>males</v>
          </cell>
          <cell r="L600" t="str">
            <v>1995-2000</v>
          </cell>
          <cell r="M600">
            <v>1720.5889999999999</v>
          </cell>
          <cell r="N600">
            <v>39.012999999999998</v>
          </cell>
          <cell r="O600">
            <v>12.01</v>
          </cell>
          <cell r="P600">
            <v>62.634</v>
          </cell>
          <cell r="Q600">
            <v>151.613</v>
          </cell>
          <cell r="R600">
            <v>354.97900000000004</v>
          </cell>
          <cell r="S600">
            <v>439.322</v>
          </cell>
          <cell r="T600">
            <v>661.01799999999992</v>
          </cell>
        </row>
        <row r="601">
          <cell r="A601">
            <v>152</v>
          </cell>
          <cell r="B601">
            <v>807</v>
          </cell>
          <cell r="C601" t="str">
            <v>TFYR Macedonia</v>
          </cell>
          <cell r="D601">
            <v>0</v>
          </cell>
          <cell r="E601">
            <v>4</v>
          </cell>
          <cell r="F601" t="str">
            <v>Euro</v>
          </cell>
          <cell r="G601">
            <v>2</v>
          </cell>
          <cell r="H601" t="str">
            <v>fse</v>
          </cell>
          <cell r="I601">
            <v>1</v>
          </cell>
          <cell r="J601" t="str">
            <v>low and middle</v>
          </cell>
          <cell r="K601" t="str">
            <v>males</v>
          </cell>
          <cell r="L601" t="str">
            <v>1995-2000</v>
          </cell>
          <cell r="M601">
            <v>42.161999999999999</v>
          </cell>
          <cell r="N601">
            <v>2.2690000000000001</v>
          </cell>
          <cell r="O601">
            <v>0.27100000000000002</v>
          </cell>
          <cell r="P601">
            <v>0.96799999999999997</v>
          </cell>
          <cell r="Q601">
            <v>2.004</v>
          </cell>
          <cell r="R601">
            <v>6.011000000000001</v>
          </cell>
          <cell r="S601">
            <v>9.6850000000000005</v>
          </cell>
          <cell r="T601">
            <v>20.954000000000001</v>
          </cell>
        </row>
        <row r="602">
          <cell r="A602">
            <v>35</v>
          </cell>
          <cell r="B602">
            <v>818</v>
          </cell>
          <cell r="C602" t="str">
            <v>Egypt</v>
          </cell>
          <cell r="D602">
            <v>0</v>
          </cell>
          <cell r="E602">
            <v>3</v>
          </cell>
          <cell r="F602" t="str">
            <v>Emro</v>
          </cell>
          <cell r="G602">
            <v>8</v>
          </cell>
          <cell r="H602" t="str">
            <v>mec</v>
          </cell>
          <cell r="I602">
            <v>1</v>
          </cell>
          <cell r="J602" t="str">
            <v>low and middle</v>
          </cell>
          <cell r="K602" t="str">
            <v>males</v>
          </cell>
          <cell r="L602" t="str">
            <v>1995-2000</v>
          </cell>
          <cell r="M602">
            <v>1161.923</v>
          </cell>
          <cell r="N602">
            <v>288.05</v>
          </cell>
          <cell r="O602">
            <v>32.08</v>
          </cell>
          <cell r="P602">
            <v>50.474000000000004</v>
          </cell>
          <cell r="Q602">
            <v>85.174999999999997</v>
          </cell>
          <cell r="R602">
            <v>167.94300000000001</v>
          </cell>
          <cell r="S602">
            <v>215.65300000000002</v>
          </cell>
          <cell r="T602">
            <v>322.548</v>
          </cell>
        </row>
        <row r="603">
          <cell r="A603">
            <v>141</v>
          </cell>
          <cell r="B603">
            <v>826</v>
          </cell>
          <cell r="C603" t="str">
            <v>United Kingdom</v>
          </cell>
          <cell r="D603">
            <v>0</v>
          </cell>
          <cell r="E603">
            <v>4</v>
          </cell>
          <cell r="F603" t="str">
            <v>Euro</v>
          </cell>
          <cell r="G603">
            <v>1</v>
          </cell>
          <cell r="H603" t="str">
            <v>eme</v>
          </cell>
          <cell r="I603">
            <v>4</v>
          </cell>
          <cell r="J603" t="str">
            <v>high</v>
          </cell>
          <cell r="K603" t="str">
            <v>males</v>
          </cell>
          <cell r="L603" t="str">
            <v>1995-2000</v>
          </cell>
          <cell r="M603">
            <v>1570.2170000000001</v>
          </cell>
          <cell r="N603">
            <v>16.030999999999999</v>
          </cell>
          <cell r="O603">
            <v>3.4420000000000002</v>
          </cell>
          <cell r="P603">
            <v>21.064</v>
          </cell>
          <cell r="Q603">
            <v>39.72</v>
          </cell>
          <cell r="R603">
            <v>150.71699999999998</v>
          </cell>
          <cell r="S603">
            <v>290.40800000000002</v>
          </cell>
          <cell r="T603">
            <v>1048.835</v>
          </cell>
        </row>
        <row r="604">
          <cell r="A604">
            <v>21</v>
          </cell>
          <cell r="B604">
            <v>834</v>
          </cell>
          <cell r="C604" t="str">
            <v>United Rep. of Tanzania</v>
          </cell>
          <cell r="D604">
            <v>0</v>
          </cell>
          <cell r="E604">
            <v>1</v>
          </cell>
          <cell r="F604" t="str">
            <v>Afro</v>
          </cell>
          <cell r="G604">
            <v>6</v>
          </cell>
          <cell r="H604" t="str">
            <v>ssa</v>
          </cell>
          <cell r="I604">
            <v>1</v>
          </cell>
          <cell r="J604" t="str">
            <v>low and middle</v>
          </cell>
          <cell r="K604" t="str">
            <v>males</v>
          </cell>
          <cell r="L604" t="str">
            <v>1995-2000</v>
          </cell>
          <cell r="M604">
            <v>1248.1179999999999</v>
          </cell>
          <cell r="N604">
            <v>462.82600000000002</v>
          </cell>
          <cell r="O604">
            <v>113.687</v>
          </cell>
          <cell r="P604">
            <v>129.73500000000001</v>
          </cell>
          <cell r="Q604">
            <v>190.476</v>
          </cell>
          <cell r="R604">
            <v>167.98</v>
          </cell>
          <cell r="S604">
            <v>83.507000000000005</v>
          </cell>
          <cell r="T604">
            <v>99.907000000000011</v>
          </cell>
        </row>
        <row r="605">
          <cell r="A605">
            <v>199</v>
          </cell>
          <cell r="B605">
            <v>840</v>
          </cell>
          <cell r="C605" t="str">
            <v>United States of America</v>
          </cell>
          <cell r="D605">
            <v>0</v>
          </cell>
          <cell r="E605">
            <v>2</v>
          </cell>
          <cell r="F605" t="str">
            <v>Amro</v>
          </cell>
          <cell r="G605">
            <v>1</v>
          </cell>
          <cell r="H605" t="str">
            <v>eme</v>
          </cell>
          <cell r="I605">
            <v>4</v>
          </cell>
          <cell r="J605" t="str">
            <v>high</v>
          </cell>
          <cell r="K605" t="str">
            <v>males</v>
          </cell>
          <cell r="L605" t="str">
            <v>1995-2000</v>
          </cell>
          <cell r="M605">
            <v>5998.7820000000002</v>
          </cell>
          <cell r="N605">
            <v>93.74</v>
          </cell>
          <cell r="O605">
            <v>25.213999999999999</v>
          </cell>
          <cell r="P605">
            <v>185.244</v>
          </cell>
          <cell r="Q605">
            <v>422.67700000000002</v>
          </cell>
          <cell r="R605">
            <v>794.23500000000001</v>
          </cell>
          <cell r="S605">
            <v>1003.873</v>
          </cell>
          <cell r="T605">
            <v>3473.799</v>
          </cell>
        </row>
        <row r="606">
          <cell r="A606">
            <v>49</v>
          </cell>
          <cell r="B606">
            <v>854</v>
          </cell>
          <cell r="C606" t="str">
            <v>Burkina Faso</v>
          </cell>
          <cell r="D606">
            <v>0</v>
          </cell>
          <cell r="E606">
            <v>1</v>
          </cell>
          <cell r="F606" t="str">
            <v>Afro</v>
          </cell>
          <cell r="G606">
            <v>6</v>
          </cell>
          <cell r="H606" t="str">
            <v>ssa</v>
          </cell>
          <cell r="I606">
            <v>1</v>
          </cell>
          <cell r="J606" t="str">
            <v>low and middle</v>
          </cell>
          <cell r="K606" t="str">
            <v>males</v>
          </cell>
          <cell r="L606" t="str">
            <v>1995-2000</v>
          </cell>
          <cell r="M606">
            <v>529.80499999999995</v>
          </cell>
          <cell r="N606">
            <v>232.35300000000001</v>
          </cell>
          <cell r="O606">
            <v>51.497</v>
          </cell>
          <cell r="P606">
            <v>50.895000000000003</v>
          </cell>
          <cell r="Q606">
            <v>63.744</v>
          </cell>
          <cell r="R606">
            <v>58.243000000000002</v>
          </cell>
          <cell r="S606">
            <v>32.927</v>
          </cell>
          <cell r="T606">
            <v>40.146000000000001</v>
          </cell>
        </row>
        <row r="607">
          <cell r="A607">
            <v>195</v>
          </cell>
          <cell r="B607">
            <v>858</v>
          </cell>
          <cell r="C607" t="str">
            <v>Uruguay</v>
          </cell>
          <cell r="D607">
            <v>0</v>
          </cell>
          <cell r="E607">
            <v>2</v>
          </cell>
          <cell r="F607" t="str">
            <v>Amro</v>
          </cell>
          <cell r="G607">
            <v>7</v>
          </cell>
          <cell r="H607" t="str">
            <v>lac</v>
          </cell>
          <cell r="I607">
            <v>1</v>
          </cell>
          <cell r="J607" t="str">
            <v>low and middle</v>
          </cell>
          <cell r="K607" t="str">
            <v>males</v>
          </cell>
          <cell r="L607" t="str">
            <v>1995-2000</v>
          </cell>
          <cell r="M607">
            <v>81.846000000000004</v>
          </cell>
          <cell r="N607">
            <v>3.4830000000000001</v>
          </cell>
          <cell r="O607">
            <v>0.49299999999999999</v>
          </cell>
          <cell r="P607">
            <v>2.4470000000000001</v>
          </cell>
          <cell r="Q607">
            <v>3.5720000000000001</v>
          </cell>
          <cell r="R607">
            <v>11.033000000000001</v>
          </cell>
          <cell r="S607">
            <v>17.596</v>
          </cell>
          <cell r="T607">
            <v>43.222000000000001</v>
          </cell>
        </row>
        <row r="608">
          <cell r="A608">
            <v>87</v>
          </cell>
          <cell r="B608">
            <v>860</v>
          </cell>
          <cell r="C608" t="str">
            <v>Uzbekistan</v>
          </cell>
          <cell r="D608">
            <v>0</v>
          </cell>
          <cell r="E608">
            <v>4</v>
          </cell>
          <cell r="F608" t="str">
            <v>Euro</v>
          </cell>
          <cell r="G608">
            <v>8</v>
          </cell>
          <cell r="H608" t="str">
            <v>mec</v>
          </cell>
          <cell r="I608">
            <v>1</v>
          </cell>
          <cell r="J608" t="str">
            <v>low and middle</v>
          </cell>
          <cell r="K608" t="str">
            <v>males</v>
          </cell>
          <cell r="L608" t="str">
            <v>1995-2000</v>
          </cell>
          <cell r="M608">
            <v>414.39100000000002</v>
          </cell>
          <cell r="N608">
            <v>114.274</v>
          </cell>
          <cell r="O608">
            <v>11.975</v>
          </cell>
          <cell r="P608">
            <v>24.748999999999999</v>
          </cell>
          <cell r="Q608">
            <v>42.725999999999999</v>
          </cell>
          <cell r="R608">
            <v>58.043999999999997</v>
          </cell>
          <cell r="S608">
            <v>67.462999999999994</v>
          </cell>
          <cell r="T608">
            <v>95.16</v>
          </cell>
        </row>
        <row r="609">
          <cell r="A609">
            <v>196</v>
          </cell>
          <cell r="B609">
            <v>862</v>
          </cell>
          <cell r="C609" t="str">
            <v>Venezuela</v>
          </cell>
          <cell r="D609">
            <v>0</v>
          </cell>
          <cell r="E609">
            <v>2</v>
          </cell>
          <cell r="F609" t="str">
            <v>Amro</v>
          </cell>
          <cell r="G609">
            <v>7</v>
          </cell>
          <cell r="H609" t="str">
            <v>lac</v>
          </cell>
          <cell r="I609">
            <v>1</v>
          </cell>
          <cell r="J609" t="str">
            <v>low and middle</v>
          </cell>
          <cell r="K609" t="str">
            <v>males</v>
          </cell>
          <cell r="L609" t="str">
            <v>1995-2000</v>
          </cell>
          <cell r="M609">
            <v>306.88799999999998</v>
          </cell>
          <cell r="N609">
            <v>40.959000000000003</v>
          </cell>
          <cell r="O609">
            <v>7.0920000000000005</v>
          </cell>
          <cell r="P609">
            <v>28.493000000000002</v>
          </cell>
          <cell r="Q609">
            <v>32.474000000000004</v>
          </cell>
          <cell r="R609">
            <v>51.129000000000005</v>
          </cell>
          <cell r="S609">
            <v>49.033999999999999</v>
          </cell>
          <cell r="T609">
            <v>97.706999999999994</v>
          </cell>
        </row>
        <row r="610">
          <cell r="A610">
            <v>214</v>
          </cell>
          <cell r="B610">
            <v>882</v>
          </cell>
          <cell r="C610" t="str">
            <v>Samoa</v>
          </cell>
          <cell r="D610">
            <v>0</v>
          </cell>
          <cell r="E610">
            <v>6</v>
          </cell>
          <cell r="F610" t="str">
            <v>Wpro</v>
          </cell>
          <cell r="G610">
            <v>5</v>
          </cell>
          <cell r="H610" t="str">
            <v>oai</v>
          </cell>
          <cell r="I610">
            <v>1</v>
          </cell>
          <cell r="J610" t="str">
            <v>low and middle</v>
          </cell>
          <cell r="K610" t="str">
            <v>males</v>
          </cell>
          <cell r="L610" t="str">
            <v>1995-2000</v>
          </cell>
          <cell r="M610">
            <v>2.3919999999999999</v>
          </cell>
          <cell r="N610">
            <v>0.32300000000000001</v>
          </cell>
          <cell r="O610">
            <v>4.1000000000000002E-2</v>
          </cell>
          <cell r="P610">
            <v>0.121</v>
          </cell>
          <cell r="Q610">
            <v>0.14399999999999999</v>
          </cell>
          <cell r="R610">
            <v>0.34</v>
          </cell>
          <cell r="S610">
            <v>0.52100000000000002</v>
          </cell>
          <cell r="T610">
            <v>0.90200000000000002</v>
          </cell>
        </row>
        <row r="611">
          <cell r="A611">
            <v>118</v>
          </cell>
          <cell r="B611">
            <v>887</v>
          </cell>
          <cell r="C611" t="str">
            <v>Yemen</v>
          </cell>
          <cell r="D611">
            <v>0</v>
          </cell>
          <cell r="E611">
            <v>3</v>
          </cell>
          <cell r="F611" t="str">
            <v>Emro</v>
          </cell>
          <cell r="G611">
            <v>8</v>
          </cell>
          <cell r="H611" t="str">
            <v>mec</v>
          </cell>
          <cell r="I611">
            <v>1</v>
          </cell>
          <cell r="J611" t="str">
            <v>low and middle</v>
          </cell>
          <cell r="K611" t="str">
            <v>males</v>
          </cell>
          <cell r="L611" t="str">
            <v>1995-2000</v>
          </cell>
          <cell r="M611">
            <v>427.75</v>
          </cell>
          <cell r="N611">
            <v>221.023</v>
          </cell>
          <cell r="O611">
            <v>21.988</v>
          </cell>
          <cell r="P611">
            <v>40.43</v>
          </cell>
          <cell r="Q611">
            <v>31.613999999999997</v>
          </cell>
          <cell r="R611">
            <v>31.233999999999998</v>
          </cell>
          <cell r="S611">
            <v>33.348999999999997</v>
          </cell>
          <cell r="T611">
            <v>48.111999999999995</v>
          </cell>
        </row>
        <row r="612">
          <cell r="A612">
            <v>153</v>
          </cell>
          <cell r="B612">
            <v>891</v>
          </cell>
          <cell r="C612" t="str">
            <v>Yugoslavia</v>
          </cell>
          <cell r="D612">
            <v>0</v>
          </cell>
          <cell r="E612">
            <v>4</v>
          </cell>
          <cell r="F612" t="str">
            <v>Euro</v>
          </cell>
          <cell r="G612">
            <v>2</v>
          </cell>
          <cell r="H612" t="str">
            <v>fse</v>
          </cell>
          <cell r="I612">
            <v>1</v>
          </cell>
          <cell r="J612" t="str">
            <v>low and middle</v>
          </cell>
          <cell r="K612" t="str">
            <v>males</v>
          </cell>
          <cell r="L612" t="str">
            <v>1995-2000</v>
          </cell>
          <cell r="M612">
            <v>269.41399999999999</v>
          </cell>
          <cell r="N612">
            <v>10.163</v>
          </cell>
          <cell r="O612">
            <v>1.2130000000000001</v>
          </cell>
          <cell r="P612">
            <v>4.9220000000000006</v>
          </cell>
          <cell r="Q612">
            <v>11.237000000000002</v>
          </cell>
          <cell r="R612">
            <v>38.079000000000001</v>
          </cell>
          <cell r="S612">
            <v>68.084999999999994</v>
          </cell>
          <cell r="T612">
            <v>135.715</v>
          </cell>
        </row>
        <row r="613">
          <cell r="A613">
            <v>22</v>
          </cell>
          <cell r="B613">
            <v>894</v>
          </cell>
          <cell r="C613" t="str">
            <v>Zambia</v>
          </cell>
          <cell r="D613">
            <v>0</v>
          </cell>
          <cell r="E613">
            <v>1</v>
          </cell>
          <cell r="F613" t="str">
            <v>Afro</v>
          </cell>
          <cell r="G613">
            <v>6</v>
          </cell>
          <cell r="H613" t="str">
            <v>ssa</v>
          </cell>
          <cell r="I613">
            <v>1</v>
          </cell>
          <cell r="J613" t="str">
            <v>low and middle</v>
          </cell>
          <cell r="K613" t="str">
            <v>males</v>
          </cell>
          <cell r="L613" t="str">
            <v>1995-2000</v>
          </cell>
          <cell r="M613">
            <v>431.50599999999997</v>
          </cell>
          <cell r="N613">
            <v>139.96600000000001</v>
          </cell>
          <cell r="O613">
            <v>33.151000000000003</v>
          </cell>
          <cell r="P613">
            <v>47.372</v>
          </cell>
          <cell r="Q613">
            <v>86.227000000000004</v>
          </cell>
          <cell r="R613">
            <v>65.293000000000006</v>
          </cell>
          <cell r="S613">
            <v>26.823999999999998</v>
          </cell>
          <cell r="T613">
            <v>32.672999999999995</v>
          </cell>
        </row>
        <row r="614">
          <cell r="A614">
            <v>1</v>
          </cell>
          <cell r="B614">
            <v>900</v>
          </cell>
          <cell r="C614" t="str">
            <v>World total</v>
          </cell>
          <cell r="K614" t="str">
            <v>males</v>
          </cell>
          <cell r="L614" t="str">
            <v>1995-2000</v>
          </cell>
          <cell r="M614">
            <v>137581.58300000001</v>
          </cell>
          <cell r="N614">
            <v>27018.807000000001</v>
          </cell>
          <cell r="O614">
            <v>4976.9050000000007</v>
          </cell>
          <cell r="P614">
            <v>7969.4250000000011</v>
          </cell>
          <cell r="Q614">
            <v>11855.838</v>
          </cell>
          <cell r="R614">
            <v>19614.427</v>
          </cell>
          <cell r="S614">
            <v>22730.446</v>
          </cell>
          <cell r="T614">
            <v>43415.735000000001</v>
          </cell>
        </row>
        <row r="615">
          <cell r="A615">
            <v>2</v>
          </cell>
          <cell r="B615">
            <v>901</v>
          </cell>
          <cell r="C615" t="str">
            <v>More developed regions (*)</v>
          </cell>
          <cell r="K615" t="str">
            <v>males</v>
          </cell>
          <cell r="L615" t="str">
            <v>1995-2000</v>
          </cell>
          <cell r="M615">
            <v>30625.838</v>
          </cell>
          <cell r="N615">
            <v>453.88900000000001</v>
          </cell>
          <cell r="O615">
            <v>130.59100000000001</v>
          </cell>
          <cell r="P615">
            <v>866.36599999999999</v>
          </cell>
          <cell r="Q615">
            <v>2088.9459999999999</v>
          </cell>
          <cell r="R615">
            <v>4717.6149999999998</v>
          </cell>
          <cell r="S615">
            <v>6400.4070000000002</v>
          </cell>
          <cell r="T615">
            <v>15968.023999999998</v>
          </cell>
        </row>
        <row r="616">
          <cell r="A616">
            <v>3</v>
          </cell>
          <cell r="B616">
            <v>902</v>
          </cell>
          <cell r="C616" t="str">
            <v>Less developed regions (+)</v>
          </cell>
          <cell r="K616" t="str">
            <v>males</v>
          </cell>
          <cell r="L616" t="str">
            <v>1995-2000</v>
          </cell>
          <cell r="M616">
            <v>106955.74400000001</v>
          </cell>
          <cell r="N616">
            <v>26564.917000000001</v>
          </cell>
          <cell r="O616">
            <v>4846.3140000000003</v>
          </cell>
          <cell r="P616">
            <v>7103.0590000000002</v>
          </cell>
          <cell r="Q616">
            <v>9766.8919999999998</v>
          </cell>
          <cell r="R616">
            <v>14896.812000000002</v>
          </cell>
          <cell r="S616">
            <v>16330.039000000001</v>
          </cell>
          <cell r="T616">
            <v>27447.710999999999</v>
          </cell>
        </row>
        <row r="617">
          <cell r="A617">
            <v>5</v>
          </cell>
          <cell r="B617">
            <v>903</v>
          </cell>
          <cell r="C617" t="str">
            <v>Africa</v>
          </cell>
          <cell r="K617" t="str">
            <v>males</v>
          </cell>
          <cell r="L617" t="str">
            <v>1995-2000</v>
          </cell>
          <cell r="M617">
            <v>26836.300999999999</v>
          </cell>
          <cell r="N617">
            <v>10622.416999999999</v>
          </cell>
          <cell r="O617">
            <v>2268.7719999999999</v>
          </cell>
          <cell r="P617">
            <v>2512.3490000000002</v>
          </cell>
          <cell r="Q617">
            <v>3195.0230000000001</v>
          </cell>
          <cell r="R617">
            <v>3149.3680000000004</v>
          </cell>
          <cell r="S617">
            <v>2138.79</v>
          </cell>
          <cell r="T617">
            <v>2949.5820000000003</v>
          </cell>
        </row>
        <row r="618">
          <cell r="A618">
            <v>162</v>
          </cell>
          <cell r="B618">
            <v>904</v>
          </cell>
          <cell r="C618" t="str">
            <v>Latin America and the Caribbean</v>
          </cell>
          <cell r="K618" t="str">
            <v>males</v>
          </cell>
          <cell r="L618" t="str">
            <v>1995-2000</v>
          </cell>
          <cell r="M618">
            <v>9155.9079999999994</v>
          </cell>
          <cell r="N618">
            <v>1458.5650000000001</v>
          </cell>
          <cell r="O618">
            <v>220.988</v>
          </cell>
          <cell r="P618">
            <v>808.01600000000008</v>
          </cell>
          <cell r="Q618">
            <v>1088.559</v>
          </cell>
          <cell r="R618">
            <v>1439.8340000000001</v>
          </cell>
          <cell r="S618">
            <v>1334.848</v>
          </cell>
          <cell r="T618">
            <v>2805.0980000000004</v>
          </cell>
        </row>
        <row r="619">
          <cell r="A619">
            <v>197</v>
          </cell>
          <cell r="B619">
            <v>905</v>
          </cell>
          <cell r="C619" t="str">
            <v>Northern America (12)</v>
          </cell>
          <cell r="K619" t="str">
            <v>males</v>
          </cell>
          <cell r="L619" t="str">
            <v>1995-2000</v>
          </cell>
          <cell r="M619">
            <v>6566.0050000000001</v>
          </cell>
          <cell r="N619">
            <v>101.086</v>
          </cell>
          <cell r="O619">
            <v>27.38</v>
          </cell>
          <cell r="P619">
            <v>198.715</v>
          </cell>
          <cell r="Q619">
            <v>453.33100000000002</v>
          </cell>
          <cell r="R619">
            <v>860.346</v>
          </cell>
          <cell r="S619">
            <v>1104.703</v>
          </cell>
          <cell r="T619">
            <v>3820.444</v>
          </cell>
        </row>
        <row r="620">
          <cell r="A620">
            <v>65</v>
          </cell>
          <cell r="B620">
            <v>906</v>
          </cell>
          <cell r="C620" t="str">
            <v>Eastern Asia</v>
          </cell>
          <cell r="K620" t="str">
            <v>males</v>
          </cell>
          <cell r="L620" t="str">
            <v>1995-2000</v>
          </cell>
          <cell r="M620">
            <v>28206.026999999998</v>
          </cell>
          <cell r="N620">
            <v>2388.2640000000001</v>
          </cell>
          <cell r="O620">
            <v>374.17</v>
          </cell>
          <cell r="P620">
            <v>1077.433</v>
          </cell>
          <cell r="Q620">
            <v>1809.181</v>
          </cell>
          <cell r="R620">
            <v>4231.3589999999995</v>
          </cell>
          <cell r="S620">
            <v>6357.1710000000003</v>
          </cell>
          <cell r="T620">
            <v>11968.449000000001</v>
          </cell>
        </row>
        <row r="621">
          <cell r="A621">
            <v>119</v>
          </cell>
          <cell r="B621">
            <v>908</v>
          </cell>
          <cell r="C621" t="str">
            <v>Europe</v>
          </cell>
          <cell r="K621" t="str">
            <v>males</v>
          </cell>
          <cell r="L621" t="str">
            <v>1995-2000</v>
          </cell>
          <cell r="M621">
            <v>20963.687999999998</v>
          </cell>
          <cell r="N621">
            <v>325.476</v>
          </cell>
          <cell r="O621">
            <v>95.367999999999995</v>
          </cell>
          <cell r="P621">
            <v>612.55899999999997</v>
          </cell>
          <cell r="Q621">
            <v>1539.5609999999999</v>
          </cell>
          <cell r="R621">
            <v>3465.7650000000003</v>
          </cell>
          <cell r="S621">
            <v>4677.7309999999998</v>
          </cell>
          <cell r="T621">
            <v>10247.228000000001</v>
          </cell>
        </row>
        <row r="622">
          <cell r="A622">
            <v>200</v>
          </cell>
          <cell r="B622">
            <v>909</v>
          </cell>
          <cell r="C622" t="str">
            <v>Oceania</v>
          </cell>
          <cell r="K622" t="str">
            <v>males</v>
          </cell>
          <cell r="L622" t="str">
            <v>1995-2000</v>
          </cell>
          <cell r="M622">
            <v>598.298</v>
          </cell>
          <cell r="N622">
            <v>42.182000000000002</v>
          </cell>
          <cell r="O622">
            <v>6.8320000000000007</v>
          </cell>
          <cell r="P622">
            <v>25.366</v>
          </cell>
          <cell r="Q622">
            <v>35.759</v>
          </cell>
          <cell r="R622">
            <v>74.691000000000003</v>
          </cell>
          <cell r="S622">
            <v>101.27600000000001</v>
          </cell>
          <cell r="T622">
            <v>312.19200000000001</v>
          </cell>
        </row>
        <row r="623">
          <cell r="A623">
            <v>6</v>
          </cell>
          <cell r="B623">
            <v>910</v>
          </cell>
          <cell r="C623" t="str">
            <v>Eastern Africa (1)</v>
          </cell>
          <cell r="K623" t="str">
            <v>males</v>
          </cell>
          <cell r="L623" t="str">
            <v>1995-2000</v>
          </cell>
          <cell r="M623">
            <v>10430.14</v>
          </cell>
          <cell r="N623">
            <v>4273.0600000000004</v>
          </cell>
          <cell r="O623">
            <v>916.23</v>
          </cell>
          <cell r="P623">
            <v>1004.4259999999999</v>
          </cell>
          <cell r="Q623">
            <v>1470.558</v>
          </cell>
          <cell r="R623">
            <v>1262.8489999999999</v>
          </cell>
          <cell r="S623">
            <v>661.88199999999995</v>
          </cell>
          <cell r="T623">
            <v>841.13499999999999</v>
          </cell>
        </row>
        <row r="624">
          <cell r="A624">
            <v>24</v>
          </cell>
          <cell r="B624">
            <v>911</v>
          </cell>
          <cell r="C624" t="str">
            <v>Middle Africa (3)</v>
          </cell>
          <cell r="K624" t="str">
            <v>males</v>
          </cell>
          <cell r="L624" t="str">
            <v>1995-2000</v>
          </cell>
          <cell r="M624">
            <v>3573.9760000000001</v>
          </cell>
          <cell r="N624">
            <v>1629.6890000000001</v>
          </cell>
          <cell r="O624">
            <v>327.92599999999999</v>
          </cell>
          <cell r="P624">
            <v>326.69200000000001</v>
          </cell>
          <cell r="Q624">
            <v>364.22399999999999</v>
          </cell>
          <cell r="R624">
            <v>352.84500000000003</v>
          </cell>
          <cell r="S624">
            <v>237.63</v>
          </cell>
          <cell r="T624">
            <v>334.97</v>
          </cell>
        </row>
        <row r="625">
          <cell r="A625">
            <v>33</v>
          </cell>
          <cell r="B625">
            <v>912</v>
          </cell>
          <cell r="C625" t="str">
            <v>Northern Africa</v>
          </cell>
          <cell r="K625" t="str">
            <v>males</v>
          </cell>
          <cell r="L625" t="str">
            <v>1995-2000</v>
          </cell>
          <cell r="M625">
            <v>3211.471</v>
          </cell>
          <cell r="N625">
            <v>864.35</v>
          </cell>
          <cell r="O625">
            <v>150.554</v>
          </cell>
          <cell r="P625">
            <v>238.6</v>
          </cell>
          <cell r="Q625">
            <v>261.822</v>
          </cell>
          <cell r="R625">
            <v>396.30500000000001</v>
          </cell>
          <cell r="S625">
            <v>474.11199999999997</v>
          </cell>
          <cell r="T625">
            <v>825.72800000000007</v>
          </cell>
        </row>
        <row r="626">
          <cell r="A626">
            <v>41</v>
          </cell>
          <cell r="B626">
            <v>913</v>
          </cell>
          <cell r="C626" t="str">
            <v>Southern Africa</v>
          </cell>
          <cell r="K626" t="str">
            <v>males</v>
          </cell>
          <cell r="L626" t="str">
            <v>1995-2000</v>
          </cell>
          <cell r="M626">
            <v>1497.7159999999999</v>
          </cell>
          <cell r="N626">
            <v>331.71300000000002</v>
          </cell>
          <cell r="O626">
            <v>57.445</v>
          </cell>
          <cell r="P626">
            <v>129.67500000000001</v>
          </cell>
          <cell r="Q626">
            <v>269.971</v>
          </cell>
          <cell r="R626">
            <v>317.49200000000002</v>
          </cell>
          <cell r="S626">
            <v>199.48500000000001</v>
          </cell>
          <cell r="T626">
            <v>191.935</v>
          </cell>
        </row>
        <row r="627">
          <cell r="A627">
            <v>47</v>
          </cell>
          <cell r="B627">
            <v>914</v>
          </cell>
          <cell r="C627" t="str">
            <v>Western Africa (4)</v>
          </cell>
          <cell r="K627" t="str">
            <v>males</v>
          </cell>
          <cell r="L627" t="str">
            <v>1995-2000</v>
          </cell>
          <cell r="M627">
            <v>8122.9979999999996</v>
          </cell>
          <cell r="N627">
            <v>3523.605</v>
          </cell>
          <cell r="O627">
            <v>816.61699999999996</v>
          </cell>
          <cell r="P627">
            <v>812.95600000000002</v>
          </cell>
          <cell r="Q627">
            <v>828.44800000000009</v>
          </cell>
          <cell r="R627">
            <v>819.87699999999995</v>
          </cell>
          <cell r="S627">
            <v>565.68100000000004</v>
          </cell>
          <cell r="T627">
            <v>755.81399999999996</v>
          </cell>
        </row>
        <row r="628">
          <cell r="A628">
            <v>163</v>
          </cell>
          <cell r="B628">
            <v>915</v>
          </cell>
          <cell r="C628" t="str">
            <v>Caribbean (10)</v>
          </cell>
          <cell r="K628" t="str">
            <v>males</v>
          </cell>
          <cell r="L628" t="str">
            <v>1995-2000</v>
          </cell>
          <cell r="M628">
            <v>784.34</v>
          </cell>
          <cell r="N628">
            <v>116.486</v>
          </cell>
          <cell r="O628">
            <v>25.798999999999999</v>
          </cell>
          <cell r="P628">
            <v>54.926000000000002</v>
          </cell>
          <cell r="Q628">
            <v>80.284000000000006</v>
          </cell>
          <cell r="R628">
            <v>109.71</v>
          </cell>
          <cell r="S628">
            <v>105.833</v>
          </cell>
          <cell r="T628">
            <v>291.30199999999996</v>
          </cell>
        </row>
        <row r="629">
          <cell r="A629">
            <v>175</v>
          </cell>
          <cell r="B629">
            <v>916</v>
          </cell>
          <cell r="C629" t="str">
            <v>Central America</v>
          </cell>
          <cell r="K629" t="str">
            <v>males</v>
          </cell>
          <cell r="L629" t="str">
            <v>1995-2000</v>
          </cell>
          <cell r="M629">
            <v>1933.7149999999999</v>
          </cell>
          <cell r="N629">
            <v>397.09</v>
          </cell>
          <cell r="O629">
            <v>53.301000000000002</v>
          </cell>
          <cell r="P629">
            <v>197.303</v>
          </cell>
          <cell r="Q629">
            <v>223.38399999999999</v>
          </cell>
          <cell r="R629">
            <v>269.04700000000003</v>
          </cell>
          <cell r="S629">
            <v>248.51400000000001</v>
          </cell>
          <cell r="T629">
            <v>545.07599999999991</v>
          </cell>
        </row>
        <row r="630">
          <cell r="A630">
            <v>88</v>
          </cell>
          <cell r="B630">
            <v>920</v>
          </cell>
          <cell r="C630" t="str">
            <v>South-eastern Asia</v>
          </cell>
          <cell r="K630" t="str">
            <v>males</v>
          </cell>
          <cell r="L630" t="str">
            <v>1995-2000</v>
          </cell>
          <cell r="M630">
            <v>9692.3629999999994</v>
          </cell>
          <cell r="N630">
            <v>1985.03</v>
          </cell>
          <cell r="O630">
            <v>345.39099999999996</v>
          </cell>
          <cell r="P630">
            <v>769.07799999999997</v>
          </cell>
          <cell r="Q630">
            <v>982.86400000000003</v>
          </cell>
          <cell r="R630">
            <v>1465.287</v>
          </cell>
          <cell r="S630">
            <v>1561.41</v>
          </cell>
          <cell r="T630">
            <v>2583.3030000000003</v>
          </cell>
        </row>
        <row r="631">
          <cell r="A631">
            <v>73</v>
          </cell>
          <cell r="B631">
            <v>921</v>
          </cell>
          <cell r="C631" t="str">
            <v>South-central Asia</v>
          </cell>
          <cell r="K631" t="str">
            <v>males</v>
          </cell>
          <cell r="L631" t="str">
            <v>1995-2000</v>
          </cell>
          <cell r="M631">
            <v>32377.812999999998</v>
          </cell>
          <cell r="N631">
            <v>9209.3420000000006</v>
          </cell>
          <cell r="O631">
            <v>1544.664</v>
          </cell>
          <cell r="P631">
            <v>1770.54</v>
          </cell>
          <cell r="Q631">
            <v>2513.2539999999999</v>
          </cell>
          <cell r="R631">
            <v>4507.018</v>
          </cell>
          <cell r="S631">
            <v>4947.2790000000005</v>
          </cell>
          <cell r="T631">
            <v>7885.7159999999994</v>
          </cell>
        </row>
        <row r="632">
          <cell r="A632">
            <v>100</v>
          </cell>
          <cell r="B632">
            <v>922</v>
          </cell>
          <cell r="C632" t="str">
            <v>Western Asia</v>
          </cell>
          <cell r="K632" t="str">
            <v>males</v>
          </cell>
          <cell r="L632" t="str">
            <v>1995-2000</v>
          </cell>
          <cell r="M632">
            <v>3184.5419999999999</v>
          </cell>
          <cell r="N632">
            <v>885.62800000000004</v>
          </cell>
          <cell r="O632">
            <v>93.35</v>
          </cell>
          <cell r="P632">
            <v>195.636</v>
          </cell>
          <cell r="Q632">
            <v>238.339</v>
          </cell>
          <cell r="R632">
            <v>419.99799999999999</v>
          </cell>
          <cell r="S632">
            <v>505.88900000000001</v>
          </cell>
          <cell r="T632">
            <v>845.702</v>
          </cell>
        </row>
        <row r="633">
          <cell r="A633">
            <v>120</v>
          </cell>
          <cell r="B633">
            <v>923</v>
          </cell>
          <cell r="C633" t="str">
            <v>Eastern Europe</v>
          </cell>
          <cell r="K633" t="str">
            <v>males</v>
          </cell>
          <cell r="L633" t="str">
            <v>1995-2000</v>
          </cell>
          <cell r="M633">
            <v>10272</v>
          </cell>
          <cell r="N633">
            <v>206.14400000000001</v>
          </cell>
          <cell r="O633">
            <v>67.442000000000007</v>
          </cell>
          <cell r="P633">
            <v>407.91899999999998</v>
          </cell>
          <cell r="Q633">
            <v>1123.3040000000001</v>
          </cell>
          <cell r="R633">
            <v>2219.2910000000002</v>
          </cell>
          <cell r="S633">
            <v>2571.7939999999999</v>
          </cell>
          <cell r="T633">
            <v>3676.1060000000002</v>
          </cell>
        </row>
        <row r="634">
          <cell r="A634">
            <v>131</v>
          </cell>
          <cell r="B634">
            <v>924</v>
          </cell>
          <cell r="C634" t="str">
            <v>Northern Europe (7)</v>
          </cell>
          <cell r="K634" t="str">
            <v>males</v>
          </cell>
          <cell r="L634" t="str">
            <v>1995-2000</v>
          </cell>
          <cell r="M634">
            <v>2551.1080000000002</v>
          </cell>
          <cell r="N634">
            <v>28.727</v>
          </cell>
          <cell r="O634">
            <v>7.3330000000000002</v>
          </cell>
          <cell r="P634">
            <v>42.067000000000007</v>
          </cell>
          <cell r="Q634">
            <v>88.894999999999996</v>
          </cell>
          <cell r="R634">
            <v>282.50299999999999</v>
          </cell>
          <cell r="S634">
            <v>471.40700000000004</v>
          </cell>
          <cell r="T634">
            <v>1630.1760000000002</v>
          </cell>
        </row>
        <row r="635">
          <cell r="A635">
            <v>142</v>
          </cell>
          <cell r="B635">
            <v>925</v>
          </cell>
          <cell r="C635" t="str">
            <v>Southern Europe (8)</v>
          </cell>
          <cell r="K635" t="str">
            <v>males</v>
          </cell>
          <cell r="L635" t="str">
            <v>1995-2000</v>
          </cell>
          <cell r="M635">
            <v>3689.8159999999998</v>
          </cell>
          <cell r="N635">
            <v>50.515000000000001</v>
          </cell>
          <cell r="O635">
            <v>10.754</v>
          </cell>
          <cell r="P635">
            <v>80.358000000000004</v>
          </cell>
          <cell r="Q635">
            <v>131.95500000000001</v>
          </cell>
          <cell r="R635">
            <v>401.697</v>
          </cell>
          <cell r="S635">
            <v>737.827</v>
          </cell>
          <cell r="T635">
            <v>2276.71</v>
          </cell>
        </row>
        <row r="636">
          <cell r="A636">
            <v>154</v>
          </cell>
          <cell r="B636">
            <v>926</v>
          </cell>
          <cell r="C636" t="str">
            <v>Western Europe (9)</v>
          </cell>
          <cell r="K636" t="str">
            <v>males</v>
          </cell>
          <cell r="L636" t="str">
            <v>1995-2000</v>
          </cell>
          <cell r="M636">
            <v>4450.7640000000001</v>
          </cell>
          <cell r="N636">
            <v>40.090000000000003</v>
          </cell>
          <cell r="O636">
            <v>9.8390000000000004</v>
          </cell>
          <cell r="P636">
            <v>82.215000000000003</v>
          </cell>
          <cell r="Q636">
            <v>195.40699999999998</v>
          </cell>
          <cell r="R636">
            <v>562.274</v>
          </cell>
          <cell r="S636">
            <v>896.70299999999997</v>
          </cell>
          <cell r="T636">
            <v>2664.2360000000003</v>
          </cell>
        </row>
        <row r="637">
          <cell r="A637">
            <v>201</v>
          </cell>
          <cell r="B637">
            <v>927</v>
          </cell>
          <cell r="C637" t="str">
            <v>Australia/New Zealand</v>
          </cell>
          <cell r="K637" t="str">
            <v>males</v>
          </cell>
          <cell r="L637" t="str">
            <v>1995-2000</v>
          </cell>
          <cell r="M637">
            <v>442.73599999999999</v>
          </cell>
          <cell r="N637">
            <v>6.4</v>
          </cell>
          <cell r="O637">
            <v>1.657</v>
          </cell>
          <cell r="P637">
            <v>12.323</v>
          </cell>
          <cell r="Q637">
            <v>19.5</v>
          </cell>
          <cell r="R637">
            <v>46.804000000000002</v>
          </cell>
          <cell r="S637">
            <v>74.444999999999993</v>
          </cell>
          <cell r="T637">
            <v>281.60700000000003</v>
          </cell>
        </row>
        <row r="638">
          <cell r="A638">
            <v>204</v>
          </cell>
          <cell r="B638">
            <v>928</v>
          </cell>
          <cell r="C638" t="str">
            <v>Melanesia</v>
          </cell>
          <cell r="K638" t="str">
            <v>males</v>
          </cell>
          <cell r="L638" t="str">
            <v>1995-2000</v>
          </cell>
          <cell r="M638">
            <v>139.75899999999999</v>
          </cell>
          <cell r="N638">
            <v>33.067</v>
          </cell>
          <cell r="O638">
            <v>4.766</v>
          </cell>
          <cell r="P638">
            <v>11.756</v>
          </cell>
          <cell r="Q638">
            <v>14.93</v>
          </cell>
          <cell r="R638">
            <v>25.375</v>
          </cell>
          <cell r="S638">
            <v>23.885000000000002</v>
          </cell>
          <cell r="T638">
            <v>25.98</v>
          </cell>
        </row>
        <row r="639">
          <cell r="A639">
            <v>184</v>
          </cell>
          <cell r="B639">
            <v>931</v>
          </cell>
          <cell r="C639" t="str">
            <v>South America (11)</v>
          </cell>
          <cell r="K639" t="str">
            <v>males</v>
          </cell>
          <cell r="L639" t="str">
            <v>1995-2000</v>
          </cell>
          <cell r="M639">
            <v>6437.8530000000001</v>
          </cell>
          <cell r="N639">
            <v>944.98900000000003</v>
          </cell>
          <cell r="O639">
            <v>141.88800000000001</v>
          </cell>
          <cell r="P639">
            <v>555.78700000000003</v>
          </cell>
          <cell r="Q639">
            <v>784.89100000000008</v>
          </cell>
          <cell r="R639">
            <v>1061.077</v>
          </cell>
          <cell r="S639">
            <v>980.50099999999998</v>
          </cell>
          <cell r="T639">
            <v>1968.72</v>
          </cell>
        </row>
        <row r="640">
          <cell r="A640">
            <v>64</v>
          </cell>
          <cell r="B640">
            <v>935</v>
          </cell>
          <cell r="C640" t="str">
            <v>Asia</v>
          </cell>
          <cell r="K640" t="str">
            <v>males</v>
          </cell>
          <cell r="L640" t="str">
            <v>1995-2000</v>
          </cell>
          <cell r="M640">
            <v>73460.744999999995</v>
          </cell>
          <cell r="N640">
            <v>14468.263999999999</v>
          </cell>
          <cell r="O640">
            <v>2357.5749999999998</v>
          </cell>
          <cell r="P640">
            <v>3812.6869999999999</v>
          </cell>
          <cell r="Q640">
            <v>5543.637999999999</v>
          </cell>
          <cell r="R640">
            <v>10623.662</v>
          </cell>
          <cell r="S640">
            <v>13371.749</v>
          </cell>
          <cell r="T640">
            <v>23283.17</v>
          </cell>
        </row>
        <row r="641">
          <cell r="A641">
            <v>4</v>
          </cell>
          <cell r="B641">
            <v>941</v>
          </cell>
          <cell r="C641" t="str">
            <v>Least developed countries (#)</v>
          </cell>
          <cell r="K641" t="str">
            <v>males</v>
          </cell>
          <cell r="L641" t="str">
            <v>1995-2000</v>
          </cell>
          <cell r="M641">
            <v>22750.358</v>
          </cell>
          <cell r="N641">
            <v>9637.4310000000005</v>
          </cell>
          <cell r="O641">
            <v>1778.7269999999999</v>
          </cell>
          <cell r="P641">
            <v>2109.1559999999999</v>
          </cell>
          <cell r="Q641">
            <v>2456.029</v>
          </cell>
          <cell r="R641">
            <v>2526.4340000000002</v>
          </cell>
          <cell r="S641">
            <v>1783.6</v>
          </cell>
          <cell r="T641">
            <v>2458.9809999999998</v>
          </cell>
        </row>
        <row r="642">
          <cell r="A642">
            <v>210</v>
          </cell>
          <cell r="B642">
            <v>954</v>
          </cell>
          <cell r="C642" t="str">
            <v>Micronesia (14)</v>
          </cell>
          <cell r="K642" t="str">
            <v>males</v>
          </cell>
          <cell r="L642" t="str">
            <v>1995-2000</v>
          </cell>
          <cell r="M642">
            <v>7.3449999999999998</v>
          </cell>
          <cell r="N642">
            <v>1.9039999999999999</v>
          </cell>
          <cell r="O642">
            <v>0.26</v>
          </cell>
          <cell r="P642">
            <v>0.69499999999999995</v>
          </cell>
          <cell r="Q642">
            <v>0.70499999999999996</v>
          </cell>
          <cell r="R642">
            <v>1.022</v>
          </cell>
          <cell r="S642">
            <v>1.0230000000000001</v>
          </cell>
          <cell r="T642">
            <v>1.736</v>
          </cell>
        </row>
        <row r="643">
          <cell r="A643">
            <v>212</v>
          </cell>
          <cell r="B643">
            <v>957</v>
          </cell>
          <cell r="C643" t="str">
            <v>Polynesia (15)</v>
          </cell>
          <cell r="K643" t="str">
            <v>males</v>
          </cell>
          <cell r="L643" t="str">
            <v>1995-2000</v>
          </cell>
          <cell r="M643">
            <v>8.4580000000000002</v>
          </cell>
          <cell r="N643">
            <v>0.81100000000000005</v>
          </cell>
          <cell r="O643">
            <v>0.14900000000000002</v>
          </cell>
          <cell r="P643">
            <v>0.59200000000000008</v>
          </cell>
          <cell r="Q643">
            <v>0.624</v>
          </cell>
          <cell r="R643">
            <v>1.49</v>
          </cell>
          <cell r="S643">
            <v>1.923</v>
          </cell>
          <cell r="T643">
            <v>2.8689999999999998</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Setup"/>
      <sheetName val="Mortality inputs"/>
      <sheetName val="YLD inputs"/>
      <sheetName val="Ranks"/>
      <sheetName val="Ranks 0-14"/>
      <sheetName val="Ranks 15-59"/>
      <sheetName val="Ranks 60+"/>
      <sheetName val="Comparisons"/>
      <sheetName val="Deaths"/>
      <sheetName val="YLL"/>
      <sheetName val="YLD"/>
      <sheetName val="DALY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rvivors"/>
      <sheetName val="AdjustedY"/>
      <sheetName val="intercept+slope graphs"/>
      <sheetName val="intercept+slope projections"/>
      <sheetName val="99"/>
      <sheetName val="2000"/>
      <sheetName val="Results"/>
    </sheetNames>
    <sheetDataSet>
      <sheetData sheetId="0" refreshError="1"/>
      <sheetData sheetId="1" refreshError="1"/>
      <sheetData sheetId="2" refreshError="1"/>
      <sheetData sheetId="3" refreshError="1">
        <row r="3">
          <cell r="A3">
            <v>70</v>
          </cell>
          <cell r="B3">
            <v>0.79194196750393619</v>
          </cell>
          <cell r="C3">
            <v>70</v>
          </cell>
          <cell r="D3">
            <v>0.22794850265882238</v>
          </cell>
          <cell r="E3">
            <v>71</v>
          </cell>
          <cell r="F3">
            <v>0.77626037959599914</v>
          </cell>
          <cell r="G3">
            <v>71</v>
          </cell>
          <cell r="H3">
            <v>0.13589749103560211</v>
          </cell>
        </row>
        <row r="4">
          <cell r="A4">
            <v>75</v>
          </cell>
          <cell r="B4">
            <v>0.81310574701108085</v>
          </cell>
          <cell r="C4">
            <v>75</v>
          </cell>
          <cell r="D4">
            <v>0.18932607843421523</v>
          </cell>
          <cell r="E4">
            <v>73</v>
          </cell>
          <cell r="F4">
            <v>0.78976160758999236</v>
          </cell>
          <cell r="G4">
            <v>75</v>
          </cell>
          <cell r="H4">
            <v>0.12619586439332364</v>
          </cell>
        </row>
        <row r="5">
          <cell r="A5">
            <v>76</v>
          </cell>
          <cell r="B5">
            <v>0.84421259975988916</v>
          </cell>
          <cell r="C5">
            <v>76</v>
          </cell>
          <cell r="D5">
            <v>0.19269407779667502</v>
          </cell>
          <cell r="E5">
            <v>75</v>
          </cell>
          <cell r="F5">
            <v>0.81242903327055715</v>
          </cell>
          <cell r="G5">
            <v>76</v>
          </cell>
          <cell r="H5">
            <v>0.12884520643427155</v>
          </cell>
        </row>
        <row r="6">
          <cell r="A6">
            <v>77</v>
          </cell>
          <cell r="B6">
            <v>0.85059169360938336</v>
          </cell>
          <cell r="C6">
            <v>77</v>
          </cell>
          <cell r="D6">
            <v>0.18963932180514975</v>
          </cell>
          <cell r="E6">
            <v>79</v>
          </cell>
          <cell r="F6">
            <v>0.85227264928025659</v>
          </cell>
          <cell r="G6">
            <v>79</v>
          </cell>
          <cell r="H6">
            <v>0.10738296102641298</v>
          </cell>
        </row>
        <row r="7">
          <cell r="A7">
            <v>80</v>
          </cell>
          <cell r="B7">
            <v>0.86408256133543027</v>
          </cell>
          <cell r="C7">
            <v>85</v>
          </cell>
          <cell r="D7">
            <v>0.12960893664663664</v>
          </cell>
          <cell r="E7">
            <v>80</v>
          </cell>
          <cell r="F7">
            <v>0.86054891594345251</v>
          </cell>
          <cell r="G7">
            <v>80</v>
          </cell>
          <cell r="H7">
            <v>0.11070165690153666</v>
          </cell>
        </row>
        <row r="8">
          <cell r="A8">
            <v>82</v>
          </cell>
          <cell r="B8">
            <v>0.87979936504953016</v>
          </cell>
          <cell r="C8">
            <v>86</v>
          </cell>
          <cell r="D8">
            <v>0.1154042720357471</v>
          </cell>
          <cell r="E8">
            <v>84</v>
          </cell>
          <cell r="F8">
            <v>0.89653572026385153</v>
          </cell>
          <cell r="G8">
            <v>84</v>
          </cell>
          <cell r="H8">
            <v>9.7455030091307293E-2</v>
          </cell>
        </row>
        <row r="9">
          <cell r="A9">
            <v>85</v>
          </cell>
          <cell r="B9">
            <v>0.89196668193024276</v>
          </cell>
          <cell r="C9">
            <v>88</v>
          </cell>
          <cell r="D9">
            <v>0.10556342262409646</v>
          </cell>
          <cell r="E9">
            <v>89</v>
          </cell>
          <cell r="F9">
            <v>0.93112400092055736</v>
          </cell>
          <cell r="G9">
            <v>86</v>
          </cell>
          <cell r="H9">
            <v>9.0944594623021402E-2</v>
          </cell>
        </row>
        <row r="10">
          <cell r="A10">
            <v>86</v>
          </cell>
          <cell r="B10">
            <v>0.90694873800886566</v>
          </cell>
          <cell r="C10">
            <v>95</v>
          </cell>
          <cell r="D10">
            <v>7.1271526767790139E-2</v>
          </cell>
          <cell r="E10">
            <v>90</v>
          </cell>
          <cell r="F10">
            <v>0.9378344670883425</v>
          </cell>
          <cell r="G10">
            <v>94</v>
          </cell>
          <cell r="H10">
            <v>5.9537488619671786E-2</v>
          </cell>
        </row>
        <row r="11">
          <cell r="A11">
            <v>87</v>
          </cell>
          <cell r="B11">
            <v>0.91997581133415152</v>
          </cell>
          <cell r="C11">
            <v>96</v>
          </cell>
          <cell r="D11">
            <v>5.8114682143674878E-2</v>
          </cell>
          <cell r="E11">
            <v>91</v>
          </cell>
          <cell r="F11">
            <v>0.95446595395617695</v>
          </cell>
          <cell r="G11">
            <v>96</v>
          </cell>
          <cell r="H11">
            <v>5.8190030052317931E-2</v>
          </cell>
        </row>
        <row r="12">
          <cell r="A12">
            <v>89</v>
          </cell>
          <cell r="B12">
            <v>0.9316113839392427</v>
          </cell>
          <cell r="C12">
            <v>97</v>
          </cell>
          <cell r="D12">
            <v>4.8077819623093543E-2</v>
          </cell>
          <cell r="E12">
            <v>93</v>
          </cell>
          <cell r="F12">
            <v>0.97807636160213418</v>
          </cell>
        </row>
        <row r="13">
          <cell r="A13">
            <v>90</v>
          </cell>
          <cell r="B13">
            <v>0.94384428161121448</v>
          </cell>
          <cell r="E13">
            <v>94</v>
          </cell>
          <cell r="F13">
            <v>0.97729789572597603</v>
          </cell>
        </row>
        <row r="14">
          <cell r="A14">
            <v>91</v>
          </cell>
          <cell r="B14">
            <v>0.94367225407303135</v>
          </cell>
          <cell r="E14">
            <v>96</v>
          </cell>
          <cell r="F14">
            <v>1.0087995500170002</v>
          </cell>
        </row>
        <row r="15">
          <cell r="A15">
            <v>92</v>
          </cell>
          <cell r="B15">
            <v>0.94408541643753308</v>
          </cell>
          <cell r="E15">
            <v>97</v>
          </cell>
          <cell r="F15">
            <v>1.0015136497555539</v>
          </cell>
        </row>
        <row r="16">
          <cell r="A16">
            <v>93</v>
          </cell>
          <cell r="B16">
            <v>0.96250626167911424</v>
          </cell>
        </row>
        <row r="17">
          <cell r="A17">
            <v>94</v>
          </cell>
          <cell r="B17">
            <v>0.96362740025063498</v>
          </cell>
        </row>
      </sheetData>
      <sheetData sheetId="4" refreshError="1"/>
      <sheetData sheetId="5" refreshError="1"/>
      <sheetData sheetId="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SMPH"/>
      <sheetName val="Setup"/>
      <sheetName val="Mortality inputs"/>
      <sheetName val="YLD inputs"/>
      <sheetName val="Ranks"/>
      <sheetName val="Ranks 0-14"/>
      <sheetName val="Ranks 15-59"/>
      <sheetName val="Ranks 60+"/>
      <sheetName val="Comparisons"/>
      <sheetName val="Deaths"/>
      <sheetName val="YLL"/>
      <sheetName val="YLD"/>
      <sheetName val="DALY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who.int/healthinfo/global_burden_disease/en/" TargetMode="External"/><Relationship Id="rId6" Type="http://schemas.openxmlformats.org/officeDocument/2006/relationships/image" Target="../media/image1.emf"/><Relationship Id="rId5" Type="http://schemas.openxmlformats.org/officeDocument/2006/relationships/oleObject" Target="../embeddings/oleObject1.bin"/><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6"/>
  <sheetViews>
    <sheetView tabSelected="1" workbookViewId="0"/>
  </sheetViews>
  <sheetFormatPr defaultRowHeight="14.4"/>
  <cols>
    <col min="1" max="1" width="2.83984375" customWidth="1"/>
    <col min="2" max="2" width="45.68359375" customWidth="1"/>
    <col min="3" max="3" width="58" customWidth="1"/>
    <col min="4" max="4" width="27.26171875" customWidth="1"/>
  </cols>
  <sheetData>
    <row r="1" spans="2:4" ht="14.7" thickBot="1"/>
    <row r="2" spans="2:4" ht="104.25" customHeight="1">
      <c r="B2" s="252" t="s">
        <v>424</v>
      </c>
      <c r="C2" s="253"/>
      <c r="D2" s="254"/>
    </row>
    <row r="3" spans="2:4" ht="15.75" customHeight="1" thickBot="1">
      <c r="B3" s="255" t="s">
        <v>409</v>
      </c>
      <c r="C3" s="256"/>
      <c r="D3" s="257"/>
    </row>
    <row r="4" spans="2:4" ht="15" customHeight="1" thickBot="1"/>
    <row r="5" spans="2:4" ht="357.75" customHeight="1">
      <c r="B5" s="258" t="s">
        <v>423</v>
      </c>
      <c r="C5" s="259"/>
      <c r="D5" s="260"/>
    </row>
    <row r="6" spans="2:4" ht="225" customHeight="1" thickBot="1">
      <c r="B6" s="261"/>
      <c r="C6" s="262"/>
      <c r="D6" s="263"/>
    </row>
  </sheetData>
  <mergeCells count="3">
    <mergeCell ref="B2:D2"/>
    <mergeCell ref="B3:D3"/>
    <mergeCell ref="B5:D6"/>
  </mergeCells>
  <hyperlinks>
    <hyperlink ref="B3" r:id="rId1" xr:uid="{00000000-0004-0000-0000-000000000000}"/>
  </hyperlinks>
  <pageMargins left="0.7" right="0.7" top="0.75" bottom="0.75" header="0.3" footer="0.3"/>
  <pageSetup paperSize="9" orientation="portrait" r:id="rId2"/>
  <drawing r:id="rId3"/>
  <legacyDrawing r:id="rId4"/>
  <oleObjects>
    <mc:AlternateContent xmlns:mc="http://schemas.openxmlformats.org/markup-compatibility/2006">
      <mc:Choice Requires="x14">
        <oleObject progId="StaticMetafile" shapeId="3073" r:id="rId5">
          <objectPr defaultSize="0" autoPict="0" r:id="rId6">
            <anchor moveWithCells="1">
              <from>
                <xdr:col>1</xdr:col>
                <xdr:colOff>34290</xdr:colOff>
                <xdr:row>1</xdr:row>
                <xdr:rowOff>41910</xdr:rowOff>
              </from>
              <to>
                <xdr:col>1</xdr:col>
                <xdr:colOff>975360</xdr:colOff>
                <xdr:row>1</xdr:row>
                <xdr:rowOff>308610</xdr:rowOff>
              </to>
            </anchor>
          </objectPr>
        </oleObject>
      </mc:Choice>
      <mc:Fallback>
        <oleObject progId="StaticMetafile" shapeId="3073" r:id="rId5"/>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C192"/>
  <sheetViews>
    <sheetView workbookViewId="0">
      <selection activeCell="A191" sqref="A191:XFD191"/>
    </sheetView>
  </sheetViews>
  <sheetFormatPr defaultRowHeight="14.4"/>
  <cols>
    <col min="1" max="1" width="2.83984375" customWidth="1"/>
    <col min="2" max="2" width="36.41796875" customWidth="1"/>
    <col min="3" max="3" width="82.15625" customWidth="1"/>
    <col min="4" max="4" width="36.41796875" customWidth="1"/>
  </cols>
  <sheetData>
    <row r="1" spans="2:3" ht="14.7" thickBot="1"/>
    <row r="2" spans="2:3" ht="15.6">
      <c r="B2" s="159" t="s">
        <v>340</v>
      </c>
      <c r="C2" s="160"/>
    </row>
    <row r="3" spans="2:3">
      <c r="B3" s="162"/>
      <c r="C3" s="161"/>
    </row>
    <row r="4" spans="2:3" ht="14.7" thickBot="1">
      <c r="B4" s="163" t="s">
        <v>361</v>
      </c>
      <c r="C4" s="164" t="s">
        <v>346</v>
      </c>
    </row>
    <row r="5" spans="2:3" ht="14.7" thickTop="1">
      <c r="B5" s="162" t="s">
        <v>353</v>
      </c>
      <c r="C5" s="161" t="s">
        <v>276</v>
      </c>
    </row>
    <row r="6" spans="2:3">
      <c r="B6" s="162"/>
      <c r="C6" s="161" t="s">
        <v>295</v>
      </c>
    </row>
    <row r="7" spans="2:3">
      <c r="B7" s="162"/>
      <c r="C7" s="161" t="s">
        <v>296</v>
      </c>
    </row>
    <row r="8" spans="2:3">
      <c r="B8" s="162"/>
      <c r="C8" s="161" t="s">
        <v>297</v>
      </c>
    </row>
    <row r="9" spans="2:3">
      <c r="B9" s="162"/>
      <c r="C9" s="161" t="s">
        <v>298</v>
      </c>
    </row>
    <row r="10" spans="2:3">
      <c r="B10" s="162"/>
      <c r="C10" s="161" t="s">
        <v>299</v>
      </c>
    </row>
    <row r="11" spans="2:3">
      <c r="B11" s="162"/>
      <c r="C11" s="161" t="s">
        <v>300</v>
      </c>
    </row>
    <row r="12" spans="2:3">
      <c r="B12" s="162"/>
      <c r="C12" s="161" t="s">
        <v>419</v>
      </c>
    </row>
    <row r="13" spans="2:3">
      <c r="B13" s="162"/>
      <c r="C13" s="161" t="s">
        <v>301</v>
      </c>
    </row>
    <row r="14" spans="2:3">
      <c r="B14" s="162"/>
      <c r="C14" s="161" t="s">
        <v>302</v>
      </c>
    </row>
    <row r="15" spans="2:3">
      <c r="B15" s="162"/>
      <c r="C15" s="161" t="s">
        <v>303</v>
      </c>
    </row>
    <row r="16" spans="2:3">
      <c r="B16" s="162"/>
      <c r="C16" s="161" t="s">
        <v>304</v>
      </c>
    </row>
    <row r="17" spans="2:3">
      <c r="B17" s="162"/>
      <c r="C17" s="161" t="s">
        <v>362</v>
      </c>
    </row>
    <row r="18" spans="2:3">
      <c r="B18" s="162"/>
      <c r="C18" s="161" t="s">
        <v>305</v>
      </c>
    </row>
    <row r="19" spans="2:3">
      <c r="B19" s="162"/>
      <c r="C19" s="161" t="s">
        <v>306</v>
      </c>
    </row>
    <row r="20" spans="2:3">
      <c r="B20" s="162"/>
      <c r="C20" s="161" t="s">
        <v>307</v>
      </c>
    </row>
    <row r="21" spans="2:3">
      <c r="B21" s="162"/>
      <c r="C21" s="161" t="s">
        <v>308</v>
      </c>
    </row>
    <row r="22" spans="2:3">
      <c r="B22" s="162"/>
      <c r="C22" s="161" t="s">
        <v>309</v>
      </c>
    </row>
    <row r="23" spans="2:3">
      <c r="B23" s="162"/>
      <c r="C23" s="161" t="s">
        <v>310</v>
      </c>
    </row>
    <row r="24" spans="2:3">
      <c r="B24" s="162"/>
      <c r="C24" s="161" t="s">
        <v>311</v>
      </c>
    </row>
    <row r="25" spans="2:3">
      <c r="B25" s="162"/>
      <c r="C25" s="161" t="s">
        <v>312</v>
      </c>
    </row>
    <row r="26" spans="2:3">
      <c r="B26" s="162"/>
      <c r="C26" s="161" t="s">
        <v>313</v>
      </c>
    </row>
    <row r="27" spans="2:3">
      <c r="B27" s="162"/>
      <c r="C27" s="161" t="s">
        <v>314</v>
      </c>
    </row>
    <row r="28" spans="2:3">
      <c r="B28" s="162"/>
      <c r="C28" s="161" t="s">
        <v>315</v>
      </c>
    </row>
    <row r="29" spans="2:3">
      <c r="B29" s="162"/>
      <c r="C29" s="161" t="s">
        <v>316</v>
      </c>
    </row>
    <row r="30" spans="2:3">
      <c r="B30" s="162"/>
      <c r="C30" s="161" t="s">
        <v>317</v>
      </c>
    </row>
    <row r="31" spans="2:3">
      <c r="B31" s="162"/>
      <c r="C31" s="161" t="s">
        <v>318</v>
      </c>
    </row>
    <row r="32" spans="2:3">
      <c r="B32" s="162"/>
      <c r="C32" s="161" t="s">
        <v>319</v>
      </c>
    </row>
    <row r="33" spans="2:3">
      <c r="B33" s="162"/>
      <c r="C33" s="161" t="s">
        <v>320</v>
      </c>
    </row>
    <row r="34" spans="2:3">
      <c r="B34" s="162"/>
      <c r="C34" s="161" t="s">
        <v>321</v>
      </c>
    </row>
    <row r="35" spans="2:3">
      <c r="B35" s="162"/>
      <c r="C35" s="161" t="s">
        <v>322</v>
      </c>
    </row>
    <row r="36" spans="2:3">
      <c r="B36" s="162"/>
      <c r="C36" s="161" t="s">
        <v>323</v>
      </c>
    </row>
    <row r="37" spans="2:3">
      <c r="B37" s="162"/>
      <c r="C37" s="161" t="s">
        <v>324</v>
      </c>
    </row>
    <row r="38" spans="2:3">
      <c r="B38" s="162"/>
      <c r="C38" s="161" t="s">
        <v>325</v>
      </c>
    </row>
    <row r="39" spans="2:3">
      <c r="B39" s="162"/>
      <c r="C39" s="161" t="s">
        <v>326</v>
      </c>
    </row>
    <row r="40" spans="2:3">
      <c r="B40" s="162"/>
      <c r="C40" s="161" t="s">
        <v>327</v>
      </c>
    </row>
    <row r="41" spans="2:3">
      <c r="B41" s="162"/>
      <c r="C41" s="161" t="s">
        <v>328</v>
      </c>
    </row>
    <row r="42" spans="2:3">
      <c r="B42" s="162"/>
      <c r="C42" s="161" t="s">
        <v>329</v>
      </c>
    </row>
    <row r="43" spans="2:3">
      <c r="B43" s="162"/>
      <c r="C43" s="161" t="s">
        <v>330</v>
      </c>
    </row>
    <row r="44" spans="2:3">
      <c r="B44" s="162"/>
      <c r="C44" s="161" t="s">
        <v>332</v>
      </c>
    </row>
    <row r="45" spans="2:3">
      <c r="B45" s="162"/>
      <c r="C45" s="161" t="s">
        <v>345</v>
      </c>
    </row>
    <row r="46" spans="2:3">
      <c r="B46" s="162"/>
      <c r="C46" s="161" t="s">
        <v>334</v>
      </c>
    </row>
    <row r="47" spans="2:3">
      <c r="B47" s="162"/>
      <c r="C47" s="161" t="s">
        <v>335</v>
      </c>
    </row>
    <row r="48" spans="2:3">
      <c r="B48" s="162"/>
      <c r="C48" s="161" t="s">
        <v>336</v>
      </c>
    </row>
    <row r="49" spans="2:3">
      <c r="B49" s="162"/>
      <c r="C49" s="161" t="s">
        <v>337</v>
      </c>
    </row>
    <row r="50" spans="2:3">
      <c r="B50" s="162"/>
      <c r="C50" s="161" t="s">
        <v>338</v>
      </c>
    </row>
    <row r="51" spans="2:3">
      <c r="B51" s="162"/>
      <c r="C51" s="161" t="s">
        <v>339</v>
      </c>
    </row>
    <row r="52" spans="2:3">
      <c r="B52" s="162"/>
      <c r="C52" s="161"/>
    </row>
    <row r="53" spans="2:3">
      <c r="B53" s="162" t="s">
        <v>348</v>
      </c>
      <c r="C53" s="161" t="s">
        <v>249</v>
      </c>
    </row>
    <row r="54" spans="2:3">
      <c r="B54" s="162"/>
      <c r="C54" s="161" t="s">
        <v>250</v>
      </c>
    </row>
    <row r="55" spans="2:3">
      <c r="B55" s="162"/>
      <c r="C55" s="161" t="s">
        <v>363</v>
      </c>
    </row>
    <row r="56" spans="2:3">
      <c r="B56" s="162"/>
      <c r="C56" s="161" t="s">
        <v>364</v>
      </c>
    </row>
    <row r="57" spans="2:3">
      <c r="B57" s="162"/>
      <c r="C57" s="161" t="s">
        <v>251</v>
      </c>
    </row>
    <row r="58" spans="2:3">
      <c r="B58" s="162"/>
      <c r="C58" s="161" t="s">
        <v>341</v>
      </c>
    </row>
    <row r="59" spans="2:3">
      <c r="B59" s="162"/>
      <c r="C59" s="161" t="s">
        <v>252</v>
      </c>
    </row>
    <row r="60" spans="2:3">
      <c r="B60" s="162"/>
      <c r="C60" s="161" t="s">
        <v>365</v>
      </c>
    </row>
    <row r="61" spans="2:3">
      <c r="B61" s="162"/>
      <c r="C61" s="161" t="s">
        <v>253</v>
      </c>
    </row>
    <row r="62" spans="2:3">
      <c r="B62" s="162"/>
      <c r="C62" s="161" t="s">
        <v>254</v>
      </c>
    </row>
    <row r="63" spans="2:3">
      <c r="B63" s="162"/>
      <c r="C63" s="161" t="s">
        <v>255</v>
      </c>
    </row>
    <row r="64" spans="2:3">
      <c r="B64" s="162"/>
      <c r="C64" s="161" t="s">
        <v>256</v>
      </c>
    </row>
    <row r="65" spans="2:3">
      <c r="B65" s="162"/>
      <c r="C65" s="161" t="s">
        <v>257</v>
      </c>
    </row>
    <row r="66" spans="2:3">
      <c r="B66" s="162"/>
      <c r="C66" s="161" t="s">
        <v>258</v>
      </c>
    </row>
    <row r="67" spans="2:3">
      <c r="B67" s="162"/>
      <c r="C67" s="161" t="s">
        <v>259</v>
      </c>
    </row>
    <row r="68" spans="2:3">
      <c r="B68" s="162"/>
      <c r="C68" s="161" t="s">
        <v>260</v>
      </c>
    </row>
    <row r="69" spans="2:3">
      <c r="B69" s="162"/>
      <c r="C69" s="161" t="s">
        <v>261</v>
      </c>
    </row>
    <row r="70" spans="2:3">
      <c r="B70" s="162"/>
      <c r="C70" s="161" t="s">
        <v>262</v>
      </c>
    </row>
    <row r="71" spans="2:3">
      <c r="B71" s="162"/>
      <c r="C71" s="161" t="s">
        <v>263</v>
      </c>
    </row>
    <row r="72" spans="2:3">
      <c r="B72" s="162"/>
      <c r="C72" s="161" t="s">
        <v>264</v>
      </c>
    </row>
    <row r="73" spans="2:3">
      <c r="B73" s="162"/>
      <c r="C73" s="161" t="s">
        <v>265</v>
      </c>
    </row>
    <row r="74" spans="2:3">
      <c r="B74" s="162"/>
      <c r="C74" s="161" t="s">
        <v>266</v>
      </c>
    </row>
    <row r="75" spans="2:3">
      <c r="B75" s="162"/>
      <c r="C75" s="161" t="s">
        <v>267</v>
      </c>
    </row>
    <row r="76" spans="2:3">
      <c r="B76" s="162"/>
      <c r="C76" s="161" t="s">
        <v>268</v>
      </c>
    </row>
    <row r="77" spans="2:3">
      <c r="B77" s="162"/>
      <c r="C77" s="161" t="s">
        <v>269</v>
      </c>
    </row>
    <row r="78" spans="2:3">
      <c r="B78" s="162"/>
      <c r="C78" s="161" t="s">
        <v>270</v>
      </c>
    </row>
    <row r="79" spans="2:3">
      <c r="B79" s="162"/>
      <c r="C79" s="161" t="s">
        <v>271</v>
      </c>
    </row>
    <row r="80" spans="2:3">
      <c r="B80" s="162"/>
      <c r="C80" s="161" t="s">
        <v>272</v>
      </c>
    </row>
    <row r="81" spans="2:3">
      <c r="B81" s="162"/>
      <c r="C81" s="161" t="s">
        <v>273</v>
      </c>
    </row>
    <row r="82" spans="2:3">
      <c r="B82" s="162"/>
      <c r="C82" s="161" t="s">
        <v>366</v>
      </c>
    </row>
    <row r="83" spans="2:3">
      <c r="B83" s="162"/>
      <c r="C83" s="161" t="s">
        <v>367</v>
      </c>
    </row>
    <row r="84" spans="2:3">
      <c r="B84" s="162"/>
      <c r="C84" s="161" t="s">
        <v>274</v>
      </c>
    </row>
    <row r="85" spans="2:3">
      <c r="B85" s="162"/>
      <c r="C85" s="161" t="s">
        <v>275</v>
      </c>
    </row>
    <row r="86" spans="2:3">
      <c r="B86" s="162"/>
      <c r="C86" s="161"/>
    </row>
    <row r="87" spans="2:3">
      <c r="B87" s="162" t="s">
        <v>351</v>
      </c>
      <c r="C87" s="161" t="s">
        <v>288</v>
      </c>
    </row>
    <row r="88" spans="2:3">
      <c r="B88" s="162"/>
      <c r="C88" s="161" t="s">
        <v>289</v>
      </c>
    </row>
    <row r="89" spans="2:3">
      <c r="B89" s="162"/>
      <c r="C89" s="161" t="s">
        <v>211</v>
      </c>
    </row>
    <row r="90" spans="2:3">
      <c r="B90" s="162"/>
      <c r="C90" s="161" t="s">
        <v>290</v>
      </c>
    </row>
    <row r="91" spans="2:3">
      <c r="B91" s="162"/>
      <c r="C91" s="161" t="s">
        <v>213</v>
      </c>
    </row>
    <row r="92" spans="2:3">
      <c r="B92" s="162"/>
      <c r="C92" s="161" t="s">
        <v>291</v>
      </c>
    </row>
    <row r="93" spans="2:3">
      <c r="B93" s="162"/>
      <c r="C93" s="161" t="s">
        <v>219</v>
      </c>
    </row>
    <row r="94" spans="2:3">
      <c r="B94" s="162"/>
      <c r="C94" s="161" t="s">
        <v>292</v>
      </c>
    </row>
    <row r="95" spans="2:3">
      <c r="B95" s="162"/>
      <c r="C95" s="161" t="s">
        <v>294</v>
      </c>
    </row>
    <row r="96" spans="2:3">
      <c r="B96" s="162"/>
      <c r="C96" s="161" t="s">
        <v>224</v>
      </c>
    </row>
    <row r="97" spans="2:3">
      <c r="B97" s="162"/>
      <c r="C97" s="161" t="s">
        <v>225</v>
      </c>
    </row>
    <row r="98" spans="2:3">
      <c r="B98" s="162"/>
      <c r="C98" s="161"/>
    </row>
    <row r="99" spans="2:3">
      <c r="B99" s="162" t="s">
        <v>350</v>
      </c>
      <c r="C99" s="161" t="s">
        <v>229</v>
      </c>
    </row>
    <row r="100" spans="2:3">
      <c r="B100" s="162"/>
      <c r="C100" s="161" t="s">
        <v>230</v>
      </c>
    </row>
    <row r="101" spans="2:3">
      <c r="B101" s="162"/>
      <c r="C101" s="161" t="s">
        <v>368</v>
      </c>
    </row>
    <row r="102" spans="2:3">
      <c r="B102" s="162"/>
      <c r="C102" s="161" t="s">
        <v>231</v>
      </c>
    </row>
    <row r="103" spans="2:3">
      <c r="B103" s="162"/>
      <c r="C103" s="161" t="s">
        <v>232</v>
      </c>
    </row>
    <row r="104" spans="2:3">
      <c r="B104" s="162"/>
      <c r="C104" s="161" t="s">
        <v>369</v>
      </c>
    </row>
    <row r="105" spans="2:3">
      <c r="B105" s="162"/>
      <c r="C105" s="161" t="s">
        <v>233</v>
      </c>
    </row>
    <row r="106" spans="2:3">
      <c r="B106" s="162"/>
      <c r="C106" s="161" t="s">
        <v>234</v>
      </c>
    </row>
    <row r="107" spans="2:3">
      <c r="B107" s="162"/>
      <c r="C107" s="161" t="s">
        <v>370</v>
      </c>
    </row>
    <row r="108" spans="2:3">
      <c r="B108" s="162"/>
      <c r="C108" s="161" t="s">
        <v>371</v>
      </c>
    </row>
    <row r="109" spans="2:3">
      <c r="B109" s="162"/>
      <c r="C109" s="161" t="s">
        <v>372</v>
      </c>
    </row>
    <row r="110" spans="2:3">
      <c r="B110" s="162"/>
      <c r="C110" s="161" t="s">
        <v>373</v>
      </c>
    </row>
    <row r="111" spans="2:3">
      <c r="B111" s="162"/>
      <c r="C111" s="161" t="s">
        <v>374</v>
      </c>
    </row>
    <row r="112" spans="2:3">
      <c r="B112" s="162"/>
      <c r="C112" s="161" t="s">
        <v>375</v>
      </c>
    </row>
    <row r="113" spans="2:3">
      <c r="B113" s="162"/>
      <c r="C113" s="161" t="s">
        <v>376</v>
      </c>
    </row>
    <row r="114" spans="2:3">
      <c r="B114" s="162"/>
      <c r="C114" s="161" t="s">
        <v>235</v>
      </c>
    </row>
    <row r="115" spans="2:3">
      <c r="B115" s="162"/>
      <c r="C115" s="161" t="s">
        <v>377</v>
      </c>
    </row>
    <row r="116" spans="2:3">
      <c r="B116" s="162"/>
      <c r="C116" s="161" t="s">
        <v>378</v>
      </c>
    </row>
    <row r="117" spans="2:3">
      <c r="B117" s="162"/>
      <c r="C117" s="161" t="s">
        <v>379</v>
      </c>
    </row>
    <row r="118" spans="2:3">
      <c r="B118" s="162"/>
      <c r="C118" s="161" t="s">
        <v>380</v>
      </c>
    </row>
    <row r="119" spans="2:3">
      <c r="B119" s="162"/>
      <c r="C119" s="161" t="s">
        <v>381</v>
      </c>
    </row>
    <row r="120" spans="2:3">
      <c r="B120" s="162"/>
      <c r="C120" s="161" t="s">
        <v>382</v>
      </c>
    </row>
    <row r="121" spans="2:3">
      <c r="B121" s="162"/>
      <c r="C121" s="161" t="s">
        <v>383</v>
      </c>
    </row>
    <row r="122" spans="2:3">
      <c r="B122" s="162"/>
      <c r="C122" s="161" t="s">
        <v>236</v>
      </c>
    </row>
    <row r="123" spans="2:3">
      <c r="B123" s="162"/>
      <c r="C123" s="161" t="s">
        <v>237</v>
      </c>
    </row>
    <row r="124" spans="2:3">
      <c r="B124" s="162"/>
      <c r="C124" s="161" t="s">
        <v>238</v>
      </c>
    </row>
    <row r="125" spans="2:3">
      <c r="B125" s="162"/>
      <c r="C125" s="161" t="s">
        <v>239</v>
      </c>
    </row>
    <row r="126" spans="2:3">
      <c r="B126" s="162"/>
      <c r="C126" s="161" t="s">
        <v>384</v>
      </c>
    </row>
    <row r="127" spans="2:3">
      <c r="B127" s="162"/>
      <c r="C127" s="161" t="s">
        <v>385</v>
      </c>
    </row>
    <row r="128" spans="2:3">
      <c r="B128" s="162"/>
      <c r="C128" s="161" t="s">
        <v>343</v>
      </c>
    </row>
    <row r="129" spans="2:3">
      <c r="B129" s="162"/>
      <c r="C129" s="161" t="s">
        <v>386</v>
      </c>
    </row>
    <row r="130" spans="2:3">
      <c r="B130" s="162"/>
      <c r="C130" s="161" t="s">
        <v>387</v>
      </c>
    </row>
    <row r="131" spans="2:3">
      <c r="B131" s="162"/>
      <c r="C131" s="161" t="s">
        <v>388</v>
      </c>
    </row>
    <row r="132" spans="2:3">
      <c r="B132" s="162"/>
      <c r="C132" s="161" t="s">
        <v>389</v>
      </c>
    </row>
    <row r="133" spans="2:3">
      <c r="B133" s="162"/>
      <c r="C133" s="161" t="s">
        <v>240</v>
      </c>
    </row>
    <row r="134" spans="2:3">
      <c r="B134" s="162"/>
      <c r="C134" s="161" t="s">
        <v>241</v>
      </c>
    </row>
    <row r="135" spans="2:3">
      <c r="B135" s="162"/>
      <c r="C135" s="161" t="s">
        <v>242</v>
      </c>
    </row>
    <row r="136" spans="2:3">
      <c r="B136" s="162"/>
      <c r="C136" s="161" t="s">
        <v>344</v>
      </c>
    </row>
    <row r="137" spans="2:3">
      <c r="B137" s="162"/>
      <c r="C137" s="161" t="s">
        <v>390</v>
      </c>
    </row>
    <row r="138" spans="2:3">
      <c r="B138" s="162"/>
      <c r="C138" s="161" t="s">
        <v>391</v>
      </c>
    </row>
    <row r="139" spans="2:3">
      <c r="B139" s="162"/>
      <c r="C139" s="161" t="s">
        <v>392</v>
      </c>
    </row>
    <row r="140" spans="2:3">
      <c r="B140" s="162"/>
      <c r="C140" s="161" t="s">
        <v>393</v>
      </c>
    </row>
    <row r="141" spans="2:3">
      <c r="B141" s="162"/>
      <c r="C141" s="161" t="s">
        <v>394</v>
      </c>
    </row>
    <row r="142" spans="2:3">
      <c r="B142" s="162"/>
      <c r="C142" s="161" t="s">
        <v>243</v>
      </c>
    </row>
    <row r="143" spans="2:3">
      <c r="B143" s="162"/>
      <c r="C143" s="161" t="s">
        <v>244</v>
      </c>
    </row>
    <row r="144" spans="2:3">
      <c r="B144" s="162"/>
      <c r="C144" s="161" t="s">
        <v>245</v>
      </c>
    </row>
    <row r="145" spans="2:3">
      <c r="B145" s="162"/>
      <c r="C145" s="161" t="s">
        <v>246</v>
      </c>
    </row>
    <row r="146" spans="2:3">
      <c r="B146" s="162"/>
      <c r="C146" s="161" t="s">
        <v>247</v>
      </c>
    </row>
    <row r="147" spans="2:3">
      <c r="B147" s="162"/>
      <c r="C147" s="161" t="s">
        <v>395</v>
      </c>
    </row>
    <row r="148" spans="2:3">
      <c r="B148" s="162"/>
      <c r="C148" s="161" t="s">
        <v>248</v>
      </c>
    </row>
    <row r="149" spans="2:3">
      <c r="B149" s="162"/>
      <c r="C149" s="161"/>
    </row>
    <row r="150" spans="2:3">
      <c r="B150" s="162" t="s">
        <v>354</v>
      </c>
      <c r="C150" s="161" t="s">
        <v>287</v>
      </c>
    </row>
    <row r="151" spans="2:3">
      <c r="B151" s="162"/>
      <c r="C151" s="161" t="s">
        <v>396</v>
      </c>
    </row>
    <row r="152" spans="2:3">
      <c r="B152" s="162"/>
      <c r="C152" s="161" t="s">
        <v>277</v>
      </c>
    </row>
    <row r="153" spans="2:3">
      <c r="B153" s="162"/>
      <c r="C153" s="161" t="s">
        <v>278</v>
      </c>
    </row>
    <row r="154" spans="2:3">
      <c r="B154" s="162"/>
      <c r="C154" s="161" t="s">
        <v>279</v>
      </c>
    </row>
    <row r="155" spans="2:3">
      <c r="B155" s="162"/>
      <c r="C155" s="161" t="s">
        <v>280</v>
      </c>
    </row>
    <row r="156" spans="2:3">
      <c r="B156" s="162"/>
      <c r="C156" s="161" t="s">
        <v>281</v>
      </c>
    </row>
    <row r="157" spans="2:3">
      <c r="B157" s="162"/>
      <c r="C157" s="161" t="s">
        <v>397</v>
      </c>
    </row>
    <row r="158" spans="2:3">
      <c r="B158" s="162"/>
      <c r="C158" s="161" t="s">
        <v>282</v>
      </c>
    </row>
    <row r="159" spans="2:3">
      <c r="B159" s="162"/>
      <c r="C159" s="161" t="s">
        <v>342</v>
      </c>
    </row>
    <row r="160" spans="2:3">
      <c r="B160" s="162"/>
      <c r="C160" s="161" t="s">
        <v>283</v>
      </c>
    </row>
    <row r="161" spans="2:3">
      <c r="B161" s="162"/>
      <c r="C161" s="161" t="s">
        <v>398</v>
      </c>
    </row>
    <row r="162" spans="2:3">
      <c r="B162" s="162"/>
      <c r="C162" s="161" t="s">
        <v>293</v>
      </c>
    </row>
    <row r="163" spans="2:3">
      <c r="B163" s="162"/>
      <c r="C163" s="161" t="s">
        <v>399</v>
      </c>
    </row>
    <row r="164" spans="2:3">
      <c r="B164" s="162"/>
      <c r="C164" s="161" t="s">
        <v>400</v>
      </c>
    </row>
    <row r="165" spans="2:3">
      <c r="B165" s="162"/>
      <c r="C165" s="161" t="s">
        <v>331</v>
      </c>
    </row>
    <row r="166" spans="2:3">
      <c r="B166" s="162"/>
      <c r="C166" s="161" t="s">
        <v>333</v>
      </c>
    </row>
    <row r="167" spans="2:3">
      <c r="B167" s="162"/>
      <c r="C167" s="161" t="s">
        <v>284</v>
      </c>
    </row>
    <row r="168" spans="2:3">
      <c r="B168" s="162"/>
      <c r="C168" s="161" t="s">
        <v>285</v>
      </c>
    </row>
    <row r="169" spans="2:3">
      <c r="B169" s="162"/>
      <c r="C169" s="161" t="s">
        <v>401</v>
      </c>
    </row>
    <row r="170" spans="2:3">
      <c r="B170" s="162"/>
      <c r="C170" s="161" t="s">
        <v>286</v>
      </c>
    </row>
    <row r="171" spans="2:3">
      <c r="B171" s="162"/>
      <c r="C171" s="161"/>
    </row>
    <row r="172" spans="2:3">
      <c r="B172" s="162" t="s">
        <v>352</v>
      </c>
      <c r="C172" s="161" t="s">
        <v>402</v>
      </c>
    </row>
    <row r="173" spans="2:3">
      <c r="B173" s="162"/>
      <c r="C173" s="161" t="s">
        <v>403</v>
      </c>
    </row>
    <row r="174" spans="2:3">
      <c r="B174" s="162"/>
      <c r="C174" s="161" t="s">
        <v>209</v>
      </c>
    </row>
    <row r="175" spans="2:3">
      <c r="B175" s="162"/>
      <c r="C175" s="161" t="s">
        <v>210</v>
      </c>
    </row>
    <row r="176" spans="2:3">
      <c r="B176" s="162"/>
      <c r="C176" s="161" t="s">
        <v>212</v>
      </c>
    </row>
    <row r="177" spans="2:3">
      <c r="B177" s="162"/>
      <c r="C177" s="161" t="s">
        <v>404</v>
      </c>
    </row>
    <row r="178" spans="2:3">
      <c r="B178" s="162"/>
      <c r="C178" s="161" t="s">
        <v>214</v>
      </c>
    </row>
    <row r="179" spans="2:3">
      <c r="B179" s="162"/>
      <c r="C179" s="161" t="s">
        <v>215</v>
      </c>
    </row>
    <row r="180" spans="2:3">
      <c r="B180" s="162"/>
      <c r="C180" s="161" t="s">
        <v>216</v>
      </c>
    </row>
    <row r="181" spans="2:3">
      <c r="B181" s="162"/>
      <c r="C181" s="161" t="s">
        <v>217</v>
      </c>
    </row>
    <row r="182" spans="2:3">
      <c r="B182" s="162"/>
      <c r="C182" s="161" t="s">
        <v>218</v>
      </c>
    </row>
    <row r="183" spans="2:3">
      <c r="B183" s="162"/>
      <c r="C183" s="161" t="s">
        <v>405</v>
      </c>
    </row>
    <row r="184" spans="2:3">
      <c r="B184" s="162"/>
      <c r="C184" s="161" t="s">
        <v>220</v>
      </c>
    </row>
    <row r="185" spans="2:3">
      <c r="B185" s="162"/>
      <c r="C185" s="161" t="s">
        <v>221</v>
      </c>
    </row>
    <row r="186" spans="2:3">
      <c r="B186" s="162"/>
      <c r="C186" s="161" t="s">
        <v>406</v>
      </c>
    </row>
    <row r="187" spans="2:3">
      <c r="B187" s="162"/>
      <c r="C187" s="161" t="s">
        <v>222</v>
      </c>
    </row>
    <row r="188" spans="2:3">
      <c r="B188" s="162"/>
      <c r="C188" s="161" t="s">
        <v>407</v>
      </c>
    </row>
    <row r="189" spans="2:3">
      <c r="B189" s="162"/>
      <c r="C189" s="161" t="s">
        <v>223</v>
      </c>
    </row>
    <row r="190" spans="2:3">
      <c r="B190" s="162"/>
      <c r="C190" s="161" t="s">
        <v>226</v>
      </c>
    </row>
    <row r="191" spans="2:3">
      <c r="B191" s="162"/>
      <c r="C191" s="161" t="s">
        <v>227</v>
      </c>
    </row>
    <row r="192" spans="2:3" ht="14.7" thickBot="1">
      <c r="B192" s="166"/>
      <c r="C192" s="167" t="s">
        <v>228</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J154"/>
  <sheetViews>
    <sheetView zoomScaleNormal="100" workbookViewId="0">
      <pane xSplit="6" ySplit="6" topLeftCell="G7" activePane="bottomRight" state="frozen"/>
      <selection pane="topRight" activeCell="G1" sqref="G1"/>
      <selection pane="bottomLeft" activeCell="A12" sqref="A12"/>
      <selection pane="bottomRight" activeCell="B3" sqref="B3"/>
    </sheetView>
  </sheetViews>
  <sheetFormatPr defaultColWidth="9.15625" defaultRowHeight="12.3"/>
  <cols>
    <col min="1" max="1" width="9.26171875" style="2" hidden="1" customWidth="1"/>
    <col min="2" max="5" width="3" style="2" customWidth="1"/>
    <col min="6" max="6" width="32.578125" style="2" customWidth="1"/>
    <col min="7" max="7" width="8.578125" style="2" customWidth="1"/>
    <col min="8" max="8" width="5.68359375" style="2" customWidth="1"/>
    <col min="9" max="9" width="8.578125" style="2" customWidth="1"/>
    <col min="10" max="10" width="5.578125" style="2" customWidth="1"/>
    <col min="11" max="11" width="8.578125" style="2" customWidth="1"/>
    <col min="12" max="12" width="5.578125" style="2" customWidth="1"/>
    <col min="13" max="13" width="8.578125" style="2" customWidth="1"/>
    <col min="14" max="14" width="5.578125" style="2" customWidth="1"/>
    <col min="15" max="15" width="8.578125" style="2" customWidth="1"/>
    <col min="16" max="16" width="5.578125" style="2" customWidth="1"/>
    <col min="17" max="17" width="8.578125" style="2" customWidth="1"/>
    <col min="18" max="18" width="5.578125" style="2" customWidth="1"/>
    <col min="19" max="19" width="8.578125" style="2" customWidth="1"/>
    <col min="20" max="20" width="5.578125" style="2" customWidth="1"/>
    <col min="21" max="21" width="8.578125" style="2" customWidth="1"/>
    <col min="22" max="22" width="5.68359375" style="2" customWidth="1"/>
    <col min="23" max="23" width="8.578125" style="2" customWidth="1"/>
    <col min="24" max="24" width="5.578125" style="2" customWidth="1"/>
    <col min="25" max="25" width="8.578125" style="2" customWidth="1"/>
    <col min="26" max="26" width="5.578125" style="2" customWidth="1"/>
    <col min="27" max="27" width="8.578125" style="2" customWidth="1"/>
    <col min="28" max="28" width="5.578125" style="2" customWidth="1"/>
    <col min="29" max="29" width="8.578125" style="2" customWidth="1"/>
    <col min="30" max="30" width="5.578125" style="2" customWidth="1"/>
    <col min="31" max="31" width="8.578125" style="2" customWidth="1"/>
    <col min="32" max="32" width="5.578125" style="2" customWidth="1"/>
    <col min="33" max="33" width="8.578125" style="2" customWidth="1"/>
    <col min="34" max="34" width="5.578125" style="2" customWidth="1"/>
    <col min="35" max="35" width="8.578125" style="2" customWidth="1"/>
    <col min="36" max="36" width="5.68359375" style="2" customWidth="1"/>
    <col min="37" max="37" width="8.578125" style="2" customWidth="1"/>
    <col min="38" max="38" width="5.578125" style="2" customWidth="1"/>
    <col min="39" max="39" width="8.578125" style="2" customWidth="1"/>
    <col min="40" max="40" width="5.578125" style="2" customWidth="1"/>
    <col min="41" max="41" width="8.578125" style="2" customWidth="1"/>
    <col min="42" max="42" width="5.578125" style="2" customWidth="1"/>
    <col min="43" max="43" width="8.578125" style="2" customWidth="1"/>
    <col min="44" max="44" width="5.578125" style="2" customWidth="1"/>
    <col min="45" max="45" width="8.578125" style="2" customWidth="1"/>
    <col min="46" max="46" width="5.578125" style="2" customWidth="1"/>
    <col min="47" max="47" width="8.578125" style="2" customWidth="1"/>
    <col min="48" max="48" width="5.578125" style="2" customWidth="1"/>
    <col min="49" max="49" width="8.578125" style="2" customWidth="1"/>
    <col min="50" max="50" width="5.68359375" style="2" customWidth="1"/>
    <col min="51" max="51" width="8.578125" style="2" customWidth="1"/>
    <col min="52" max="52" width="5.578125" style="2" customWidth="1"/>
    <col min="53" max="53" width="8.578125" style="2" customWidth="1"/>
    <col min="54" max="54" width="5.578125" style="2" customWidth="1"/>
    <col min="55" max="55" width="8.578125" style="2" customWidth="1"/>
    <col min="56" max="56" width="5.578125" style="2" customWidth="1"/>
    <col min="57" max="57" width="8.578125" style="2" customWidth="1"/>
    <col min="58" max="58" width="5.578125" style="2" customWidth="1"/>
    <col min="59" max="59" width="8.578125" style="2" customWidth="1"/>
    <col min="60" max="60" width="5.578125" style="2" customWidth="1"/>
    <col min="61" max="61" width="8.578125" style="2" customWidth="1"/>
    <col min="62" max="62" width="5.578125" style="2" customWidth="1"/>
    <col min="63" max="16384" width="9.15625" style="2"/>
  </cols>
  <sheetData>
    <row r="1" spans="1:62" ht="15">
      <c r="B1" s="5" t="s">
        <v>360</v>
      </c>
    </row>
    <row r="2" spans="1:62" ht="15.3" thickBot="1">
      <c r="B2" s="5"/>
      <c r="G2" s="156"/>
      <c r="I2" s="156"/>
      <c r="U2" s="156"/>
      <c r="W2" s="156"/>
      <c r="AI2" s="156"/>
      <c r="AK2" s="156"/>
      <c r="AW2" s="156"/>
      <c r="AY2" s="156"/>
    </row>
    <row r="3" spans="1:62" s="18" customFormat="1" ht="15" customHeight="1" thickBot="1">
      <c r="A3" s="30"/>
      <c r="B3" s="31"/>
      <c r="C3" s="31"/>
      <c r="D3" s="31"/>
      <c r="E3" s="31"/>
      <c r="F3" s="32" t="s">
        <v>203</v>
      </c>
      <c r="G3" s="264">
        <v>2016</v>
      </c>
      <c r="H3" s="265"/>
      <c r="I3" s="265"/>
      <c r="J3" s="265"/>
      <c r="K3" s="265"/>
      <c r="L3" s="265"/>
      <c r="M3" s="265"/>
      <c r="N3" s="265"/>
      <c r="O3" s="265"/>
      <c r="P3" s="265"/>
      <c r="Q3" s="265"/>
      <c r="R3" s="265"/>
      <c r="S3" s="265"/>
      <c r="T3" s="266"/>
      <c r="U3" s="267">
        <v>2030</v>
      </c>
      <c r="V3" s="268"/>
      <c r="W3" s="268"/>
      <c r="X3" s="268"/>
      <c r="Y3" s="268"/>
      <c r="Z3" s="268"/>
      <c r="AA3" s="268"/>
      <c r="AB3" s="268"/>
      <c r="AC3" s="268"/>
      <c r="AD3" s="268"/>
      <c r="AE3" s="268"/>
      <c r="AF3" s="268"/>
      <c r="AG3" s="268"/>
      <c r="AH3" s="269"/>
      <c r="AI3" s="264">
        <v>2045</v>
      </c>
      <c r="AJ3" s="265"/>
      <c r="AK3" s="265"/>
      <c r="AL3" s="265"/>
      <c r="AM3" s="265"/>
      <c r="AN3" s="265"/>
      <c r="AO3" s="265"/>
      <c r="AP3" s="265"/>
      <c r="AQ3" s="265"/>
      <c r="AR3" s="265"/>
      <c r="AS3" s="265"/>
      <c r="AT3" s="265"/>
      <c r="AU3" s="265"/>
      <c r="AV3" s="266"/>
      <c r="AW3" s="267">
        <v>2060</v>
      </c>
      <c r="AX3" s="268"/>
      <c r="AY3" s="268"/>
      <c r="AZ3" s="268"/>
      <c r="BA3" s="268"/>
      <c r="BB3" s="268"/>
      <c r="BC3" s="268"/>
      <c r="BD3" s="268"/>
      <c r="BE3" s="268"/>
      <c r="BF3" s="268"/>
      <c r="BG3" s="268"/>
      <c r="BH3" s="268"/>
      <c r="BI3" s="268"/>
      <c r="BJ3" s="269"/>
    </row>
    <row r="4" spans="1:62" s="108" customFormat="1" ht="38.25" customHeight="1" thickBot="1">
      <c r="A4" s="106"/>
      <c r="B4" s="107"/>
      <c r="C4" s="107"/>
      <c r="D4" s="107"/>
      <c r="E4" s="107"/>
      <c r="F4" s="168"/>
      <c r="G4" s="270" t="s">
        <v>202</v>
      </c>
      <c r="H4" s="271"/>
      <c r="I4" s="272" t="s">
        <v>347</v>
      </c>
      <c r="J4" s="273"/>
      <c r="K4" s="272" t="s">
        <v>348</v>
      </c>
      <c r="L4" s="273"/>
      <c r="M4" s="274" t="s">
        <v>351</v>
      </c>
      <c r="N4" s="275"/>
      <c r="O4" s="272" t="s">
        <v>350</v>
      </c>
      <c r="P4" s="273"/>
      <c r="Q4" s="274" t="s">
        <v>349</v>
      </c>
      <c r="R4" s="275"/>
      <c r="S4" s="276" t="s">
        <v>352</v>
      </c>
      <c r="T4" s="277"/>
      <c r="U4" s="270" t="s">
        <v>202</v>
      </c>
      <c r="V4" s="271"/>
      <c r="W4" s="272" t="s">
        <v>347</v>
      </c>
      <c r="X4" s="273"/>
      <c r="Y4" s="272" t="s">
        <v>348</v>
      </c>
      <c r="Z4" s="273"/>
      <c r="AA4" s="274" t="s">
        <v>351</v>
      </c>
      <c r="AB4" s="275"/>
      <c r="AC4" s="272" t="s">
        <v>350</v>
      </c>
      <c r="AD4" s="273"/>
      <c r="AE4" s="274" t="s">
        <v>349</v>
      </c>
      <c r="AF4" s="275"/>
      <c r="AG4" s="276" t="s">
        <v>352</v>
      </c>
      <c r="AH4" s="277"/>
      <c r="AI4" s="270" t="s">
        <v>202</v>
      </c>
      <c r="AJ4" s="271"/>
      <c r="AK4" s="272" t="s">
        <v>347</v>
      </c>
      <c r="AL4" s="273"/>
      <c r="AM4" s="272" t="s">
        <v>348</v>
      </c>
      <c r="AN4" s="273"/>
      <c r="AO4" s="274" t="s">
        <v>351</v>
      </c>
      <c r="AP4" s="275"/>
      <c r="AQ4" s="272" t="s">
        <v>350</v>
      </c>
      <c r="AR4" s="273"/>
      <c r="AS4" s="274" t="s">
        <v>349</v>
      </c>
      <c r="AT4" s="275"/>
      <c r="AU4" s="276" t="s">
        <v>352</v>
      </c>
      <c r="AV4" s="277"/>
      <c r="AW4" s="270" t="s">
        <v>202</v>
      </c>
      <c r="AX4" s="271"/>
      <c r="AY4" s="272" t="s">
        <v>347</v>
      </c>
      <c r="AZ4" s="273"/>
      <c r="BA4" s="272" t="s">
        <v>348</v>
      </c>
      <c r="BB4" s="273"/>
      <c r="BC4" s="274" t="s">
        <v>351</v>
      </c>
      <c r="BD4" s="275"/>
      <c r="BE4" s="272" t="s">
        <v>350</v>
      </c>
      <c r="BF4" s="273"/>
      <c r="BG4" s="274" t="s">
        <v>349</v>
      </c>
      <c r="BH4" s="275"/>
      <c r="BI4" s="276" t="s">
        <v>352</v>
      </c>
      <c r="BJ4" s="277"/>
    </row>
    <row r="5" spans="1:62" ht="12.9" thickTop="1" thickBot="1">
      <c r="B5" s="69" t="s">
        <v>0</v>
      </c>
      <c r="C5" s="70"/>
      <c r="D5" s="70"/>
      <c r="E5" s="70"/>
      <c r="F5" s="71"/>
      <c r="G5" s="155">
        <f>World2016!$G7</f>
        <v>7462277.2133405581</v>
      </c>
      <c r="H5" s="119"/>
      <c r="I5" s="155">
        <f>'AFR2016'!$G7</f>
        <v>1019920.2051893473</v>
      </c>
      <c r="J5" s="119"/>
      <c r="K5" s="155">
        <f>'AMR2016'!$G7</f>
        <v>995824.46865999699</v>
      </c>
      <c r="L5" s="119"/>
      <c r="M5" s="155">
        <f>SEAR2016!$G7</f>
        <v>1947631.1544499397</v>
      </c>
      <c r="N5" s="119"/>
      <c r="O5" s="155">
        <f>'EUR2016'!$G7</f>
        <v>916314.60106599331</v>
      </c>
      <c r="P5" s="119"/>
      <c r="Q5" s="155">
        <f>'EMR2016'!$G7</f>
        <v>669126.10005521774</v>
      </c>
      <c r="R5" s="119"/>
      <c r="S5" s="155">
        <f>'WPR2016'!$G7</f>
        <v>1913460.6839200631</v>
      </c>
      <c r="T5" s="119"/>
      <c r="U5" s="155">
        <f>World2030!$G7</f>
        <v>8545864.6017891094</v>
      </c>
      <c r="V5" s="119"/>
      <c r="W5" s="155">
        <f>'AFR2030'!$G7</f>
        <v>1443182.2849013805</v>
      </c>
      <c r="X5" s="119"/>
      <c r="Y5" s="155">
        <f>'AMR2030'!$G7</f>
        <v>1111973.7421796322</v>
      </c>
      <c r="Z5" s="119"/>
      <c r="AA5" s="155">
        <f>SEAR2030!$G7</f>
        <v>2207223.118265152</v>
      </c>
      <c r="AB5" s="119"/>
      <c r="AC5" s="155">
        <f>'EUR2030'!$G7</f>
        <v>938052.19442605972</v>
      </c>
      <c r="AD5" s="119"/>
      <c r="AE5" s="155">
        <f>'EMR2030'!$G7</f>
        <v>844626.99024963379</v>
      </c>
      <c r="AF5" s="119"/>
      <c r="AG5" s="155">
        <f>'WPR2030'!$G7</f>
        <v>2000806.2717672512</v>
      </c>
      <c r="AH5" s="119"/>
      <c r="AI5" s="155">
        <f>World2045!$G7</f>
        <v>9498328.1516631246</v>
      </c>
      <c r="AJ5" s="119"/>
      <c r="AK5" s="155">
        <f>'AFR2045'!$G7</f>
        <v>1990125.0198662281</v>
      </c>
      <c r="AL5" s="119"/>
      <c r="AM5" s="155">
        <f>'AMR2045'!$G7</f>
        <v>1194493.4946208</v>
      </c>
      <c r="AN5" s="119"/>
      <c r="AO5" s="155">
        <f>SEAR2045!$G7</f>
        <v>2370726.5290060043</v>
      </c>
      <c r="AP5" s="119"/>
      <c r="AQ5" s="155">
        <f>'EUR2045'!$G7</f>
        <v>939195.9469153285</v>
      </c>
      <c r="AR5" s="119"/>
      <c r="AS5" s="155">
        <f>'EMR2045'!$G7</f>
        <v>1018600.5493412018</v>
      </c>
      <c r="AT5" s="119"/>
      <c r="AU5" s="155">
        <f>'WPR2045'!$G7</f>
        <v>1985186.6119135618</v>
      </c>
      <c r="AV5" s="119"/>
      <c r="AW5" s="155">
        <f>World2060!$G7</f>
        <v>10216375.437573642</v>
      </c>
      <c r="AX5" s="119"/>
      <c r="AY5" s="155">
        <f>'AFR2060'!$G7</f>
        <v>2586382.7594895363</v>
      </c>
      <c r="AZ5" s="119"/>
      <c r="BA5" s="155">
        <f>'AMR2060'!$G7</f>
        <v>1236641.4768426418</v>
      </c>
      <c r="BB5" s="119"/>
      <c r="BC5" s="155">
        <f>SEAR2060!$G7</f>
        <v>2416297.2867889404</v>
      </c>
      <c r="BD5" s="119"/>
      <c r="BE5" s="155">
        <f>'EUR2060'!$G7</f>
        <v>924085.11113548279</v>
      </c>
      <c r="BF5" s="119"/>
      <c r="BG5" s="155">
        <f>'EMR2060'!$G7</f>
        <v>1159812.0231399536</v>
      </c>
      <c r="BH5" s="119"/>
      <c r="BI5" s="155">
        <f>'WPR2060'!$G7</f>
        <v>1893156.7801770866</v>
      </c>
      <c r="BJ5" s="119"/>
    </row>
    <row r="6" spans="1:62" s="3" customFormat="1" ht="22.5" customHeight="1" thickTop="1" thickBot="1">
      <c r="A6" s="35" t="s">
        <v>189</v>
      </c>
      <c r="B6" s="129" t="s">
        <v>3</v>
      </c>
      <c r="C6" s="113"/>
      <c r="D6" s="23"/>
      <c r="E6" s="23"/>
      <c r="F6" s="36"/>
      <c r="G6" s="130" t="s">
        <v>208</v>
      </c>
      <c r="H6" s="131" t="s">
        <v>207</v>
      </c>
      <c r="I6" s="144" t="s">
        <v>208</v>
      </c>
      <c r="J6" s="145" t="s">
        <v>207</v>
      </c>
      <c r="K6" s="144" t="s">
        <v>208</v>
      </c>
      <c r="L6" s="145" t="s">
        <v>207</v>
      </c>
      <c r="M6" s="144" t="s">
        <v>208</v>
      </c>
      <c r="N6" s="145" t="s">
        <v>207</v>
      </c>
      <c r="O6" s="144" t="s">
        <v>208</v>
      </c>
      <c r="P6" s="145" t="s">
        <v>207</v>
      </c>
      <c r="Q6" s="144" t="s">
        <v>208</v>
      </c>
      <c r="R6" s="145" t="s">
        <v>207</v>
      </c>
      <c r="S6" s="144" t="s">
        <v>208</v>
      </c>
      <c r="T6" s="145" t="s">
        <v>207</v>
      </c>
      <c r="U6" s="130" t="s">
        <v>208</v>
      </c>
      <c r="V6" s="131" t="s">
        <v>207</v>
      </c>
      <c r="W6" s="144" t="s">
        <v>208</v>
      </c>
      <c r="X6" s="145" t="s">
        <v>207</v>
      </c>
      <c r="Y6" s="144" t="s">
        <v>208</v>
      </c>
      <c r="Z6" s="145" t="s">
        <v>207</v>
      </c>
      <c r="AA6" s="144" t="s">
        <v>208</v>
      </c>
      <c r="AB6" s="145" t="s">
        <v>207</v>
      </c>
      <c r="AC6" s="144" t="s">
        <v>208</v>
      </c>
      <c r="AD6" s="145" t="s">
        <v>207</v>
      </c>
      <c r="AE6" s="144" t="s">
        <v>208</v>
      </c>
      <c r="AF6" s="145" t="s">
        <v>207</v>
      </c>
      <c r="AG6" s="144" t="s">
        <v>208</v>
      </c>
      <c r="AH6" s="145" t="s">
        <v>207</v>
      </c>
      <c r="AI6" s="130" t="s">
        <v>208</v>
      </c>
      <c r="AJ6" s="131" t="s">
        <v>207</v>
      </c>
      <c r="AK6" s="144" t="s">
        <v>208</v>
      </c>
      <c r="AL6" s="145" t="s">
        <v>207</v>
      </c>
      <c r="AM6" s="144" t="s">
        <v>208</v>
      </c>
      <c r="AN6" s="145" t="s">
        <v>207</v>
      </c>
      <c r="AO6" s="144" t="s">
        <v>208</v>
      </c>
      <c r="AP6" s="145" t="s">
        <v>207</v>
      </c>
      <c r="AQ6" s="144" t="s">
        <v>208</v>
      </c>
      <c r="AR6" s="145" t="s">
        <v>207</v>
      </c>
      <c r="AS6" s="144" t="s">
        <v>208</v>
      </c>
      <c r="AT6" s="145" t="s">
        <v>207</v>
      </c>
      <c r="AU6" s="144" t="s">
        <v>208</v>
      </c>
      <c r="AV6" s="145" t="s">
        <v>207</v>
      </c>
      <c r="AW6" s="130" t="s">
        <v>208</v>
      </c>
      <c r="AX6" s="131" t="s">
        <v>207</v>
      </c>
      <c r="AY6" s="144" t="s">
        <v>208</v>
      </c>
      <c r="AZ6" s="145" t="s">
        <v>207</v>
      </c>
      <c r="BA6" s="144" t="s">
        <v>208</v>
      </c>
      <c r="BB6" s="145" t="s">
        <v>207</v>
      </c>
      <c r="BC6" s="144" t="s">
        <v>208</v>
      </c>
      <c r="BD6" s="145" t="s">
        <v>207</v>
      </c>
      <c r="BE6" s="144" t="s">
        <v>208</v>
      </c>
      <c r="BF6" s="145" t="s">
        <v>207</v>
      </c>
      <c r="BG6" s="144" t="s">
        <v>208</v>
      </c>
      <c r="BH6" s="145" t="s">
        <v>207</v>
      </c>
      <c r="BI6" s="144" t="s">
        <v>208</v>
      </c>
      <c r="BJ6" s="145" t="s">
        <v>207</v>
      </c>
    </row>
    <row r="7" spans="1:62" s="4" customFormat="1" ht="14.4" thickTop="1">
      <c r="A7" s="62">
        <v>0</v>
      </c>
      <c r="B7" s="63"/>
      <c r="C7" s="64" t="s">
        <v>2</v>
      </c>
      <c r="D7" s="64"/>
      <c r="E7" s="64"/>
      <c r="F7" s="65"/>
      <c r="G7" s="132">
        <f>World2016!$G10/1000</f>
        <v>56873.404552099826</v>
      </c>
      <c r="H7" s="133">
        <f t="shared" ref="H7:H38" si="0">100*G7/G$7</f>
        <v>100</v>
      </c>
      <c r="I7" s="132">
        <f>'AFR2016'!$G10/1000</f>
        <v>8845.1009538476465</v>
      </c>
      <c r="J7" s="133">
        <f t="shared" ref="J7:J38" si="1">100*I7/I$7</f>
        <v>100</v>
      </c>
      <c r="K7" s="132">
        <f>'AMR2016'!$G10/1000</f>
        <v>6906.3239966551064</v>
      </c>
      <c r="L7" s="133">
        <f t="shared" ref="L7:L38" si="2">100*K7/K$7</f>
        <v>100</v>
      </c>
      <c r="M7" s="132">
        <f>SEAR2016!$G10/1000</f>
        <v>13818.545095279693</v>
      </c>
      <c r="N7" s="133">
        <f t="shared" ref="N7:N38" si="3">100*M7/M$7</f>
        <v>99.999999999999986</v>
      </c>
      <c r="O7" s="132">
        <f>'EUR2016'!$G10/1000</f>
        <v>9214.7073276445863</v>
      </c>
      <c r="P7" s="133">
        <f t="shared" ref="P7:P38" si="4">100*O7/O$7</f>
        <v>100</v>
      </c>
      <c r="Q7" s="132">
        <f>'EMR2016'!$G10/1000</f>
        <v>4138.3815028181079</v>
      </c>
      <c r="R7" s="133">
        <f t="shared" ref="R7:R38" si="5">100*Q7/Q$7</f>
        <v>100</v>
      </c>
      <c r="S7" s="132">
        <f>'WPR2016'!$G10/1000</f>
        <v>13950.345675854684</v>
      </c>
      <c r="T7" s="133">
        <f t="shared" ref="T7:T38" si="6">100*S7/S$7</f>
        <v>100</v>
      </c>
      <c r="U7" s="132">
        <f>World2030!$G10/1000</f>
        <v>68119.452533474803</v>
      </c>
      <c r="V7" s="133">
        <f>100*U7/U$7</f>
        <v>100</v>
      </c>
      <c r="W7" s="132">
        <f>'AFR2030'!$G10/1000</f>
        <v>10089.180426344396</v>
      </c>
      <c r="X7" s="133">
        <f>100*W7/W$7</f>
        <v>100</v>
      </c>
      <c r="Y7" s="132">
        <f>'AMR2030'!$G10/1000</f>
        <v>8644.9039070239069</v>
      </c>
      <c r="Z7" s="133">
        <f t="shared" ref="Z7:Z38" si="7">100*Y7/Y$7</f>
        <v>100</v>
      </c>
      <c r="AA7" s="132">
        <f>SEAR2030!$G10/1000</f>
        <v>16864.680297539235</v>
      </c>
      <c r="AB7" s="133">
        <f t="shared" ref="AB7:AB38" si="8">100*AA7/AA$7</f>
        <v>100</v>
      </c>
      <c r="AC7" s="132">
        <f>'EUR2030'!$G10/1000</f>
        <v>9811.9964258569471</v>
      </c>
      <c r="AD7" s="133">
        <f t="shared" ref="AD7:AD38" si="9">100*AC7/AC$7</f>
        <v>100</v>
      </c>
      <c r="AE7" s="132">
        <f>'EMR2030'!$G10/1000</f>
        <v>5194.7921921234129</v>
      </c>
      <c r="AF7" s="133">
        <f t="shared" ref="AF7:AF38" si="10">100*AE7/AE$7</f>
        <v>100</v>
      </c>
      <c r="AG7" s="132">
        <f>'WPR2030'!$G10/1000</f>
        <v>17513.899284586907</v>
      </c>
      <c r="AH7" s="133">
        <f t="shared" ref="AH7:AH38" si="11">100*AG7/AG$7</f>
        <v>100</v>
      </c>
      <c r="AI7" s="132">
        <f>World2045!$G10/1000</f>
        <v>85532.626535109215</v>
      </c>
      <c r="AJ7" s="133">
        <f t="shared" ref="AJ7:AJ70" si="12">100*AI7/AI$7</f>
        <v>99.999999999999986</v>
      </c>
      <c r="AK7" s="132">
        <f>'AFR2045'!$G10/1000</f>
        <v>12941.051737466931</v>
      </c>
      <c r="AL7" s="133">
        <f t="shared" ref="AL7:AL70" si="13">100*AK7/AK$7</f>
        <v>100.00000000000001</v>
      </c>
      <c r="AM7" s="132">
        <f>'AMR2045'!$G10/1000</f>
        <v>11376.063528674662</v>
      </c>
      <c r="AN7" s="133">
        <f t="shared" ref="AN7:AN70" si="14">100*AM7/AM$7</f>
        <v>100</v>
      </c>
      <c r="AO7" s="132">
        <f>SEAR2045!$G10/1000</f>
        <v>20116.552064582109</v>
      </c>
      <c r="AP7" s="133">
        <f t="shared" ref="AP7:AP70" si="15">100*AO7/AO$7</f>
        <v>100</v>
      </c>
      <c r="AQ7" s="132">
        <f>'EUR2045'!$G10/1000</f>
        <v>11290.039041507243</v>
      </c>
      <c r="AR7" s="133">
        <f t="shared" ref="AR7:AR70" si="16">100*AQ7/AQ$7</f>
        <v>100</v>
      </c>
      <c r="AS7" s="132">
        <f>'EMR2045'!$G10/1000</f>
        <v>7400.8580123920437</v>
      </c>
      <c r="AT7" s="133">
        <f t="shared" ref="AT7:AT70" si="17">100*AS7/AS$7</f>
        <v>100</v>
      </c>
      <c r="AU7" s="132">
        <f>'WPR2045'!$G10/1000</f>
        <v>22408.062150486232</v>
      </c>
      <c r="AV7" s="133">
        <f t="shared" ref="AV7:AV70" si="18">100*AU7/AU$7</f>
        <v>100</v>
      </c>
      <c r="AW7" s="132">
        <f>World2060!$G10/1000</f>
        <v>101831.16002503371</v>
      </c>
      <c r="AX7" s="133">
        <f>100*AW7/AW$7</f>
        <v>100</v>
      </c>
      <c r="AY7" s="132">
        <f>'AFR2060'!$G10/1000</f>
        <v>18134.434260858776</v>
      </c>
      <c r="AZ7" s="133">
        <f>100*AY7/AY$7</f>
        <v>100</v>
      </c>
      <c r="BA7" s="132">
        <f>'AMR2060'!$G10/1000</f>
        <v>13335.077955118239</v>
      </c>
      <c r="BB7" s="133">
        <f t="shared" ref="BB7:BB70" si="19">100*BA7/BA$7</f>
        <v>100</v>
      </c>
      <c r="BC7" s="132">
        <f>SEAR2060!$G10/1000</f>
        <v>23717.229383088114</v>
      </c>
      <c r="BD7" s="133">
        <f t="shared" ref="BD7:BD70" si="20">100*BC7/BC$7</f>
        <v>100</v>
      </c>
      <c r="BE7" s="132">
        <f>'EUR2060'!$G10/1000</f>
        <v>11665.818110141932</v>
      </c>
      <c r="BF7" s="133">
        <f t="shared" ref="BF7:BF70" si="21">100*BE7/BE$7</f>
        <v>99.999999999999986</v>
      </c>
      <c r="BG7" s="132">
        <f>'EMR2060'!$G10/1000</f>
        <v>10350.274272274972</v>
      </c>
      <c r="BH7" s="133">
        <f t="shared" ref="BH7:BH70" si="22">100*BG7/BG$7</f>
        <v>100</v>
      </c>
      <c r="BI7" s="132">
        <f>'WPR2060'!$G10/1000</f>
        <v>24628.326043551682</v>
      </c>
      <c r="BJ7" s="133">
        <f t="shared" ref="BJ7:BJ70" si="23">100*BI7/BI$7</f>
        <v>100</v>
      </c>
    </row>
    <row r="8" spans="1:62" s="19" customFormat="1" ht="15" customHeight="1">
      <c r="A8" s="72">
        <v>1</v>
      </c>
      <c r="B8" s="73" t="s">
        <v>4</v>
      </c>
      <c r="C8" s="278" t="s">
        <v>5</v>
      </c>
      <c r="D8" s="279"/>
      <c r="E8" s="279"/>
      <c r="F8" s="280"/>
      <c r="G8" s="134">
        <f>World2016!$G11/1000</f>
        <v>11481.46343155559</v>
      </c>
      <c r="H8" s="135">
        <f t="shared" si="0"/>
        <v>20.187754754575675</v>
      </c>
      <c r="I8" s="134">
        <f>'AFR2016'!$G11/1000</f>
        <v>4964.5698468950986</v>
      </c>
      <c r="J8" s="135">
        <f t="shared" si="1"/>
        <v>56.127904845851361</v>
      </c>
      <c r="K8" s="134">
        <f>'AMR2016'!$G11/1000</f>
        <v>684.85069859670102</v>
      </c>
      <c r="L8" s="135">
        <f t="shared" si="2"/>
        <v>9.9162839584182567</v>
      </c>
      <c r="M8" s="134">
        <f>SEAR2016!$G11/1000</f>
        <v>3372.4005573978425</v>
      </c>
      <c r="N8" s="135">
        <f t="shared" si="3"/>
        <v>24.404888750189979</v>
      </c>
      <c r="O8" s="134">
        <f>'EUR2016'!$G11/1000</f>
        <v>489.25778810152968</v>
      </c>
      <c r="P8" s="135">
        <f t="shared" si="4"/>
        <v>5.3095314989954332</v>
      </c>
      <c r="Q8" s="134">
        <f>'EMR2016'!$G11/1000</f>
        <v>1035.9238246945142</v>
      </c>
      <c r="R8" s="135">
        <f t="shared" si="5"/>
        <v>25.032100689341537</v>
      </c>
      <c r="S8" s="134">
        <f>'WPR2016'!$G11/1000</f>
        <v>934.46071586990354</v>
      </c>
      <c r="T8" s="135">
        <f t="shared" si="6"/>
        <v>6.6984771387226054</v>
      </c>
      <c r="U8" s="134">
        <f>World2030!$G11/1000</f>
        <v>10094.843969539554</v>
      </c>
      <c r="V8" s="135">
        <f t="shared" ref="V8:V71" si="24">100*U8/U$7</f>
        <v>14.819326336451125</v>
      </c>
      <c r="W8" s="134">
        <f>'AFR2030'!$G11/1000</f>
        <v>4234.8051298517585</v>
      </c>
      <c r="X8" s="135">
        <f t="shared" ref="X8:X71" si="25">100*W8/W$7</f>
        <v>41.973727804431306</v>
      </c>
      <c r="Y8" s="134">
        <f>'AMR2030'!$G11/1000</f>
        <v>755.89110696899616</v>
      </c>
      <c r="Z8" s="135">
        <f t="shared" si="7"/>
        <v>8.7437768551116157</v>
      </c>
      <c r="AA8" s="134">
        <f>SEAR2030!$G11/1000</f>
        <v>2822.9685928481817</v>
      </c>
      <c r="AB8" s="135">
        <f t="shared" si="8"/>
        <v>16.738939268597267</v>
      </c>
      <c r="AC8" s="134">
        <f>'EUR2030'!$G11/1000</f>
        <v>472.10308511230534</v>
      </c>
      <c r="AD8" s="135">
        <f t="shared" si="9"/>
        <v>4.8114885556643836</v>
      </c>
      <c r="AE8" s="134">
        <f>'EMR2030'!$G11/1000</f>
        <v>870.30997979712481</v>
      </c>
      <c r="AF8" s="135">
        <f t="shared" si="10"/>
        <v>16.75350904539992</v>
      </c>
      <c r="AG8" s="134">
        <f>'WPR2030'!$G11/1000</f>
        <v>938.7660749611855</v>
      </c>
      <c r="AH8" s="135">
        <f t="shared" si="11"/>
        <v>5.3601203233328274</v>
      </c>
      <c r="AI8" s="134">
        <f>World2045!$G11/1000</f>
        <v>9666.0585421220876</v>
      </c>
      <c r="AJ8" s="135">
        <f t="shared" si="12"/>
        <v>11.301019194300538</v>
      </c>
      <c r="AK8" s="134">
        <f>'AFR2045'!$G11/1000</f>
        <v>3697.8614783353955</v>
      </c>
      <c r="AL8" s="135">
        <f t="shared" si="13"/>
        <v>28.574659566728631</v>
      </c>
      <c r="AM8" s="134">
        <f>'AMR2045'!$G11/1000</f>
        <v>915.63152740907947</v>
      </c>
      <c r="AN8" s="135">
        <f t="shared" si="14"/>
        <v>8.048755398571096</v>
      </c>
      <c r="AO8" s="134">
        <f>SEAR2045!$G11/1000</f>
        <v>2680.6329266585112</v>
      </c>
      <c r="AP8" s="135">
        <f t="shared" si="15"/>
        <v>13.325508854860498</v>
      </c>
      <c r="AQ8" s="134">
        <f>'EUR2045'!$G11/1000</f>
        <v>498.19257467335837</v>
      </c>
      <c r="AR8" s="135">
        <f t="shared" si="16"/>
        <v>4.4126736217809279</v>
      </c>
      <c r="AS8" s="134">
        <f>'EMR2045'!$G11/1000</f>
        <v>772.73632410758739</v>
      </c>
      <c r="AT8" s="135">
        <f t="shared" si="17"/>
        <v>10.441172129146551</v>
      </c>
      <c r="AU8" s="134">
        <f>'WPR2045'!$G11/1000</f>
        <v>1101.0037109381556</v>
      </c>
      <c r="AV8" s="135">
        <f t="shared" si="18"/>
        <v>4.9134267101908451</v>
      </c>
      <c r="AW8" s="134">
        <f>World2060!$G11/1000</f>
        <v>9990.2207742600731</v>
      </c>
      <c r="AX8" s="135">
        <f t="shared" ref="AX8:AX71" si="26">100*AW8/AW$7</f>
        <v>9.8105734745672368</v>
      </c>
      <c r="AY8" s="134">
        <f>'AFR2060'!$G11/1000</f>
        <v>3607.5433756916041</v>
      </c>
      <c r="AZ8" s="135">
        <f t="shared" ref="AZ8:AZ71" si="27">100*AY8/AY$7</f>
        <v>19.893332892540784</v>
      </c>
      <c r="BA8" s="134">
        <f>'AMR2060'!$G11/1000</f>
        <v>1068.5758861284498</v>
      </c>
      <c r="BB8" s="135">
        <f t="shared" si="19"/>
        <v>8.0132706364743189</v>
      </c>
      <c r="BC8" s="134">
        <f>SEAR2060!$G11/1000</f>
        <v>2854.6220786092281</v>
      </c>
      <c r="BD8" s="135">
        <f t="shared" si="20"/>
        <v>12.036068937482025</v>
      </c>
      <c r="BE8" s="134">
        <f>'EUR2060'!$G11/1000</f>
        <v>497.88249226319977</v>
      </c>
      <c r="BF8" s="135">
        <f t="shared" si="21"/>
        <v>4.2678746365019595</v>
      </c>
      <c r="BG8" s="134">
        <f>'EMR2060'!$G11/1000</f>
        <v>733.44198699951176</v>
      </c>
      <c r="BH8" s="135">
        <f t="shared" si="22"/>
        <v>7.0862082270048141</v>
      </c>
      <c r="BI8" s="134">
        <f>'WPR2060'!$G11/1000</f>
        <v>1228.1549545680807</v>
      </c>
      <c r="BJ8" s="135">
        <f t="shared" si="23"/>
        <v>4.986757737396621</v>
      </c>
    </row>
    <row r="9" spans="1:62" s="18" customFormat="1">
      <c r="A9" s="85">
        <v>2</v>
      </c>
      <c r="B9" s="86"/>
      <c r="C9" s="86" t="s">
        <v>6</v>
      </c>
      <c r="D9" s="87" t="s">
        <v>7</v>
      </c>
      <c r="E9" s="88"/>
      <c r="F9" s="89"/>
      <c r="G9" s="136">
        <f>World2016!$G12/1000</f>
        <v>5491.3375446810405</v>
      </c>
      <c r="H9" s="137">
        <f t="shared" si="0"/>
        <v>9.6553698304637461</v>
      </c>
      <c r="I9" s="136">
        <f>'AFR2016'!$G12/1000</f>
        <v>2728.7075523697436</v>
      </c>
      <c r="J9" s="137">
        <f t="shared" si="1"/>
        <v>30.849931126933573</v>
      </c>
      <c r="K9" s="136">
        <f>'AMR2016'!$G12/1000</f>
        <v>222.66393492475152</v>
      </c>
      <c r="L9" s="137">
        <f t="shared" si="2"/>
        <v>3.2240586313731132</v>
      </c>
      <c r="M9" s="136">
        <f>SEAR2016!$G12/1000</f>
        <v>1713.2576334730386</v>
      </c>
      <c r="N9" s="137">
        <f t="shared" si="3"/>
        <v>12.398249031718066</v>
      </c>
      <c r="O9" s="136">
        <f>'EUR2016'!$G12/1000</f>
        <v>178.00102962168864</v>
      </c>
      <c r="P9" s="137">
        <f t="shared" si="4"/>
        <v>1.9317057318540827</v>
      </c>
      <c r="Q9" s="136">
        <f>'EMR2016'!$G12/1000</f>
        <v>355.85170087906721</v>
      </c>
      <c r="R9" s="137">
        <f t="shared" si="5"/>
        <v>8.5988133437369996</v>
      </c>
      <c r="S9" s="136">
        <f>'WPR2016'!$G12/1000</f>
        <v>292.85569341275095</v>
      </c>
      <c r="T9" s="137">
        <f t="shared" si="6"/>
        <v>2.09927194793192</v>
      </c>
      <c r="U9" s="136">
        <f>World2030!$G12/1000</f>
        <v>4578.7774666463329</v>
      </c>
      <c r="V9" s="137">
        <f t="shared" si="24"/>
        <v>6.7216885872596537</v>
      </c>
      <c r="W9" s="136">
        <f>'AFR2030'!$G12/1000</f>
        <v>2307.2028763564526</v>
      </c>
      <c r="X9" s="137">
        <f t="shared" si="25"/>
        <v>22.868090160544583</v>
      </c>
      <c r="Y9" s="136">
        <f>'AMR2030'!$G12/1000</f>
        <v>224.04591019838398</v>
      </c>
      <c r="Z9" s="137">
        <f t="shared" si="7"/>
        <v>2.5916529854814079</v>
      </c>
      <c r="AA9" s="136">
        <f>SEAR2030!$G12/1000</f>
        <v>1346.6415080531688</v>
      </c>
      <c r="AB9" s="137">
        <f t="shared" si="8"/>
        <v>7.9849809441668471</v>
      </c>
      <c r="AC9" s="136">
        <f>'EUR2030'!$G12/1000</f>
        <v>179.04151502957544</v>
      </c>
      <c r="AD9" s="137">
        <f t="shared" si="9"/>
        <v>1.8247205487943146</v>
      </c>
      <c r="AE9" s="136">
        <f>'EMR2030'!$G12/1000</f>
        <v>293.99507747085391</v>
      </c>
      <c r="AF9" s="137">
        <f t="shared" si="10"/>
        <v>5.6594194069326393</v>
      </c>
      <c r="AG9" s="136">
        <f>'WPR2030'!$G12/1000</f>
        <v>227.85057953789831</v>
      </c>
      <c r="AH9" s="137">
        <f t="shared" si="11"/>
        <v>1.3009700229258372</v>
      </c>
      <c r="AI9" s="136">
        <f>World2045!$G12/1000</f>
        <v>4100.7738942729975</v>
      </c>
      <c r="AJ9" s="137">
        <f t="shared" si="12"/>
        <v>4.7943972497906655</v>
      </c>
      <c r="AK9" s="136">
        <f>'AFR2045'!$G12/1000</f>
        <v>2087.6894099158831</v>
      </c>
      <c r="AL9" s="137">
        <f t="shared" si="13"/>
        <v>16.132300930932878</v>
      </c>
      <c r="AM9" s="136">
        <f>'AMR2045'!$G12/1000</f>
        <v>229.53463469210081</v>
      </c>
      <c r="AN9" s="137">
        <f t="shared" si="14"/>
        <v>2.0176982496056977</v>
      </c>
      <c r="AO9" s="136">
        <f>SEAR2045!$G12/1000</f>
        <v>1163.2035681673065</v>
      </c>
      <c r="AP9" s="137">
        <f t="shared" si="15"/>
        <v>5.7823207696476109</v>
      </c>
      <c r="AQ9" s="136">
        <f>'EUR2045'!$G12/1000</f>
        <v>171.58024221516587</v>
      </c>
      <c r="AR9" s="137">
        <f t="shared" si="16"/>
        <v>1.5197488829255592</v>
      </c>
      <c r="AS9" s="136">
        <f>'EMR2045'!$G12/1000</f>
        <v>253.66440167670697</v>
      </c>
      <c r="AT9" s="137">
        <f t="shared" si="17"/>
        <v>3.4274999094965706</v>
      </c>
      <c r="AU9" s="136">
        <f>'WPR2045'!$G12/1000</f>
        <v>195.10163760583382</v>
      </c>
      <c r="AV9" s="137">
        <f t="shared" si="18"/>
        <v>0.87067608209753344</v>
      </c>
      <c r="AW9" s="136">
        <f>World2060!$G12/1000</f>
        <v>3968.4131961192311</v>
      </c>
      <c r="AX9" s="137">
        <f t="shared" si="26"/>
        <v>3.8970519388600255</v>
      </c>
      <c r="AY9" s="136">
        <f>'AFR2060'!$G12/1000</f>
        <v>2020.3369729196877</v>
      </c>
      <c r="AZ9" s="137">
        <f t="shared" si="27"/>
        <v>11.140887793121662</v>
      </c>
      <c r="BA9" s="136">
        <f>'AMR2060'!$G12/1000</f>
        <v>232.39177599517302</v>
      </c>
      <c r="BB9" s="137">
        <f t="shared" si="19"/>
        <v>1.7427102921882578</v>
      </c>
      <c r="BC9" s="136">
        <f>SEAR2060!$G12/1000</f>
        <v>1139.0561920528376</v>
      </c>
      <c r="BD9" s="137">
        <f t="shared" si="20"/>
        <v>4.8026528463946834</v>
      </c>
      <c r="BE9" s="136">
        <f>'EUR2060'!$G12/1000</f>
        <v>161.83381666027319</v>
      </c>
      <c r="BF9" s="137">
        <f t="shared" si="21"/>
        <v>1.3872478992243111</v>
      </c>
      <c r="BG9" s="136">
        <f>'EMR2060'!$G12/1000</f>
        <v>239.69110029651597</v>
      </c>
      <c r="BH9" s="137">
        <f t="shared" si="22"/>
        <v>2.3157946735631025</v>
      </c>
      <c r="BI9" s="136">
        <f>'WPR2060'!$G12/1000</f>
        <v>175.10333819474374</v>
      </c>
      <c r="BJ9" s="137">
        <f t="shared" si="23"/>
        <v>0.71098351501883827</v>
      </c>
    </row>
    <row r="10" spans="1:62">
      <c r="A10" s="37">
        <v>3</v>
      </c>
      <c r="B10" s="17"/>
      <c r="C10" s="16"/>
      <c r="D10" s="38" t="s">
        <v>8</v>
      </c>
      <c r="E10" s="39" t="s">
        <v>9</v>
      </c>
      <c r="F10" s="40"/>
      <c r="G10" s="138">
        <f>World2016!$G13/1000</f>
        <v>1292.9006319279567</v>
      </c>
      <c r="H10" s="139">
        <f t="shared" si="0"/>
        <v>2.2732956504187709</v>
      </c>
      <c r="I10" s="148">
        <f>'AFR2016'!$G13/1000</f>
        <v>405.49641328074694</v>
      </c>
      <c r="J10" s="149">
        <f t="shared" si="1"/>
        <v>4.5844181473627472</v>
      </c>
      <c r="K10" s="146">
        <f>'AMR2016'!$G13/1000</f>
        <v>18.73436776353407</v>
      </c>
      <c r="L10" s="149">
        <f t="shared" si="2"/>
        <v>0.27126395710087686</v>
      </c>
      <c r="M10" s="148">
        <f>SEAR2016!$G13/1000</f>
        <v>650.97968439497333</v>
      </c>
      <c r="N10" s="149">
        <f t="shared" si="3"/>
        <v>4.7109133407781325</v>
      </c>
      <c r="O10" s="146">
        <f>'EUR2016'!$G13/1000</f>
        <v>26.630175641514477</v>
      </c>
      <c r="P10" s="149">
        <f t="shared" si="4"/>
        <v>0.28899643466290681</v>
      </c>
      <c r="Q10" s="148">
        <f>'EMR2016'!$G13/1000</f>
        <v>81.512357796768796</v>
      </c>
      <c r="R10" s="149">
        <f t="shared" si="5"/>
        <v>1.9696675558128567</v>
      </c>
      <c r="S10" s="146">
        <f>'WPR2016'!$G13/1000</f>
        <v>109.54763305041904</v>
      </c>
      <c r="T10" s="149">
        <f t="shared" si="6"/>
        <v>0.78526823346051233</v>
      </c>
      <c r="U10" s="138">
        <f>World2030!$G13/1000</f>
        <v>1137.0415204031281</v>
      </c>
      <c r="V10" s="139">
        <f t="shared" si="24"/>
        <v>1.6691876961934931</v>
      </c>
      <c r="W10" s="148">
        <f>'AFR2030'!$G13/1000</f>
        <v>501.03088842495976</v>
      </c>
      <c r="X10" s="149">
        <f t="shared" si="25"/>
        <v>4.9660216910849506</v>
      </c>
      <c r="Y10" s="146">
        <f>'AMR2030'!$G13/1000</f>
        <v>14.19278948233813</v>
      </c>
      <c r="Z10" s="149">
        <f t="shared" si="7"/>
        <v>0.16417521391772344</v>
      </c>
      <c r="AA10" s="148">
        <f>SEAR2030!$G13/1000</f>
        <v>458.12047181569739</v>
      </c>
      <c r="AB10" s="149">
        <f t="shared" si="8"/>
        <v>2.7164491928290087</v>
      </c>
      <c r="AC10" s="146">
        <f>'EUR2030'!$G13/1000</f>
        <v>9.7370870892971357</v>
      </c>
      <c r="AD10" s="149">
        <f t="shared" si="9"/>
        <v>9.923655356862536E-2</v>
      </c>
      <c r="AE10" s="148">
        <f>'EMR2030'!$G13/1000</f>
        <v>82.410726730138592</v>
      </c>
      <c r="AF10" s="149">
        <f t="shared" si="10"/>
        <v>1.5864104603663183</v>
      </c>
      <c r="AG10" s="146">
        <f>'WPR2030'!$G13/1000</f>
        <v>71.549556860697194</v>
      </c>
      <c r="AH10" s="149">
        <f t="shared" si="11"/>
        <v>0.4085301376813576</v>
      </c>
      <c r="AI10" s="138">
        <f>World2045!$G13/1000</f>
        <v>1050.0535698072283</v>
      </c>
      <c r="AJ10" s="139">
        <f t="shared" si="12"/>
        <v>1.2276643572686325</v>
      </c>
      <c r="AK10" s="148">
        <f>'AFR2045'!$G13/1000</f>
        <v>591.09556314093686</v>
      </c>
      <c r="AL10" s="149">
        <f t="shared" si="13"/>
        <v>4.5676006489456888</v>
      </c>
      <c r="AM10" s="146">
        <f>'AMR2045'!$G13/1000</f>
        <v>10.121143886001786</v>
      </c>
      <c r="AN10" s="149">
        <f t="shared" si="14"/>
        <v>8.896877079220146E-2</v>
      </c>
      <c r="AO10" s="148">
        <f>SEAR2045!$G13/1000</f>
        <v>317.63604073611333</v>
      </c>
      <c r="AP10" s="149">
        <f t="shared" si="15"/>
        <v>1.5789785432233898</v>
      </c>
      <c r="AQ10" s="146">
        <f>'EUR2045'!$G13/1000</f>
        <v>4.0039669782822891</v>
      </c>
      <c r="AR10" s="149">
        <f t="shared" si="16"/>
        <v>3.5464598160926744E-2</v>
      </c>
      <c r="AS10" s="148">
        <f>'EMR2045'!$G13/1000</f>
        <v>79.815595698289457</v>
      </c>
      <c r="AT10" s="149">
        <f t="shared" si="17"/>
        <v>1.0784640857133823</v>
      </c>
      <c r="AU10" s="146">
        <f>'WPR2045'!$G13/1000</f>
        <v>47.381259367604578</v>
      </c>
      <c r="AV10" s="149">
        <f t="shared" si="18"/>
        <v>0.21144737572310088</v>
      </c>
      <c r="AW10" s="138">
        <f>World2060!$G13/1000</f>
        <v>926.96352864494054</v>
      </c>
      <c r="AX10" s="139">
        <f t="shared" si="26"/>
        <v>0.9102945782185532</v>
      </c>
      <c r="AY10" s="148">
        <f>'AFR2060'!$G13/1000</f>
        <v>599.21064072825084</v>
      </c>
      <c r="AZ10" s="149">
        <f t="shared" si="27"/>
        <v>3.3042698333390117</v>
      </c>
      <c r="BA10" s="146">
        <f>'AMR2060'!$G13/1000</f>
        <v>6.3891704834510969</v>
      </c>
      <c r="BB10" s="149">
        <f t="shared" si="19"/>
        <v>4.7912509435303459E-2</v>
      </c>
      <c r="BC10" s="148">
        <f>SEAR2060!$G13/1000</f>
        <v>217.85930503981672</v>
      </c>
      <c r="BD10" s="149">
        <f t="shared" si="20"/>
        <v>0.91856979380215553</v>
      </c>
      <c r="BE10" s="146">
        <f>'EUR2060'!$G13/1000</f>
        <v>2.0290681475572816</v>
      </c>
      <c r="BF10" s="149">
        <f t="shared" si="21"/>
        <v>1.7393277765862535E-2</v>
      </c>
      <c r="BG10" s="148">
        <f>'EMR2060'!$G13/1000</f>
        <v>72.567227764030505</v>
      </c>
      <c r="BH10" s="149">
        <f t="shared" si="22"/>
        <v>0.70111405606336996</v>
      </c>
      <c r="BI10" s="146">
        <f>'WPR2060'!$G13/1000</f>
        <v>28.908116481834117</v>
      </c>
      <c r="BJ10" s="149">
        <f t="shared" si="23"/>
        <v>0.11737751250618592</v>
      </c>
    </row>
    <row r="11" spans="1:62">
      <c r="A11" s="37">
        <v>4</v>
      </c>
      <c r="B11" s="41"/>
      <c r="C11" s="16"/>
      <c r="D11" s="38" t="s">
        <v>10</v>
      </c>
      <c r="E11" s="39" t="s">
        <v>11</v>
      </c>
      <c r="F11" s="40"/>
      <c r="G11" s="138">
        <f>World2016!$G14/1000</f>
        <v>102.36053897116426</v>
      </c>
      <c r="H11" s="139">
        <f t="shared" si="0"/>
        <v>0.17997962277323348</v>
      </c>
      <c r="I11" s="148">
        <f>'AFR2016'!$G14/1000</f>
        <v>62.696974062296562</v>
      </c>
      <c r="J11" s="149">
        <f t="shared" si="1"/>
        <v>0.70883276956859587</v>
      </c>
      <c r="K11" s="146">
        <f>'AMR2016'!$G14/1000</f>
        <v>2.6666331875933103</v>
      </c>
      <c r="L11" s="149">
        <f t="shared" si="2"/>
        <v>3.8611469558694655E-2</v>
      </c>
      <c r="M11" s="148">
        <f>SEAR2016!$G14/1000</f>
        <v>10.028713820157456</v>
      </c>
      <c r="N11" s="149">
        <f t="shared" si="3"/>
        <v>7.2574310471969924E-2</v>
      </c>
      <c r="O11" s="146">
        <f>'EUR2016'!$G14/1000</f>
        <v>0.65032236588292291</v>
      </c>
      <c r="P11" s="149">
        <f t="shared" si="4"/>
        <v>7.0574391867218944E-3</v>
      </c>
      <c r="Q11" s="148">
        <f>'EMR2016'!$G14/1000</f>
        <v>23.224441954459994</v>
      </c>
      <c r="R11" s="149">
        <f t="shared" si="5"/>
        <v>0.56119625362342451</v>
      </c>
      <c r="S11" s="146">
        <f>'WPR2016'!$G14/1000</f>
        <v>3.0934535807740176</v>
      </c>
      <c r="T11" s="149">
        <f t="shared" si="6"/>
        <v>2.2174745003832989E-2</v>
      </c>
      <c r="U11" s="138">
        <f>World2030!$G14/1000</f>
        <v>68.622330568291389</v>
      </c>
      <c r="V11" s="139">
        <f t="shared" si="24"/>
        <v>0.10073822970695406</v>
      </c>
      <c r="W11" s="148">
        <f>'AFR2030'!$G14/1000</f>
        <v>42.469296235886461</v>
      </c>
      <c r="X11" s="149">
        <f t="shared" si="25"/>
        <v>0.4209390103183468</v>
      </c>
      <c r="Y11" s="146">
        <f>'AMR2030'!$G14/1000</f>
        <v>1.3768004117320234</v>
      </c>
      <c r="Z11" s="149">
        <f t="shared" si="7"/>
        <v>1.5926150556900758E-2</v>
      </c>
      <c r="AA11" s="148">
        <f>SEAR2030!$G14/1000</f>
        <v>5.3876623303880331</v>
      </c>
      <c r="AB11" s="149">
        <f t="shared" si="8"/>
        <v>3.1946424333784494E-2</v>
      </c>
      <c r="AC11" s="146">
        <f>'EUR2030'!$G14/1000</f>
        <v>0.40847780865631739</v>
      </c>
      <c r="AD11" s="149">
        <f t="shared" si="9"/>
        <v>4.1630448170555901E-3</v>
      </c>
      <c r="AE11" s="148">
        <f>'EMR2030'!$G14/1000</f>
        <v>16.751673393188046</v>
      </c>
      <c r="AF11" s="149">
        <f t="shared" si="10"/>
        <v>0.32247051996781928</v>
      </c>
      <c r="AG11" s="146">
        <f>'WPR2030'!$G14/1000</f>
        <v>2.2284203884405143</v>
      </c>
      <c r="AH11" s="149">
        <f t="shared" si="11"/>
        <v>1.27237250382137E-2</v>
      </c>
      <c r="AI11" s="138">
        <f>World2045!$G14/1000</f>
        <v>33.012725510588936</v>
      </c>
      <c r="AJ11" s="139">
        <f t="shared" si="12"/>
        <v>3.859664650545714E-2</v>
      </c>
      <c r="AK11" s="148">
        <f>'AFR2045'!$G14/1000</f>
        <v>17.490792867602124</v>
      </c>
      <c r="AL11" s="149">
        <f t="shared" si="13"/>
        <v>0.1351574294148194</v>
      </c>
      <c r="AM11" s="146">
        <f>'AMR2045'!$G14/1000</f>
        <v>0.88405639962598803</v>
      </c>
      <c r="AN11" s="149">
        <f t="shared" si="14"/>
        <v>7.7711978084301593E-3</v>
      </c>
      <c r="AO11" s="148">
        <f>SEAR2045!$G14/1000</f>
        <v>3.3784699257169413</v>
      </c>
      <c r="AP11" s="149">
        <f t="shared" si="15"/>
        <v>1.679447807392993E-2</v>
      </c>
      <c r="AQ11" s="146">
        <f>'EUR2045'!$G14/1000</f>
        <v>0.32577061606212737</v>
      </c>
      <c r="AR11" s="149">
        <f t="shared" si="16"/>
        <v>2.8854693492595426E-3</v>
      </c>
      <c r="AS11" s="148">
        <f>'EMR2045'!$G14/1000</f>
        <v>9.3546310097810341</v>
      </c>
      <c r="AT11" s="149">
        <f t="shared" si="17"/>
        <v>0.12639927686921679</v>
      </c>
      <c r="AU11" s="146">
        <f>'WPR2045'!$G14/1000</f>
        <v>1.5790046918007137</v>
      </c>
      <c r="AV11" s="149">
        <f t="shared" si="18"/>
        <v>7.046591897133107E-3</v>
      </c>
      <c r="AW11" s="138">
        <f>World2060!$G14/1000</f>
        <v>18.227393159248859</v>
      </c>
      <c r="AX11" s="139">
        <f t="shared" si="26"/>
        <v>1.7899622428702491E-2</v>
      </c>
      <c r="AY11" s="148">
        <f>'AFR2060'!$G14/1000</f>
        <v>8.0136924310112558</v>
      </c>
      <c r="AZ11" s="149">
        <f t="shared" si="27"/>
        <v>4.419047385618171E-2</v>
      </c>
      <c r="BA11" s="146">
        <f>'AMR2060'!$G14/1000</f>
        <v>0.74882256339965536</v>
      </c>
      <c r="BB11" s="149">
        <f t="shared" si="19"/>
        <v>5.61543446479999E-3</v>
      </c>
      <c r="BC11" s="148">
        <f>SEAR2060!$G14/1000</f>
        <v>2.7380175920373078</v>
      </c>
      <c r="BD11" s="149">
        <f t="shared" si="20"/>
        <v>1.1544424299364781E-2</v>
      </c>
      <c r="BE11" s="146">
        <f>'EUR2060'!$G14/1000</f>
        <v>0.27963142736965074</v>
      </c>
      <c r="BF11" s="149">
        <f t="shared" si="21"/>
        <v>2.3970151491265503E-3</v>
      </c>
      <c r="BG11" s="148">
        <f>'EMR2060'!$G14/1000</f>
        <v>5.1491938914821951</v>
      </c>
      <c r="BH11" s="149">
        <f t="shared" si="22"/>
        <v>4.9749347273581102E-2</v>
      </c>
      <c r="BI11" s="146">
        <f>'WPR2060'!$G14/1000</f>
        <v>1.298035253948794</v>
      </c>
      <c r="BJ11" s="149">
        <f t="shared" si="23"/>
        <v>5.2704972788382119E-3</v>
      </c>
    </row>
    <row r="12" spans="1:62">
      <c r="A12" s="37">
        <v>5</v>
      </c>
      <c r="B12" s="41"/>
      <c r="C12" s="16"/>
      <c r="D12" s="8"/>
      <c r="E12" s="17" t="s">
        <v>12</v>
      </c>
      <c r="F12" s="42" t="s">
        <v>13</v>
      </c>
      <c r="G12" s="138">
        <f>World2016!$G15/1000</f>
        <v>95.557801017919061</v>
      </c>
      <c r="H12" s="139">
        <f t="shared" si="0"/>
        <v>0.16801842930008129</v>
      </c>
      <c r="I12" s="148">
        <f>'AFR2016'!$G15/1000</f>
        <v>60.145782683758121</v>
      </c>
      <c r="J12" s="149">
        <f t="shared" si="1"/>
        <v>0.6799897818870515</v>
      </c>
      <c r="K12" s="146">
        <f>'AMR2016'!$G15/1000</f>
        <v>2.1035396076573525</v>
      </c>
      <c r="L12" s="149">
        <f t="shared" si="2"/>
        <v>3.0458165714150477E-2</v>
      </c>
      <c r="M12" s="148">
        <f>SEAR2016!$G15/1000</f>
        <v>7.6520390330638035</v>
      </c>
      <c r="N12" s="149">
        <f t="shared" si="3"/>
        <v>5.5375142464727925E-2</v>
      </c>
      <c r="O12" s="146">
        <f>'EUR2016'!$G15/1000</f>
        <v>0.33257466089806986</v>
      </c>
      <c r="P12" s="149">
        <f t="shared" si="4"/>
        <v>3.6091722620460137E-3</v>
      </c>
      <c r="Q12" s="148">
        <f>'EMR2016'!$G15/1000</f>
        <v>22.958282077571727</v>
      </c>
      <c r="R12" s="149">
        <f t="shared" si="5"/>
        <v>0.5547647567518329</v>
      </c>
      <c r="S12" s="146">
        <f>'WPR2016'!$G15/1000</f>
        <v>2.3655829549699847</v>
      </c>
      <c r="T12" s="149">
        <f t="shared" si="6"/>
        <v>1.6957163714332511E-2</v>
      </c>
      <c r="U12" s="138">
        <f>World2030!$G15/1000</f>
        <v>62.193551345367467</v>
      </c>
      <c r="V12" s="139">
        <f t="shared" si="24"/>
        <v>9.130072106026503E-2</v>
      </c>
      <c r="W12" s="148">
        <f>'AFR2030'!$G15/1000</f>
        <v>39.806929885464314</v>
      </c>
      <c r="X12" s="149">
        <f t="shared" si="25"/>
        <v>0.39455067907718572</v>
      </c>
      <c r="Y12" s="146">
        <f>'AMR2030'!$G15/1000</f>
        <v>0.93921738820061729</v>
      </c>
      <c r="Z12" s="149">
        <f t="shared" si="7"/>
        <v>1.0864405183700326E-2</v>
      </c>
      <c r="AA12" s="148">
        <f>SEAR2030!$G15/1000</f>
        <v>3.2821034336967276</v>
      </c>
      <c r="AB12" s="149">
        <f t="shared" si="8"/>
        <v>1.9461403215426665E-2</v>
      </c>
      <c r="AC12" s="146">
        <f>'EUR2030'!$G15/1000</f>
        <v>0.16791949299435099</v>
      </c>
      <c r="AD12" s="149">
        <f t="shared" si="9"/>
        <v>1.7113692841534587E-3</v>
      </c>
      <c r="AE12" s="148">
        <f>'EMR2030'!$G15/1000</f>
        <v>16.483826797409449</v>
      </c>
      <c r="AF12" s="149">
        <f t="shared" si="10"/>
        <v>0.31731446009337966</v>
      </c>
      <c r="AG12" s="146">
        <f>'WPR2030'!$G15/1000</f>
        <v>1.5135543476020101</v>
      </c>
      <c r="AH12" s="149">
        <f t="shared" si="11"/>
        <v>8.6420181080635334E-3</v>
      </c>
      <c r="AI12" s="138">
        <f>World2045!$G15/1000</f>
        <v>27.107158454487479</v>
      </c>
      <c r="AJ12" s="139">
        <f t="shared" si="12"/>
        <v>3.1692185254431071E-2</v>
      </c>
      <c r="AK12" s="148">
        <f>'AFR2045'!$G15/1000</f>
        <v>15.036490182727954</v>
      </c>
      <c r="AL12" s="149">
        <f t="shared" si="13"/>
        <v>0.1161921804175646</v>
      </c>
      <c r="AM12" s="146">
        <f>'AMR2045'!$G15/1000</f>
        <v>0.44078942479338729</v>
      </c>
      <c r="AN12" s="149">
        <f t="shared" si="14"/>
        <v>3.8747095924906486E-3</v>
      </c>
      <c r="AO12" s="148">
        <f>SEAR2045!$G15/1000</f>
        <v>1.5773050955454091</v>
      </c>
      <c r="AP12" s="149">
        <f t="shared" si="15"/>
        <v>7.8408322185712261E-3</v>
      </c>
      <c r="AQ12" s="146">
        <f>'EUR2045'!$G15/1000</f>
        <v>0.11239945180453834</v>
      </c>
      <c r="AR12" s="149">
        <f t="shared" si="16"/>
        <v>9.955630037354838E-4</v>
      </c>
      <c r="AS12" s="148">
        <f>'EMR2045'!$G15/1000</f>
        <v>9.0790140981161969</v>
      </c>
      <c r="AT12" s="149">
        <f t="shared" si="17"/>
        <v>0.12267515581185638</v>
      </c>
      <c r="AU12" s="146">
        <f>'WPR2045'!$G15/1000</f>
        <v>0.86116020149999528</v>
      </c>
      <c r="AV12" s="149">
        <f t="shared" si="18"/>
        <v>3.8430819930643087E-3</v>
      </c>
      <c r="AW12" s="138">
        <f>World2060!$G15/1000</f>
        <v>12.612663626485732</v>
      </c>
      <c r="AX12" s="139">
        <f t="shared" si="26"/>
        <v>1.2385858732616906E-2</v>
      </c>
      <c r="AY12" s="148">
        <f>'AFR2060'!$G15/1000</f>
        <v>5.7029613900677107</v>
      </c>
      <c r="AZ12" s="149">
        <f t="shared" si="27"/>
        <v>3.1448245409987446E-2</v>
      </c>
      <c r="BA12" s="146">
        <f>'AMR2060'!$G15/1000</f>
        <v>0.30683074186033626</v>
      </c>
      <c r="BB12" s="149">
        <f t="shared" si="19"/>
        <v>2.3009294950733241E-3</v>
      </c>
      <c r="BC12" s="148">
        <f>SEAR2060!$G15/1000</f>
        <v>1.0694868869146958</v>
      </c>
      <c r="BD12" s="149">
        <f t="shared" si="20"/>
        <v>4.509324717655713E-3</v>
      </c>
      <c r="BE12" s="146">
        <f>'EUR2060'!$G15/1000</f>
        <v>8.906256021717672E-2</v>
      </c>
      <c r="BF12" s="149">
        <f t="shared" si="21"/>
        <v>7.6344890153694624E-4</v>
      </c>
      <c r="BG12" s="148">
        <f>'EMR2060'!$G15/1000</f>
        <v>4.8577668452786744</v>
      </c>
      <c r="BH12" s="149">
        <f t="shared" si="22"/>
        <v>4.6933701634275106E-2</v>
      </c>
      <c r="BI12" s="146">
        <f>'WPR2060'!$G15/1000</f>
        <v>0.58655520214713763</v>
      </c>
      <c r="BJ12" s="149">
        <f t="shared" si="23"/>
        <v>2.381628378274262E-3</v>
      </c>
    </row>
    <row r="13" spans="1:62">
      <c r="A13" s="37">
        <v>6</v>
      </c>
      <c r="B13" s="41"/>
      <c r="C13" s="16"/>
      <c r="D13" s="8"/>
      <c r="E13" s="17" t="s">
        <v>14</v>
      </c>
      <c r="F13" s="42" t="s">
        <v>15</v>
      </c>
      <c r="G13" s="138">
        <f>World2016!$G16/1000</f>
        <v>1.3237511735330409</v>
      </c>
      <c r="H13" s="139">
        <f t="shared" si="0"/>
        <v>2.3275398825832495E-3</v>
      </c>
      <c r="I13" s="148">
        <f>'AFR2016'!$G16/1000</f>
        <v>0.50765078057599022</v>
      </c>
      <c r="J13" s="149">
        <f t="shared" si="1"/>
        <v>5.7393441095226908E-3</v>
      </c>
      <c r="K13" s="146">
        <f>'AMR2016'!$G16/1000</f>
        <v>0.10834516585130041</v>
      </c>
      <c r="L13" s="149">
        <f t="shared" si="2"/>
        <v>1.5687819729247353E-3</v>
      </c>
      <c r="M13" s="148">
        <f>SEAR2016!$G16/1000</f>
        <v>0.45506422454604761</v>
      </c>
      <c r="N13" s="149">
        <f t="shared" si="3"/>
        <v>3.2931413647989179E-3</v>
      </c>
      <c r="O13" s="146">
        <f>'EUR2016'!$G16/1000</f>
        <v>6.2488393989697216E-2</v>
      </c>
      <c r="P13" s="149">
        <f t="shared" si="4"/>
        <v>6.7813758774767474E-4</v>
      </c>
      <c r="Q13" s="148">
        <f>'EMR2016'!$G16/1000</f>
        <v>4.9834910496778323E-2</v>
      </c>
      <c r="R13" s="149">
        <f t="shared" si="5"/>
        <v>1.2042125759271424E-3</v>
      </c>
      <c r="S13" s="146">
        <f>'WPR2016'!$G16/1000</f>
        <v>0.14036769807322708</v>
      </c>
      <c r="T13" s="149">
        <f t="shared" si="6"/>
        <v>1.0061951247285297E-3</v>
      </c>
      <c r="U13" s="138">
        <f>World2030!$G16/1000</f>
        <v>1.2433475767397453</v>
      </c>
      <c r="V13" s="139">
        <f t="shared" si="24"/>
        <v>1.8252459914130221E-3</v>
      </c>
      <c r="W13" s="148">
        <f>'AFR2030'!$G16/1000</f>
        <v>0.52697264558446477</v>
      </c>
      <c r="X13" s="149">
        <f t="shared" si="25"/>
        <v>5.2231462152114803E-3</v>
      </c>
      <c r="Y13" s="146">
        <f>'AMR2030'!$G16/1000</f>
        <v>8.0562019490749662E-2</v>
      </c>
      <c r="Z13" s="149">
        <f t="shared" si="7"/>
        <v>9.3190185058383054E-4</v>
      </c>
      <c r="AA13" s="148">
        <f>SEAR2030!$G16/1000</f>
        <v>0.39966671320958996</v>
      </c>
      <c r="AB13" s="149">
        <f t="shared" si="8"/>
        <v>2.3698445873765318E-3</v>
      </c>
      <c r="AC13" s="146">
        <f>'EUR2030'!$G16/1000</f>
        <v>4.731855452829279E-2</v>
      </c>
      <c r="AD13" s="149">
        <f t="shared" si="9"/>
        <v>4.822520563052503E-4</v>
      </c>
      <c r="AE13" s="148">
        <f>'EMR2030'!$G16/1000</f>
        <v>4.9688969482667746E-2</v>
      </c>
      <c r="AF13" s="149">
        <f t="shared" si="10"/>
        <v>9.5651505671407767E-4</v>
      </c>
      <c r="AG13" s="146">
        <f>'WPR2030'!$G16/1000</f>
        <v>0.13913867444398056</v>
      </c>
      <c r="AH13" s="149">
        <f t="shared" si="11"/>
        <v>7.9444715413220081E-4</v>
      </c>
      <c r="AI13" s="138">
        <f>World2045!$G16/1000</f>
        <v>1.1461862836269769</v>
      </c>
      <c r="AJ13" s="139">
        <f t="shared" si="12"/>
        <v>1.3400573910313548E-3</v>
      </c>
      <c r="AK13" s="148">
        <f>'AFR2045'!$G16/1000</f>
        <v>0.48278895501407532</v>
      </c>
      <c r="AL13" s="149">
        <f t="shared" si="13"/>
        <v>3.7306778831298916E-3</v>
      </c>
      <c r="AM13" s="146">
        <f>'AMR2045'!$G16/1000</f>
        <v>8.3390334213027925E-2</v>
      </c>
      <c r="AN13" s="149">
        <f t="shared" si="14"/>
        <v>7.3303330280138738E-4</v>
      </c>
      <c r="AO13" s="148">
        <f>SEAR2045!$G16/1000</f>
        <v>0.34411056220807223</v>
      </c>
      <c r="AP13" s="149">
        <f t="shared" si="15"/>
        <v>1.7105842050036254E-3</v>
      </c>
      <c r="AQ13" s="146">
        <f>'EUR2045'!$G16/1000</f>
        <v>4.2936825628183559E-2</v>
      </c>
      <c r="AR13" s="149">
        <f t="shared" si="16"/>
        <v>3.803071492519073E-4</v>
      </c>
      <c r="AS13" s="148">
        <f>'EMR2045'!$G16/1000</f>
        <v>5.1099705577711575E-2</v>
      </c>
      <c r="AT13" s="149">
        <f t="shared" si="17"/>
        <v>6.9045650507211336E-4</v>
      </c>
      <c r="AU13" s="146">
        <f>'WPR2045'!$G16/1000</f>
        <v>0.14185990098590628</v>
      </c>
      <c r="AV13" s="149">
        <f t="shared" si="18"/>
        <v>6.3307527457401346E-4</v>
      </c>
      <c r="AW13" s="138">
        <f>World2060!$G16/1000</f>
        <v>1.0970673453194411</v>
      </c>
      <c r="AX13" s="139">
        <f t="shared" si="26"/>
        <v>1.0773395344310553E-3</v>
      </c>
      <c r="AY13" s="148">
        <f>'AFR2060'!$G16/1000</f>
        <v>0.45277092978778183</v>
      </c>
      <c r="AZ13" s="149">
        <f t="shared" si="27"/>
        <v>2.4967469250752375E-3</v>
      </c>
      <c r="BA13" s="146">
        <f>'AMR2060'!$G16/1000</f>
        <v>8.4602326676554179E-2</v>
      </c>
      <c r="BB13" s="149">
        <f t="shared" si="19"/>
        <v>6.3443443646373518E-4</v>
      </c>
      <c r="BC13" s="148">
        <f>SEAR2060!$G16/1000</f>
        <v>0.32543865654292675</v>
      </c>
      <c r="BD13" s="149">
        <f t="shared" si="20"/>
        <v>1.3721613569879503E-3</v>
      </c>
      <c r="BE13" s="146">
        <f>'EUR2060'!$G16/1000</f>
        <v>3.8801070651721378E-2</v>
      </c>
      <c r="BF13" s="149">
        <f t="shared" si="21"/>
        <v>3.3260479706938702E-4</v>
      </c>
      <c r="BG13" s="148">
        <f>'EMR2060'!$G16/1000</f>
        <v>5.3984274736027148E-2</v>
      </c>
      <c r="BH13" s="149">
        <f t="shared" si="22"/>
        <v>5.2157337396008447E-4</v>
      </c>
      <c r="BI13" s="146">
        <f>'WPR2060'!$G16/1000</f>
        <v>0.14147008692442978</v>
      </c>
      <c r="BJ13" s="149">
        <f t="shared" si="23"/>
        <v>5.7442022926877006E-4</v>
      </c>
    </row>
    <row r="14" spans="1:62">
      <c r="A14" s="37">
        <v>7</v>
      </c>
      <c r="B14" s="41"/>
      <c r="C14" s="16"/>
      <c r="D14" s="8"/>
      <c r="E14" s="17" t="s">
        <v>16</v>
      </c>
      <c r="F14" s="42" t="s">
        <v>17</v>
      </c>
      <c r="G14" s="138">
        <f>World2016!$G17/1000</f>
        <v>3.6803210415864389</v>
      </c>
      <c r="H14" s="139">
        <f t="shared" si="0"/>
        <v>6.4710756645753814E-3</v>
      </c>
      <c r="I14" s="148">
        <f>'AFR2016'!$G17/1000</f>
        <v>1.3246587863003187</v>
      </c>
      <c r="J14" s="149">
        <f t="shared" si="1"/>
        <v>1.4976186175965444E-2</v>
      </c>
      <c r="K14" s="146">
        <f>'AMR2016'!$G17/1000</f>
        <v>0.31595533577986223</v>
      </c>
      <c r="L14" s="149">
        <f t="shared" si="2"/>
        <v>4.574869871915751E-3</v>
      </c>
      <c r="M14" s="148">
        <f>SEAR2016!$G17/1000</f>
        <v>1.2980865860977793</v>
      </c>
      <c r="N14" s="149">
        <f t="shared" si="3"/>
        <v>9.3938007015021818E-3</v>
      </c>
      <c r="O14" s="146">
        <f>'EUR2016'!$G17/1000</f>
        <v>0.18226249610968442</v>
      </c>
      <c r="P14" s="149">
        <f t="shared" si="4"/>
        <v>1.9779520892962898E-3</v>
      </c>
      <c r="Q14" s="148">
        <f>'EMR2016'!$G17/1000</f>
        <v>0.1436624713119527</v>
      </c>
      <c r="R14" s="149">
        <f t="shared" si="5"/>
        <v>3.4714651419672899E-3</v>
      </c>
      <c r="S14" s="146">
        <f>'WPR2016'!$G17/1000</f>
        <v>0.41569536598684137</v>
      </c>
      <c r="T14" s="149">
        <f t="shared" si="6"/>
        <v>2.9798212578081751E-3</v>
      </c>
      <c r="U14" s="138">
        <f>World2030!$G17/1000</f>
        <v>3.5310496005013423</v>
      </c>
      <c r="V14" s="139">
        <f t="shared" si="24"/>
        <v>5.183614179468248E-3</v>
      </c>
      <c r="W14" s="148">
        <f>'AFR2030'!$G17/1000</f>
        <v>1.3976147151732621</v>
      </c>
      <c r="X14" s="149">
        <f t="shared" si="25"/>
        <v>1.3852608994124795E-2</v>
      </c>
      <c r="Y14" s="146">
        <f>'AMR2030'!$G17/1000</f>
        <v>0.25686845047596807</v>
      </c>
      <c r="Z14" s="149">
        <f t="shared" si="7"/>
        <v>2.9713280013125972E-3</v>
      </c>
      <c r="AA14" s="148">
        <f>SEAR2030!$G17/1000</f>
        <v>1.1724176742885319</v>
      </c>
      <c r="AB14" s="149">
        <f t="shared" si="8"/>
        <v>6.9519116496955012E-3</v>
      </c>
      <c r="AC14" s="146">
        <f>'EUR2030'!$G17/1000</f>
        <v>0.13937293233012019</v>
      </c>
      <c r="AD14" s="149">
        <f t="shared" si="9"/>
        <v>1.420433989996565E-3</v>
      </c>
      <c r="AE14" s="148">
        <f>'EMR2030'!$G17/1000</f>
        <v>0.14665105102573581</v>
      </c>
      <c r="AF14" s="149">
        <f t="shared" si="10"/>
        <v>2.8230397983598841E-3</v>
      </c>
      <c r="AG14" s="146">
        <f>'WPR2030'!$G17/1000</f>
        <v>0.41812477720772406</v>
      </c>
      <c r="AH14" s="149">
        <f t="shared" si="11"/>
        <v>2.3873882703875911E-3</v>
      </c>
      <c r="AI14" s="138">
        <f>World2045!$G17/1000</f>
        <v>3.3178774039216692</v>
      </c>
      <c r="AJ14" s="139">
        <f t="shared" si="12"/>
        <v>3.8790781229660421E-3</v>
      </c>
      <c r="AK14" s="148">
        <f>'AFR2045'!$G17/1000</f>
        <v>1.308791338743301</v>
      </c>
      <c r="AL14" s="149">
        <f t="shared" si="13"/>
        <v>1.0113485096069037E-2</v>
      </c>
      <c r="AM14" s="146">
        <f>'AMR2045'!$G17/1000</f>
        <v>0.26704647194907283</v>
      </c>
      <c r="AN14" s="149">
        <f t="shared" si="14"/>
        <v>2.3474418130309468E-3</v>
      </c>
      <c r="AO14" s="148">
        <f>SEAR2045!$G17/1000</f>
        <v>1.0303194057212095</v>
      </c>
      <c r="AP14" s="149">
        <f t="shared" si="15"/>
        <v>5.1217495046540565E-3</v>
      </c>
      <c r="AQ14" s="146">
        <f>'EUR2045'!$G17/1000</f>
        <v>0.12666649055350773</v>
      </c>
      <c r="AR14" s="149">
        <f t="shared" si="16"/>
        <v>1.1219313776314229E-3</v>
      </c>
      <c r="AS14" s="148">
        <f>'EMR2045'!$G17/1000</f>
        <v>0.15410104835544916</v>
      </c>
      <c r="AT14" s="149">
        <f t="shared" si="17"/>
        <v>2.082205172662702E-3</v>
      </c>
      <c r="AU14" s="146">
        <f>'WPR2045'!$G17/1000</f>
        <v>0.43095264859912913</v>
      </c>
      <c r="AV14" s="149">
        <f t="shared" si="18"/>
        <v>1.9232035581879976E-3</v>
      </c>
      <c r="AW14" s="138">
        <f>World2060!$G17/1000</f>
        <v>3.2295704963218923</v>
      </c>
      <c r="AX14" s="139">
        <f t="shared" si="26"/>
        <v>3.1714953414337514E-3</v>
      </c>
      <c r="AY14" s="148">
        <f>'AFR2060'!$G17/1000</f>
        <v>1.2652225999932125</v>
      </c>
      <c r="AZ14" s="149">
        <f t="shared" si="27"/>
        <v>6.9769069263112288E-3</v>
      </c>
      <c r="BA14" s="146">
        <f>'AMR2060'!$G17/1000</f>
        <v>0.27081480534011521</v>
      </c>
      <c r="BB14" s="149">
        <f t="shared" si="19"/>
        <v>2.0308453107780425E-3</v>
      </c>
      <c r="BC14" s="148">
        <f>SEAR2060!$G17/1000</f>
        <v>0.97732557186363922</v>
      </c>
      <c r="BD14" s="149">
        <f t="shared" si="20"/>
        <v>4.12074090138258E-3</v>
      </c>
      <c r="BE14" s="146">
        <f>'EUR2060'!$G17/1000</f>
        <v>0.11488773309218005</v>
      </c>
      <c r="BF14" s="149">
        <f t="shared" si="21"/>
        <v>9.8482362751995843E-4</v>
      </c>
      <c r="BG14" s="148">
        <f>'EMR2060'!$G17/1000</f>
        <v>0.16738762102099644</v>
      </c>
      <c r="BH14" s="149">
        <f t="shared" si="22"/>
        <v>1.6172288445473722E-3</v>
      </c>
      <c r="BI14" s="146">
        <f>'WPR2060'!$G17/1000</f>
        <v>0.4339321650117488</v>
      </c>
      <c r="BJ14" s="149">
        <f t="shared" si="23"/>
        <v>1.7619230971865553E-3</v>
      </c>
    </row>
    <row r="15" spans="1:62">
      <c r="A15" s="37">
        <v>8</v>
      </c>
      <c r="B15" s="41"/>
      <c r="C15" s="12"/>
      <c r="D15" s="12"/>
      <c r="E15" s="17" t="s">
        <v>18</v>
      </c>
      <c r="F15" s="42" t="s">
        <v>19</v>
      </c>
      <c r="G15" s="138">
        <f>World2016!$G18/1000</f>
        <v>0</v>
      </c>
      <c r="H15" s="139">
        <f t="shared" si="0"/>
        <v>0</v>
      </c>
      <c r="I15" s="148">
        <f>'AFR2016'!$G18/1000</f>
        <v>0</v>
      </c>
      <c r="J15" s="149">
        <f t="shared" si="1"/>
        <v>0</v>
      </c>
      <c r="K15" s="146">
        <f>'AMR2016'!$G18/1000</f>
        <v>0</v>
      </c>
      <c r="L15" s="149">
        <f t="shared" si="2"/>
        <v>0</v>
      </c>
      <c r="M15" s="148">
        <f>SEAR2016!$G18/1000</f>
        <v>0</v>
      </c>
      <c r="N15" s="149">
        <f t="shared" si="3"/>
        <v>0</v>
      </c>
      <c r="O15" s="146">
        <f>'EUR2016'!$G18/1000</f>
        <v>0</v>
      </c>
      <c r="P15" s="149">
        <f t="shared" si="4"/>
        <v>0</v>
      </c>
      <c r="Q15" s="148">
        <f>'EMR2016'!$G18/1000</f>
        <v>0</v>
      </c>
      <c r="R15" s="149">
        <f t="shared" si="5"/>
        <v>0</v>
      </c>
      <c r="S15" s="146">
        <f>'WPR2016'!$G18/1000</f>
        <v>0</v>
      </c>
      <c r="T15" s="149">
        <f t="shared" si="6"/>
        <v>0</v>
      </c>
      <c r="U15" s="138">
        <f>World2030!$G18/1000</f>
        <v>0</v>
      </c>
      <c r="V15" s="139">
        <f t="shared" si="24"/>
        <v>0</v>
      </c>
      <c r="W15" s="148">
        <f>'AFR2030'!$G18/1000</f>
        <v>0</v>
      </c>
      <c r="X15" s="149">
        <f t="shared" si="25"/>
        <v>0</v>
      </c>
      <c r="Y15" s="146">
        <f>'AMR2030'!$G18/1000</f>
        <v>0</v>
      </c>
      <c r="Z15" s="149">
        <f t="shared" si="7"/>
        <v>0</v>
      </c>
      <c r="AA15" s="148">
        <f>SEAR2030!$G18/1000</f>
        <v>0</v>
      </c>
      <c r="AB15" s="149">
        <f t="shared" si="8"/>
        <v>0</v>
      </c>
      <c r="AC15" s="146">
        <f>'EUR2030'!$G18/1000</f>
        <v>0</v>
      </c>
      <c r="AD15" s="149">
        <f t="shared" si="9"/>
        <v>0</v>
      </c>
      <c r="AE15" s="148">
        <f>'EMR2030'!$G18/1000</f>
        <v>0</v>
      </c>
      <c r="AF15" s="149">
        <f t="shared" si="10"/>
        <v>0</v>
      </c>
      <c r="AG15" s="146">
        <f>'WPR2030'!$G18/1000</f>
        <v>0</v>
      </c>
      <c r="AH15" s="149">
        <f t="shared" si="11"/>
        <v>0</v>
      </c>
      <c r="AI15" s="138">
        <f>World2045!$G18/1000</f>
        <v>0</v>
      </c>
      <c r="AJ15" s="139">
        <f t="shared" si="12"/>
        <v>0</v>
      </c>
      <c r="AK15" s="148">
        <f>'AFR2045'!$G18/1000</f>
        <v>0</v>
      </c>
      <c r="AL15" s="149">
        <f t="shared" si="13"/>
        <v>0</v>
      </c>
      <c r="AM15" s="146">
        <f>'AMR2045'!$G18/1000</f>
        <v>0</v>
      </c>
      <c r="AN15" s="149">
        <f t="shared" si="14"/>
        <v>0</v>
      </c>
      <c r="AO15" s="148">
        <f>SEAR2045!$G18/1000</f>
        <v>0</v>
      </c>
      <c r="AP15" s="149">
        <f t="shared" si="15"/>
        <v>0</v>
      </c>
      <c r="AQ15" s="146">
        <f>'EUR2045'!$G18/1000</f>
        <v>0</v>
      </c>
      <c r="AR15" s="149">
        <f t="shared" si="16"/>
        <v>0</v>
      </c>
      <c r="AS15" s="148">
        <f>'EMR2045'!$G18/1000</f>
        <v>0</v>
      </c>
      <c r="AT15" s="149">
        <f t="shared" si="17"/>
        <v>0</v>
      </c>
      <c r="AU15" s="146">
        <f>'WPR2045'!$G18/1000</f>
        <v>0</v>
      </c>
      <c r="AV15" s="149">
        <f t="shared" si="18"/>
        <v>0</v>
      </c>
      <c r="AW15" s="138">
        <f>World2060!$G18/1000</f>
        <v>0</v>
      </c>
      <c r="AX15" s="139">
        <f t="shared" si="26"/>
        <v>0</v>
      </c>
      <c r="AY15" s="148">
        <f>'AFR2060'!$G18/1000</f>
        <v>0</v>
      </c>
      <c r="AZ15" s="149">
        <f t="shared" si="27"/>
        <v>0</v>
      </c>
      <c r="BA15" s="146">
        <f>'AMR2060'!$G18/1000</f>
        <v>0</v>
      </c>
      <c r="BB15" s="149">
        <f t="shared" si="19"/>
        <v>0</v>
      </c>
      <c r="BC15" s="148">
        <f>SEAR2060!$G18/1000</f>
        <v>0</v>
      </c>
      <c r="BD15" s="149">
        <f t="shared" si="20"/>
        <v>0</v>
      </c>
      <c r="BE15" s="146">
        <f>'EUR2060'!$G18/1000</f>
        <v>0</v>
      </c>
      <c r="BF15" s="149">
        <f t="shared" si="21"/>
        <v>0</v>
      </c>
      <c r="BG15" s="148">
        <f>'EMR2060'!$G18/1000</f>
        <v>0</v>
      </c>
      <c r="BH15" s="149">
        <f t="shared" si="22"/>
        <v>0</v>
      </c>
      <c r="BI15" s="146">
        <f>'WPR2060'!$G18/1000</f>
        <v>0</v>
      </c>
      <c r="BJ15" s="149">
        <f t="shared" si="23"/>
        <v>0</v>
      </c>
    </row>
    <row r="16" spans="1:62">
      <c r="A16" s="37">
        <v>9</v>
      </c>
      <c r="B16" s="41"/>
      <c r="C16" s="16"/>
      <c r="D16" s="8"/>
      <c r="E16" s="17" t="s">
        <v>20</v>
      </c>
      <c r="F16" s="42" t="s">
        <v>21</v>
      </c>
      <c r="G16" s="138">
        <f>World2016!$G19/1000</f>
        <v>1.7986657903093441</v>
      </c>
      <c r="H16" s="139">
        <f t="shared" si="0"/>
        <v>3.1625780177475509E-3</v>
      </c>
      <c r="I16" s="148">
        <f>'AFR2016'!$G19/1000</f>
        <v>0.71888183580964327</v>
      </c>
      <c r="J16" s="149">
        <f t="shared" si="1"/>
        <v>8.1274576690606049E-3</v>
      </c>
      <c r="K16" s="146">
        <f>'AMR2016'!$G19/1000</f>
        <v>0.13879308179944974</v>
      </c>
      <c r="L16" s="149">
        <f t="shared" si="2"/>
        <v>2.0096520503044813E-3</v>
      </c>
      <c r="M16" s="148">
        <f>SEAR2016!$G19/1000</f>
        <v>0.62352400571882027</v>
      </c>
      <c r="N16" s="149">
        <f t="shared" si="3"/>
        <v>4.5122261527504167E-3</v>
      </c>
      <c r="O16" s="146">
        <f>'EUR2016'!$G19/1000</f>
        <v>7.2996815070027879E-2</v>
      </c>
      <c r="P16" s="149">
        <f t="shared" si="4"/>
        <v>7.921772496347633E-4</v>
      </c>
      <c r="Q16" s="148">
        <f>'EMR2016'!$G19/1000</f>
        <v>7.2662505049156612E-2</v>
      </c>
      <c r="R16" s="149">
        <f t="shared" si="5"/>
        <v>1.7558193946033182E-3</v>
      </c>
      <c r="S16" s="146">
        <f>'WPR2016'!$G19/1000</f>
        <v>0.17180754686224645</v>
      </c>
      <c r="T16" s="149">
        <f t="shared" si="6"/>
        <v>1.2315648002874343E-3</v>
      </c>
      <c r="U16" s="138">
        <f>World2030!$G19/1000</f>
        <v>1.6543819304865528</v>
      </c>
      <c r="V16" s="139">
        <f t="shared" si="24"/>
        <v>2.4286483066985418E-3</v>
      </c>
      <c r="W16" s="148">
        <f>'AFR2030'!$G19/1000</f>
        <v>0.73777888327827534</v>
      </c>
      <c r="X16" s="149">
        <f t="shared" si="25"/>
        <v>7.3125749773670584E-3</v>
      </c>
      <c r="Y16" s="146">
        <f>'AMR2030'!$G19/1000</f>
        <v>0.10015255712306043</v>
      </c>
      <c r="Z16" s="149">
        <f t="shared" si="7"/>
        <v>1.1585155624655051E-3</v>
      </c>
      <c r="AA16" s="148">
        <f>SEAR2030!$G19/1000</f>
        <v>0.53347450631357785</v>
      </c>
      <c r="AB16" s="149">
        <f t="shared" si="8"/>
        <v>3.1632648642110246E-3</v>
      </c>
      <c r="AC16" s="146">
        <f>'EUR2030'!$G19/1000</f>
        <v>5.3866828333913874E-2</v>
      </c>
      <c r="AD16" s="149">
        <f t="shared" si="9"/>
        <v>5.4898948181393494E-4</v>
      </c>
      <c r="AE16" s="148">
        <f>'EMR2030'!$G19/1000</f>
        <v>7.1506577280641068E-2</v>
      </c>
      <c r="AF16" s="149">
        <f t="shared" si="10"/>
        <v>1.3765050580668596E-3</v>
      </c>
      <c r="AG16" s="146">
        <f>'WPR2030'!$G19/1000</f>
        <v>0.15760257815708428</v>
      </c>
      <c r="AH16" s="149">
        <f t="shared" si="11"/>
        <v>8.9987144265344895E-4</v>
      </c>
      <c r="AI16" s="138">
        <f>World2045!$G19/1000</f>
        <v>1.4415033602207854</v>
      </c>
      <c r="AJ16" s="139">
        <f t="shared" si="12"/>
        <v>1.6853257272873301E-3</v>
      </c>
      <c r="AK16" s="148">
        <f>'AFR2045'!$G19/1000</f>
        <v>0.66272242349519273</v>
      </c>
      <c r="AL16" s="149">
        <f t="shared" si="13"/>
        <v>5.1210862682549898E-3</v>
      </c>
      <c r="AM16" s="146">
        <f>'AMR2045'!$G19/1000</f>
        <v>9.2830175633069528E-2</v>
      </c>
      <c r="AN16" s="149">
        <f t="shared" si="14"/>
        <v>8.160131613108568E-4</v>
      </c>
      <c r="AO16" s="148">
        <f>SEAR2045!$G19/1000</f>
        <v>0.42673483582177141</v>
      </c>
      <c r="AP16" s="149">
        <f t="shared" si="15"/>
        <v>2.1213120143640093E-3</v>
      </c>
      <c r="AQ16" s="146">
        <f>'EUR2045'!$G19/1000</f>
        <v>4.3767847086154006E-2</v>
      </c>
      <c r="AR16" s="149">
        <f t="shared" si="16"/>
        <v>3.8766780987420672E-4</v>
      </c>
      <c r="AS16" s="148">
        <f>'EMR2045'!$G19/1000</f>
        <v>7.0416160565244357E-2</v>
      </c>
      <c r="AT16" s="149">
        <f t="shared" si="17"/>
        <v>9.5145941791261357E-4</v>
      </c>
      <c r="AU16" s="146">
        <f>'WPR2045'!$G19/1000</f>
        <v>0.14503191761935341</v>
      </c>
      <c r="AV16" s="149">
        <f t="shared" si="18"/>
        <v>6.4723096823527131E-4</v>
      </c>
      <c r="AW16" s="138">
        <f>World2060!$G19/1000</f>
        <v>1.2880916478047468</v>
      </c>
      <c r="AX16" s="139">
        <f t="shared" si="26"/>
        <v>1.2649287776826741E-3</v>
      </c>
      <c r="AY16" s="148">
        <f>'AFR2060'!$G19/1000</f>
        <v>0.59273748218709355</v>
      </c>
      <c r="AZ16" s="149">
        <f t="shared" si="27"/>
        <v>3.2685744350263719E-3</v>
      </c>
      <c r="BA16" s="146">
        <f>'AMR2060'!$G19/1000</f>
        <v>8.6574692111318657E-2</v>
      </c>
      <c r="BB16" s="149">
        <f t="shared" si="19"/>
        <v>6.4922524189736566E-4</v>
      </c>
      <c r="BC16" s="148">
        <f>SEAR2060!$G19/1000</f>
        <v>0.36576647188259087</v>
      </c>
      <c r="BD16" s="149">
        <f t="shared" si="20"/>
        <v>1.5421973029590276E-3</v>
      </c>
      <c r="BE16" s="146">
        <f>'EUR2060'!$G19/1000</f>
        <v>3.6880064543632102E-2</v>
      </c>
      <c r="BF16" s="149">
        <f t="shared" si="21"/>
        <v>3.161378327300476E-4</v>
      </c>
      <c r="BG16" s="148">
        <f>'EMR2060'!$G19/1000</f>
        <v>7.0055147248274802E-2</v>
      </c>
      <c r="BH16" s="149">
        <f t="shared" si="22"/>
        <v>6.7684338989866023E-4</v>
      </c>
      <c r="BI16" s="146">
        <f>'WPR2060'!$G19/1000</f>
        <v>0.13607778983183674</v>
      </c>
      <c r="BJ16" s="149">
        <f t="shared" si="23"/>
        <v>5.525255333683767E-4</v>
      </c>
    </row>
    <row r="17" spans="1:62">
      <c r="A17" s="37">
        <v>10</v>
      </c>
      <c r="B17" s="41"/>
      <c r="C17" s="16"/>
      <c r="D17" s="38" t="s">
        <v>22</v>
      </c>
      <c r="E17" s="39" t="s">
        <v>23</v>
      </c>
      <c r="F17" s="40"/>
      <c r="G17" s="138">
        <f>World2016!$G20/1000</f>
        <v>1011.9922193354862</v>
      </c>
      <c r="H17" s="139">
        <f t="shared" si="0"/>
        <v>1.7793768938316923</v>
      </c>
      <c r="I17" s="148">
        <f>'AFR2016'!$G20/1000</f>
        <v>718.80006028830076</v>
      </c>
      <c r="J17" s="149">
        <f t="shared" si="1"/>
        <v>8.1265331400838399</v>
      </c>
      <c r="K17" s="146">
        <f>'AMR2016'!$G20/1000</f>
        <v>54.136148672932762</v>
      </c>
      <c r="L17" s="149">
        <f t="shared" si="2"/>
        <v>0.78386343732428654</v>
      </c>
      <c r="M17" s="148">
        <f>SEAR2016!$G20/1000</f>
        <v>126.2695774022974</v>
      </c>
      <c r="N17" s="149">
        <f t="shared" si="3"/>
        <v>0.91376897156438053</v>
      </c>
      <c r="O17" s="146">
        <f>'EUR2016'!$G20/1000</f>
        <v>58.474038914818316</v>
      </c>
      <c r="P17" s="149">
        <f t="shared" si="4"/>
        <v>0.63457293688963134</v>
      </c>
      <c r="Q17" s="148">
        <f>'EMR2016'!$G20/1000</f>
        <v>16.986200449747965</v>
      </c>
      <c r="R17" s="149">
        <f t="shared" si="5"/>
        <v>0.41045516074776806</v>
      </c>
      <c r="S17" s="146">
        <f>'WPR2016'!$G20/1000</f>
        <v>37.326193607388994</v>
      </c>
      <c r="T17" s="149">
        <f t="shared" si="6"/>
        <v>0.26756465018636294</v>
      </c>
      <c r="U17" s="138">
        <f>World2030!$G20/1000</f>
        <v>741.29949069521274</v>
      </c>
      <c r="V17" s="139">
        <f t="shared" si="24"/>
        <v>1.0882346570987609</v>
      </c>
      <c r="W17" s="148">
        <f>'AFR2030'!$G20/1000</f>
        <v>530.67268867687881</v>
      </c>
      <c r="X17" s="149">
        <f t="shared" si="25"/>
        <v>5.2598195914031942</v>
      </c>
      <c r="Y17" s="146">
        <f>'AMR2030'!$G20/1000</f>
        <v>39.768304562423957</v>
      </c>
      <c r="Z17" s="149">
        <f t="shared" si="7"/>
        <v>0.46002020369610547</v>
      </c>
      <c r="AA17" s="148">
        <f>SEAR2030!$G20/1000</f>
        <v>87.087040246147666</v>
      </c>
      <c r="AB17" s="149">
        <f t="shared" si="8"/>
        <v>0.51638713992612562</v>
      </c>
      <c r="AC17" s="146">
        <f>'EUR2030'!$G20/1000</f>
        <v>49.617798225991599</v>
      </c>
      <c r="AD17" s="149">
        <f t="shared" si="9"/>
        <v>0.50568504178453311</v>
      </c>
      <c r="AE17" s="148">
        <f>'EMR2030'!$G20/1000</f>
        <v>14.728725560490043</v>
      </c>
      <c r="AF17" s="149">
        <f t="shared" si="10"/>
        <v>0.28352867671631649</v>
      </c>
      <c r="AG17" s="146">
        <f>'WPR2030'!$G20/1000</f>
        <v>19.424933423280716</v>
      </c>
      <c r="AH17" s="149">
        <f t="shared" si="11"/>
        <v>0.1109115286529917</v>
      </c>
      <c r="AI17" s="138">
        <f>World2045!$G20/1000</f>
        <v>522.15851835081367</v>
      </c>
      <c r="AJ17" s="139">
        <f t="shared" si="12"/>
        <v>0.61047876056568817</v>
      </c>
      <c r="AK17" s="148">
        <f>'AFR2045'!$G20/1000</f>
        <v>414.18600982055813</v>
      </c>
      <c r="AL17" s="149">
        <f t="shared" si="13"/>
        <v>3.2005591061923262</v>
      </c>
      <c r="AM17" s="146">
        <f>'AMR2045'!$G20/1000</f>
        <v>18.954151359821175</v>
      </c>
      <c r="AN17" s="149">
        <f t="shared" si="14"/>
        <v>0.16661432412051042</v>
      </c>
      <c r="AO17" s="148">
        <f>SEAR2045!$G20/1000</f>
        <v>39.307175026368348</v>
      </c>
      <c r="AP17" s="149">
        <f t="shared" si="15"/>
        <v>0.19539717790691333</v>
      </c>
      <c r="AQ17" s="146">
        <f>'EUR2045'!$G20/1000</f>
        <v>34.544390421936434</v>
      </c>
      <c r="AR17" s="149">
        <f t="shared" si="16"/>
        <v>0.30597228490473566</v>
      </c>
      <c r="AS17" s="148">
        <f>'EMR2045'!$G20/1000</f>
        <v>7.4528725467207844</v>
      </c>
      <c r="AT17" s="149">
        <f t="shared" si="17"/>
        <v>0.10070281762251955</v>
      </c>
      <c r="AU17" s="146">
        <f>'WPR2045'!$G20/1000</f>
        <v>7.7139191754087806</v>
      </c>
      <c r="AV17" s="149">
        <f t="shared" si="18"/>
        <v>3.4424749108621137E-2</v>
      </c>
      <c r="AW17" s="138">
        <f>World2060!$G20/1000</f>
        <v>363.35618712099421</v>
      </c>
      <c r="AX17" s="139">
        <f t="shared" si="26"/>
        <v>0.35682220160476263</v>
      </c>
      <c r="AY17" s="148">
        <f>'AFR2060'!$G20/1000</f>
        <v>301.20876485576946</v>
      </c>
      <c r="AZ17" s="149">
        <f t="shared" si="27"/>
        <v>1.6609769046167389</v>
      </c>
      <c r="BA17" s="146">
        <f>'AMR2060'!$G20/1000</f>
        <v>8.8272952707955987</v>
      </c>
      <c r="BB17" s="149">
        <f t="shared" si="19"/>
        <v>6.6196053000256563E-2</v>
      </c>
      <c r="BC17" s="148">
        <f>SEAR2060!$G20/1000</f>
        <v>18.501895479458383</v>
      </c>
      <c r="BD17" s="149">
        <f t="shared" si="20"/>
        <v>7.8010357704983047E-2</v>
      </c>
      <c r="BE17" s="146">
        <f>'EUR2060'!$G20/1000</f>
        <v>28.061588966875046</v>
      </c>
      <c r="BF17" s="149">
        <f t="shared" si="21"/>
        <v>0.24054540111918166</v>
      </c>
      <c r="BG17" s="148">
        <f>'EMR2060'!$G20/1000</f>
        <v>3.671799878695281</v>
      </c>
      <c r="BH17" s="149">
        <f t="shared" si="22"/>
        <v>3.5475387241967506E-2</v>
      </c>
      <c r="BI17" s="146">
        <f>'WPR2060'!$G20/1000</f>
        <v>3.0848426694003863</v>
      </c>
      <c r="BJ17" s="149">
        <f t="shared" si="23"/>
        <v>1.2525588072633447E-2</v>
      </c>
    </row>
    <row r="18" spans="1:62">
      <c r="A18" s="37">
        <v>11</v>
      </c>
      <c r="B18" s="41"/>
      <c r="C18" s="16"/>
      <c r="D18" s="38" t="s">
        <v>24</v>
      </c>
      <c r="E18" s="39" t="s">
        <v>25</v>
      </c>
      <c r="F18" s="40"/>
      <c r="G18" s="138">
        <f>World2016!$G21/1000</f>
        <v>1382.7067881613541</v>
      </c>
      <c r="H18" s="139">
        <f t="shared" si="0"/>
        <v>2.4312010139901203</v>
      </c>
      <c r="I18" s="148">
        <f>'AFR2016'!$G21/1000</f>
        <v>652.79073543152208</v>
      </c>
      <c r="J18" s="149">
        <f t="shared" si="1"/>
        <v>7.380251947803445</v>
      </c>
      <c r="K18" s="146">
        <f>'AMR2016'!$G21/1000</f>
        <v>35.014194679979234</v>
      </c>
      <c r="L18" s="149">
        <f t="shared" si="2"/>
        <v>0.50698743205412056</v>
      </c>
      <c r="M18" s="148">
        <f>SEAR2016!$G21/1000</f>
        <v>526.01263151648459</v>
      </c>
      <c r="N18" s="149">
        <f t="shared" si="3"/>
        <v>3.8065702857254231</v>
      </c>
      <c r="O18" s="146">
        <f>'EUR2016'!$G21/1000</f>
        <v>20.806689884522928</v>
      </c>
      <c r="P18" s="149">
        <f t="shared" si="4"/>
        <v>0.22579870575055391</v>
      </c>
      <c r="Q18" s="148">
        <f>'EMR2016'!$G21/1000</f>
        <v>116.44841604486108</v>
      </c>
      <c r="R18" s="149">
        <f t="shared" si="5"/>
        <v>2.8138637282609968</v>
      </c>
      <c r="S18" s="146">
        <f>'WPR2016'!$G21/1000</f>
        <v>31.634120603984222</v>
      </c>
      <c r="T18" s="149">
        <f t="shared" si="6"/>
        <v>0.22676227054887024</v>
      </c>
      <c r="U18" s="138">
        <f>World2030!$G21/1000</f>
        <v>1236.1805856680226</v>
      </c>
      <c r="V18" s="139">
        <f t="shared" si="24"/>
        <v>1.8147247807967144</v>
      </c>
      <c r="W18" s="148">
        <f>'AFR2030'!$G21/1000</f>
        <v>566.02953609658914</v>
      </c>
      <c r="X18" s="149">
        <f t="shared" si="25"/>
        <v>5.6102627981416537</v>
      </c>
      <c r="Y18" s="146">
        <f>'AMR2030'!$G21/1000</f>
        <v>39.457315156258758</v>
      </c>
      <c r="Z18" s="149">
        <f t="shared" si="7"/>
        <v>0.45642283107623727</v>
      </c>
      <c r="AA18" s="148">
        <f>SEAR2030!$G21/1000</f>
        <v>482.12080065915922</v>
      </c>
      <c r="AB18" s="149">
        <f t="shared" si="8"/>
        <v>2.8587603924487475</v>
      </c>
      <c r="AC18" s="146">
        <f>'EUR2030'!$G21/1000</f>
        <v>33.22572819009077</v>
      </c>
      <c r="AD18" s="149">
        <f t="shared" si="9"/>
        <v>0.33862352520362793</v>
      </c>
      <c r="AE18" s="148">
        <f>'EMR2030'!$G21/1000</f>
        <v>89.311441843774176</v>
      </c>
      <c r="AF18" s="149">
        <f t="shared" si="10"/>
        <v>1.7192495588022243</v>
      </c>
      <c r="AG18" s="146">
        <f>'WPR2030'!$G21/1000</f>
        <v>26.03576372215047</v>
      </c>
      <c r="AH18" s="149">
        <f t="shared" si="11"/>
        <v>0.14865772207028288</v>
      </c>
      <c r="AI18" s="138">
        <f>World2045!$G21/1000</f>
        <v>1274.2685819611265</v>
      </c>
      <c r="AJ18" s="139">
        <f t="shared" si="12"/>
        <v>1.4898041058496758</v>
      </c>
      <c r="AK18" s="148">
        <f>'AFR2045'!$G21/1000</f>
        <v>542.06346450014712</v>
      </c>
      <c r="AL18" s="149">
        <f t="shared" si="13"/>
        <v>4.1887125984572418</v>
      </c>
      <c r="AM18" s="146">
        <f>'AMR2045'!$G21/1000</f>
        <v>48.478122037102892</v>
      </c>
      <c r="AN18" s="149">
        <f t="shared" si="14"/>
        <v>0.42614144967552503</v>
      </c>
      <c r="AO18" s="148">
        <f>SEAR2045!$G21/1000</f>
        <v>533.02356558219992</v>
      </c>
      <c r="AP18" s="149">
        <f t="shared" si="15"/>
        <v>2.6496765642093285</v>
      </c>
      <c r="AQ18" s="146">
        <f>'EUR2045'!$G21/1000</f>
        <v>38.617080505950653</v>
      </c>
      <c r="AR18" s="149">
        <f t="shared" si="16"/>
        <v>0.34204558871742569</v>
      </c>
      <c r="AS18" s="148">
        <f>'EMR2045'!$G21/1000</f>
        <v>83.092458572575822</v>
      </c>
      <c r="AT18" s="149">
        <f t="shared" si="17"/>
        <v>1.1227408826577308</v>
      </c>
      <c r="AU18" s="146">
        <f>'WPR2045'!$G21/1000</f>
        <v>28.993890763150063</v>
      </c>
      <c r="AV18" s="149">
        <f t="shared" si="18"/>
        <v>0.12939044245966144</v>
      </c>
      <c r="AW18" s="138">
        <f>World2060!$G21/1000</f>
        <v>1491.6886663877922</v>
      </c>
      <c r="AX18" s="139">
        <f t="shared" si="26"/>
        <v>1.4648646504872207</v>
      </c>
      <c r="AY18" s="148">
        <f>'AFR2060'!$G21/1000</f>
        <v>647.23550580227709</v>
      </c>
      <c r="AZ18" s="149">
        <f t="shared" si="27"/>
        <v>3.5690967608472093</v>
      </c>
      <c r="BA18" s="146">
        <f>'AMR2060'!$G21/1000</f>
        <v>53.436084121788021</v>
      </c>
      <c r="BB18" s="149">
        <f t="shared" si="19"/>
        <v>0.40071819828603478</v>
      </c>
      <c r="BC18" s="148">
        <f>SEAR2060!$G21/1000</f>
        <v>629.26419208018854</v>
      </c>
      <c r="BD18" s="149">
        <f t="shared" si="20"/>
        <v>2.6531943589030416</v>
      </c>
      <c r="BE18" s="146">
        <f>'EUR2060'!$G21/1000</f>
        <v>38.535081336118054</v>
      </c>
      <c r="BF18" s="149">
        <f t="shared" si="21"/>
        <v>0.33032472281233966</v>
      </c>
      <c r="BG18" s="148">
        <f>'EMR2060'!$G21/1000</f>
        <v>91.230214427507022</v>
      </c>
      <c r="BH18" s="149">
        <f t="shared" si="22"/>
        <v>0.88142798951601864</v>
      </c>
      <c r="BI18" s="146">
        <f>'WPR2060'!$G21/1000</f>
        <v>31.987588619913456</v>
      </c>
      <c r="BJ18" s="149">
        <f t="shared" si="23"/>
        <v>0.12988129425990208</v>
      </c>
    </row>
    <row r="19" spans="1:62">
      <c r="A19" s="37">
        <v>12</v>
      </c>
      <c r="B19" s="41"/>
      <c r="C19" s="16"/>
      <c r="D19" s="38" t="s">
        <v>26</v>
      </c>
      <c r="E19" s="39" t="s">
        <v>27</v>
      </c>
      <c r="F19" s="40"/>
      <c r="G19" s="138">
        <f>World2016!$G22/1000</f>
        <v>156.11591660425509</v>
      </c>
      <c r="H19" s="139">
        <f t="shared" si="0"/>
        <v>0.2744972238495807</v>
      </c>
      <c r="I19" s="148">
        <f>'AFR2016'!$G22/1000</f>
        <v>77.286585420926073</v>
      </c>
      <c r="J19" s="149">
        <f t="shared" si="1"/>
        <v>0.8737784432783231</v>
      </c>
      <c r="K19" s="146">
        <f>'AMR2016'!$G22/1000</f>
        <v>0.89982618922511393</v>
      </c>
      <c r="L19" s="149">
        <f t="shared" si="2"/>
        <v>1.3029017892310304E-2</v>
      </c>
      <c r="M19" s="148">
        <f>SEAR2016!$G22/1000</f>
        <v>48.028484642812515</v>
      </c>
      <c r="N19" s="149">
        <f t="shared" si="3"/>
        <v>0.34756542249312972</v>
      </c>
      <c r="O19" s="146">
        <f>'EUR2016'!$G22/1000</f>
        <v>0.29301498393765724</v>
      </c>
      <c r="P19" s="149">
        <f t="shared" si="4"/>
        <v>3.1798620782951784E-3</v>
      </c>
      <c r="Q19" s="148">
        <f>'EMR2016'!$G22/1000</f>
        <v>26.126655675038695</v>
      </c>
      <c r="R19" s="149">
        <f t="shared" si="5"/>
        <v>0.63132545071659685</v>
      </c>
      <c r="S19" s="146">
        <f>'WPR2016'!$G22/1000</f>
        <v>3.481349692315038</v>
      </c>
      <c r="T19" s="149">
        <f t="shared" si="6"/>
        <v>2.4955293389901961E-2</v>
      </c>
      <c r="U19" s="138">
        <f>World2030!$G22/1000</f>
        <v>83.373712807464557</v>
      </c>
      <c r="V19" s="139">
        <f t="shared" si="24"/>
        <v>0.12239339822423502</v>
      </c>
      <c r="W19" s="148">
        <f>'AFR2030'!$G22/1000</f>
        <v>40.154863002556873</v>
      </c>
      <c r="X19" s="149">
        <f t="shared" si="25"/>
        <v>0.39799925569480721</v>
      </c>
      <c r="Y19" s="146">
        <f>'AMR2030'!$G22/1000</f>
        <v>0.6418043200611282</v>
      </c>
      <c r="Z19" s="149">
        <f t="shared" si="7"/>
        <v>7.4240769702444923E-3</v>
      </c>
      <c r="AA19" s="148">
        <f>SEAR2030!$G22/1000</f>
        <v>21.922373404576209</v>
      </c>
      <c r="AB19" s="149">
        <f t="shared" si="8"/>
        <v>0.12998985464180401</v>
      </c>
      <c r="AC19" s="146">
        <f>'EUR2030'!$G22/1000</f>
        <v>0.1975116937250847</v>
      </c>
      <c r="AD19" s="149">
        <f t="shared" si="9"/>
        <v>2.0129613297105811E-3</v>
      </c>
      <c r="AE19" s="148">
        <f>'EMR2030'!$G22/1000</f>
        <v>18.439761934778943</v>
      </c>
      <c r="AF19" s="149">
        <f t="shared" si="10"/>
        <v>0.35496630573092364</v>
      </c>
      <c r="AG19" s="146">
        <f>'WPR2030'!$G22/1000</f>
        <v>2.0173984517663057</v>
      </c>
      <c r="AH19" s="149">
        <f t="shared" si="11"/>
        <v>1.1518842371908098E-2</v>
      </c>
      <c r="AI19" s="138">
        <f>World2045!$G22/1000</f>
        <v>49.044164672751798</v>
      </c>
      <c r="AJ19" s="139">
        <f t="shared" si="12"/>
        <v>5.7339715450711981E-2</v>
      </c>
      <c r="AK19" s="148">
        <f>'AFR2045'!$G22/1000</f>
        <v>21.015616240397165</v>
      </c>
      <c r="AL19" s="149">
        <f t="shared" si="13"/>
        <v>0.16239496345998491</v>
      </c>
      <c r="AM19" s="146">
        <f>'AMR2045'!$G22/1000</f>
        <v>0.35989337243071673</v>
      </c>
      <c r="AN19" s="149">
        <f t="shared" si="14"/>
        <v>3.1636019922318872E-3</v>
      </c>
      <c r="AO19" s="148">
        <f>SEAR2045!$G22/1000</f>
        <v>13.005297832324635</v>
      </c>
      <c r="AP19" s="149">
        <f t="shared" si="15"/>
        <v>6.464973615047187E-2</v>
      </c>
      <c r="AQ19" s="146">
        <f>'EUR2045'!$G22/1000</f>
        <v>0.11587080744195798</v>
      </c>
      <c r="AR19" s="149">
        <f t="shared" si="16"/>
        <v>1.0263100686894434E-3</v>
      </c>
      <c r="AS19" s="148">
        <f>'EMR2045'!$G22/1000</f>
        <v>13.154460266380484</v>
      </c>
      <c r="AT19" s="149">
        <f t="shared" si="17"/>
        <v>0.17774236776809624</v>
      </c>
      <c r="AU19" s="146">
        <f>'WPR2045'!$G22/1000</f>
        <v>1.3930261537768378</v>
      </c>
      <c r="AV19" s="149">
        <f t="shared" si="18"/>
        <v>6.2166292846818558E-3</v>
      </c>
      <c r="AW19" s="138">
        <f>World2060!$G22/1000</f>
        <v>34.551795084477256</v>
      </c>
      <c r="AX19" s="139">
        <f t="shared" si="26"/>
        <v>3.3930473811732288E-2</v>
      </c>
      <c r="AY19" s="148">
        <f>'AFR2060'!$G22/1000</f>
        <v>13.520698462206791</v>
      </c>
      <c r="AZ19" s="149">
        <f t="shared" si="27"/>
        <v>7.4558148700507101E-2</v>
      </c>
      <c r="BA19" s="146">
        <f>'AMR2060'!$G22/1000</f>
        <v>0.27540772222217913</v>
      </c>
      <c r="BB19" s="149">
        <f t="shared" si="19"/>
        <v>2.0652876807253518E-3</v>
      </c>
      <c r="BC19" s="148">
        <f>SEAR2060!$G22/1000</f>
        <v>10.124924960799282</v>
      </c>
      <c r="BD19" s="149">
        <f t="shared" si="20"/>
        <v>4.2690167545535458E-2</v>
      </c>
      <c r="BE19" s="146">
        <f>'EUR2060'!$G22/1000</f>
        <v>8.1099349850548952E-2</v>
      </c>
      <c r="BF19" s="149">
        <f t="shared" si="21"/>
        <v>6.9518784782049252E-4</v>
      </c>
      <c r="BG19" s="148">
        <f>'EMR2060'!$G22/1000</f>
        <v>9.4269562093731469</v>
      </c>
      <c r="BH19" s="149">
        <f t="shared" si="22"/>
        <v>9.107928892884419E-2</v>
      </c>
      <c r="BI19" s="146">
        <f>'WPR2060'!$G22/1000</f>
        <v>1.1227083800253101</v>
      </c>
      <c r="BJ19" s="149">
        <f t="shared" si="23"/>
        <v>4.558606127107301E-3</v>
      </c>
    </row>
    <row r="20" spans="1:62">
      <c r="A20" s="37">
        <v>13</v>
      </c>
      <c r="B20" s="41"/>
      <c r="C20" s="16"/>
      <c r="D20" s="8"/>
      <c r="E20" s="17" t="s">
        <v>12</v>
      </c>
      <c r="F20" s="42" t="s">
        <v>28</v>
      </c>
      <c r="G20" s="138">
        <f>World2016!$G23/1000</f>
        <v>9.9890006045378783</v>
      </c>
      <c r="H20" s="139">
        <f t="shared" si="0"/>
        <v>1.7563570676320753E-2</v>
      </c>
      <c r="I20" s="148">
        <f>'AFR2016'!$G23/1000</f>
        <v>6.5160439916303456</v>
      </c>
      <c r="J20" s="149">
        <f t="shared" si="1"/>
        <v>7.3668395936123787E-2</v>
      </c>
      <c r="K20" s="146">
        <f>'AMR2016'!$G23/1000</f>
        <v>0.40050810273983734</v>
      </c>
      <c r="L20" s="149">
        <f t="shared" si="2"/>
        <v>5.7991502126719333E-3</v>
      </c>
      <c r="M20" s="148">
        <f>SEAR2016!$G23/1000</f>
        <v>1.2104484151950747</v>
      </c>
      <c r="N20" s="149">
        <f t="shared" si="3"/>
        <v>8.7595937694522879E-3</v>
      </c>
      <c r="O20" s="146">
        <f>'EUR2016'!$G23/1000</f>
        <v>5.5871311334019992E-2</v>
      </c>
      <c r="P20" s="149">
        <f t="shared" si="4"/>
        <v>6.0632757338264284E-4</v>
      </c>
      <c r="Q20" s="148">
        <f>'EMR2016'!$G23/1000</f>
        <v>1.6841146841985901</v>
      </c>
      <c r="R20" s="149">
        <f t="shared" si="5"/>
        <v>4.0695008013441024E-2</v>
      </c>
      <c r="S20" s="146">
        <f>'WPR2016'!$G23/1000</f>
        <v>0.12201409944000989</v>
      </c>
      <c r="T20" s="149">
        <f t="shared" si="6"/>
        <v>8.7463136953797786E-4</v>
      </c>
      <c r="U20" s="138">
        <f>World2030!$G23/1000</f>
        <v>6.8372248405465097</v>
      </c>
      <c r="V20" s="139">
        <f t="shared" si="24"/>
        <v>1.0037110672882474E-2</v>
      </c>
      <c r="W20" s="148">
        <f>'AFR2030'!$G23/1000</f>
        <v>4.711721615023631</v>
      </c>
      <c r="X20" s="149">
        <f t="shared" si="25"/>
        <v>4.6700736986728913E-2</v>
      </c>
      <c r="Y20" s="146">
        <f>'AMR2030'!$G23/1000</f>
        <v>0.33628787105625818</v>
      </c>
      <c r="Z20" s="149">
        <f t="shared" si="7"/>
        <v>3.8900128292117544E-3</v>
      </c>
      <c r="AA20" s="148">
        <f>SEAR2030!$G23/1000</f>
        <v>0.52971348975965515</v>
      </c>
      <c r="AB20" s="149">
        <f t="shared" si="8"/>
        <v>3.1409637207113071E-3</v>
      </c>
      <c r="AC20" s="146">
        <f>'EUR2030'!$G23/1000</f>
        <v>7.4848973170184033E-2</v>
      </c>
      <c r="AD20" s="149">
        <f t="shared" si="9"/>
        <v>7.6283123150085099E-4</v>
      </c>
      <c r="AE20" s="148">
        <f>'EMR2030'!$G23/1000</f>
        <v>1.1193241638599429</v>
      </c>
      <c r="AF20" s="149">
        <f t="shared" si="10"/>
        <v>2.1547044086905238E-2</v>
      </c>
      <c r="AG20" s="146">
        <f>'WPR2030'!$G23/1000</f>
        <v>6.5328727676838755E-2</v>
      </c>
      <c r="AH20" s="149">
        <f t="shared" si="11"/>
        <v>3.730107534324538E-4</v>
      </c>
      <c r="AI20" s="138">
        <f>World2045!$G23/1000</f>
        <v>3.5075404058513477</v>
      </c>
      <c r="AJ20" s="139">
        <f t="shared" si="12"/>
        <v>4.100821578782666E-3</v>
      </c>
      <c r="AK20" s="148">
        <f>'AFR2045'!$G23/1000</f>
        <v>2.5260557496125826</v>
      </c>
      <c r="AL20" s="149">
        <f t="shared" si="13"/>
        <v>1.951970984165952E-2</v>
      </c>
      <c r="AM20" s="146">
        <f>'AMR2045'!$G23/1000</f>
        <v>0.1049428316791791</v>
      </c>
      <c r="AN20" s="149">
        <f t="shared" si="14"/>
        <v>9.2248809453866667E-4</v>
      </c>
      <c r="AO20" s="148">
        <f>SEAR2045!$G23/1000</f>
        <v>0.22452894147406915</v>
      </c>
      <c r="AP20" s="149">
        <f t="shared" si="15"/>
        <v>1.116140284643423E-3</v>
      </c>
      <c r="AQ20" s="146">
        <f>'EUR2045'!$G23/1000</f>
        <v>3.5516589952419665E-2</v>
      </c>
      <c r="AR20" s="149">
        <f t="shared" si="16"/>
        <v>3.1458341128710681E-4</v>
      </c>
      <c r="AS20" s="148">
        <f>'EMR2045'!$G23/1000</f>
        <v>0.5849975210209013</v>
      </c>
      <c r="AT20" s="149">
        <f t="shared" si="17"/>
        <v>7.904455402892174E-3</v>
      </c>
      <c r="AU20" s="146">
        <f>'WPR2045'!$G23/1000</f>
        <v>3.1498772112196094E-2</v>
      </c>
      <c r="AV20" s="149">
        <f t="shared" si="18"/>
        <v>1.4056892515139959E-4</v>
      </c>
      <c r="AW20" s="138">
        <f>World2060!$G23/1000</f>
        <v>1.7967314953987579</v>
      </c>
      <c r="AX20" s="139">
        <f t="shared" si="26"/>
        <v>1.7644221031726023E-3</v>
      </c>
      <c r="AY20" s="148">
        <f>'AFR2060'!$G23/1000</f>
        <v>1.3143394880288848</v>
      </c>
      <c r="AZ20" s="149">
        <f t="shared" si="27"/>
        <v>7.2477556736674437E-3</v>
      </c>
      <c r="BA20" s="146">
        <f>'AMR2060'!$G23/1000</f>
        <v>3.7917346295306742E-2</v>
      </c>
      <c r="BB20" s="149">
        <f t="shared" si="19"/>
        <v>2.8434289190453057E-4</v>
      </c>
      <c r="BC20" s="148">
        <f>SEAR2060!$G23/1000</f>
        <v>0.10437040642331703</v>
      </c>
      <c r="BD20" s="149">
        <f t="shared" si="20"/>
        <v>4.4006154655543259E-4</v>
      </c>
      <c r="BE20" s="146">
        <f>'EUR2060'!$G23/1000</f>
        <v>1.7477431481797357E-2</v>
      </c>
      <c r="BF20" s="149">
        <f t="shared" si="21"/>
        <v>1.4981745229340556E-4</v>
      </c>
      <c r="BG20" s="148">
        <f>'EMR2060'!$G23/1000</f>
        <v>0.30399050077499123</v>
      </c>
      <c r="BH20" s="149">
        <f t="shared" si="22"/>
        <v>2.9370284572002425E-3</v>
      </c>
      <c r="BI20" s="146">
        <f>'WPR2060'!$G23/1000</f>
        <v>1.8636322394460877E-2</v>
      </c>
      <c r="BJ20" s="149">
        <f t="shared" si="23"/>
        <v>7.567027641872695E-5</v>
      </c>
    </row>
    <row r="21" spans="1:62">
      <c r="A21" s="37">
        <v>14</v>
      </c>
      <c r="B21" s="17"/>
      <c r="C21" s="16"/>
      <c r="D21" s="8"/>
      <c r="E21" s="17" t="s">
        <v>14</v>
      </c>
      <c r="F21" s="42" t="s">
        <v>29</v>
      </c>
      <c r="G21" s="138">
        <f>World2016!$G24/1000</f>
        <v>1.4467968672991591</v>
      </c>
      <c r="H21" s="139">
        <f t="shared" si="0"/>
        <v>2.5438900285524439E-3</v>
      </c>
      <c r="I21" s="148">
        <f>'AFR2016'!$G24/1000</f>
        <v>1.0478277997682854</v>
      </c>
      <c r="J21" s="149">
        <f t="shared" si="1"/>
        <v>1.1846419902222564E-2</v>
      </c>
      <c r="K21" s="146">
        <f>'AMR2016'!$G24/1000</f>
        <v>1.2794527137248223E-2</v>
      </c>
      <c r="L21" s="149">
        <f t="shared" si="2"/>
        <v>1.8525813650568538E-4</v>
      </c>
      <c r="M21" s="148">
        <f>SEAR2016!$G24/1000</f>
        <v>0.10290578743121295</v>
      </c>
      <c r="N21" s="149">
        <f t="shared" si="3"/>
        <v>7.4469335752549504E-4</v>
      </c>
      <c r="O21" s="146">
        <f>'EUR2016'!$G24/1000</f>
        <v>1.9235286182662095E-2</v>
      </c>
      <c r="P21" s="149">
        <f t="shared" si="4"/>
        <v>2.0874549238211035E-4</v>
      </c>
      <c r="Q21" s="148">
        <f>'EMR2016'!$G24/1000</f>
        <v>0.22446456058825423</v>
      </c>
      <c r="R21" s="149">
        <f t="shared" si="5"/>
        <v>5.4239697436159742E-3</v>
      </c>
      <c r="S21" s="146">
        <f>'WPR2016'!$G24/1000</f>
        <v>3.9568906191496354E-2</v>
      </c>
      <c r="T21" s="149">
        <f t="shared" si="6"/>
        <v>2.8364104453685603E-4</v>
      </c>
      <c r="U21" s="138">
        <f>World2030!$G24/1000</f>
        <v>0.87972881719082829</v>
      </c>
      <c r="V21" s="139">
        <f t="shared" si="24"/>
        <v>1.2914502164539828E-3</v>
      </c>
      <c r="W21" s="148">
        <f>'AFR2030'!$G24/1000</f>
        <v>0.61989957546662389</v>
      </c>
      <c r="X21" s="149">
        <f t="shared" si="25"/>
        <v>6.1442015037016396E-3</v>
      </c>
      <c r="Y21" s="146">
        <f>'AMR2030'!$G24/1000</f>
        <v>6.5371846768196061E-3</v>
      </c>
      <c r="Z21" s="149">
        <f t="shared" si="7"/>
        <v>7.5618939749095442E-5</v>
      </c>
      <c r="AA21" s="148">
        <f>SEAR2030!$G24/1000</f>
        <v>5.1284148030772483E-2</v>
      </c>
      <c r="AB21" s="149">
        <f t="shared" si="8"/>
        <v>3.0409202621087028E-4</v>
      </c>
      <c r="AC21" s="146">
        <f>'EUR2030'!$G24/1000</f>
        <v>1.208575359460567E-2</v>
      </c>
      <c r="AD21" s="149">
        <f t="shared" si="9"/>
        <v>1.2317323682219076E-4</v>
      </c>
      <c r="AE21" s="148">
        <f>'EMR2030'!$G24/1000</f>
        <v>0.16483180321767577</v>
      </c>
      <c r="AF21" s="149">
        <f t="shared" si="10"/>
        <v>3.1730201540612437E-3</v>
      </c>
      <c r="AG21" s="146">
        <f>'WPR2030'!$G24/1000</f>
        <v>2.5090352204330885E-2</v>
      </c>
      <c r="AH21" s="149">
        <f t="shared" si="11"/>
        <v>1.4325965792444422E-4</v>
      </c>
      <c r="AI21" s="138">
        <f>World2045!$G24/1000</f>
        <v>0.4699051577298094</v>
      </c>
      <c r="AJ21" s="139">
        <f t="shared" si="12"/>
        <v>5.4938703131830508E-4</v>
      </c>
      <c r="AK21" s="148">
        <f>'AFR2045'!$G24/1000</f>
        <v>0.30481795093709296</v>
      </c>
      <c r="AL21" s="149">
        <f t="shared" si="13"/>
        <v>2.3554341418370508E-3</v>
      </c>
      <c r="AM21" s="146">
        <f>'AMR2045'!$G24/1000</f>
        <v>3.167887326485385E-3</v>
      </c>
      <c r="AN21" s="149">
        <f t="shared" si="14"/>
        <v>2.7846955306643328E-5</v>
      </c>
      <c r="AO21" s="148">
        <f>SEAR2045!$G24/1000</f>
        <v>2.8809141527022804E-2</v>
      </c>
      <c r="AP21" s="149">
        <f t="shared" si="15"/>
        <v>1.4321112999153153E-4</v>
      </c>
      <c r="AQ21" s="146">
        <f>'EUR2045'!$G24/1000</f>
        <v>7.1797618099520445E-3</v>
      </c>
      <c r="AR21" s="149">
        <f t="shared" si="16"/>
        <v>6.359377309109403E-5</v>
      </c>
      <c r="AS21" s="148">
        <f>'EMR2045'!$G24/1000</f>
        <v>0.11429959533620422</v>
      </c>
      <c r="AT21" s="149">
        <f t="shared" si="17"/>
        <v>1.5444100554938395E-3</v>
      </c>
      <c r="AU21" s="146">
        <f>'WPR2045'!$G24/1000</f>
        <v>1.1630820793051952E-2</v>
      </c>
      <c r="AV21" s="149">
        <f t="shared" si="18"/>
        <v>5.1904625732214758E-5</v>
      </c>
      <c r="AW21" s="138">
        <f>World2060!$G24/1000</f>
        <v>0.26854350500232377</v>
      </c>
      <c r="AX21" s="139">
        <f t="shared" si="26"/>
        <v>2.6371447102861863E-4</v>
      </c>
      <c r="AY21" s="148">
        <f>'AFR2060'!$G24/1000</f>
        <v>0.16140952652498777</v>
      </c>
      <c r="AZ21" s="149">
        <f t="shared" si="27"/>
        <v>8.9007202652785738E-4</v>
      </c>
      <c r="BA21" s="146">
        <f>'AMR2060'!$G24/1000</f>
        <v>1.9954829506539369E-3</v>
      </c>
      <c r="BB21" s="149">
        <f t="shared" si="19"/>
        <v>1.4964164119400856E-5</v>
      </c>
      <c r="BC21" s="148">
        <f>SEAR2060!$G24/1000</f>
        <v>1.7345673045915645E-2</v>
      </c>
      <c r="BD21" s="149">
        <f t="shared" si="20"/>
        <v>7.313532607769189E-5</v>
      </c>
      <c r="BE21" s="146">
        <f>'EUR2060'!$G24/1000</f>
        <v>4.8240108361424835E-3</v>
      </c>
      <c r="BF21" s="149">
        <f t="shared" si="21"/>
        <v>4.1351671958168325E-5</v>
      </c>
      <c r="BG21" s="148">
        <f>'EMR2060'!$G24/1000</f>
        <v>7.6956092145923319E-2</v>
      </c>
      <c r="BH21" s="149">
        <f t="shared" si="22"/>
        <v>7.4351741916698505E-4</v>
      </c>
      <c r="BI21" s="146">
        <f>'WPR2060'!$G24/1000</f>
        <v>6.0127194987005623E-3</v>
      </c>
      <c r="BJ21" s="149">
        <f t="shared" si="23"/>
        <v>2.4413837497797964E-5</v>
      </c>
    </row>
    <row r="22" spans="1:62">
      <c r="A22" s="37">
        <v>15</v>
      </c>
      <c r="B22" s="17"/>
      <c r="C22" s="16"/>
      <c r="D22" s="8"/>
      <c r="E22" s="17" t="s">
        <v>16</v>
      </c>
      <c r="F22" s="42" t="s">
        <v>30</v>
      </c>
      <c r="G22" s="138">
        <f>World2016!$G25/1000</f>
        <v>90.956355018461466</v>
      </c>
      <c r="H22" s="139">
        <f t="shared" si="0"/>
        <v>0.1599277478371097</v>
      </c>
      <c r="I22" s="148">
        <f>'AFR2016'!$G25/1000</f>
        <v>45.735778829229062</v>
      </c>
      <c r="J22" s="149">
        <f t="shared" si="1"/>
        <v>0.51707469556165842</v>
      </c>
      <c r="K22" s="146">
        <f>'AMR2016'!$G25/1000</f>
        <v>1.4599134773914523E-3</v>
      </c>
      <c r="L22" s="149">
        <f t="shared" si="2"/>
        <v>2.11387921866759E-5</v>
      </c>
      <c r="M22" s="148">
        <f>SEAR2016!$G25/1000</f>
        <v>33.266795601512982</v>
      </c>
      <c r="N22" s="149">
        <f t="shared" si="3"/>
        <v>0.24074021810643914</v>
      </c>
      <c r="O22" s="146">
        <f>'EUR2016'!$G25/1000</f>
        <v>5.8506579889114167E-2</v>
      </c>
      <c r="P22" s="149">
        <f t="shared" si="4"/>
        <v>6.3492607859168227E-4</v>
      </c>
      <c r="Q22" s="148">
        <f>'EMR2016'!$G25/1000</f>
        <v>10.281398225444052</v>
      </c>
      <c r="R22" s="149">
        <f t="shared" si="5"/>
        <v>0.24844007780439631</v>
      </c>
      <c r="S22" s="146">
        <f>'WPR2016'!$G25/1000</f>
        <v>1.6124158689088723</v>
      </c>
      <c r="T22" s="149">
        <f t="shared" si="6"/>
        <v>1.1558250285508324E-2</v>
      </c>
      <c r="U22" s="138">
        <f>World2030!$G25/1000</f>
        <v>44.533383986582557</v>
      </c>
      <c r="V22" s="139">
        <f t="shared" si="24"/>
        <v>6.5375428501422944E-2</v>
      </c>
      <c r="W22" s="148">
        <f>'AFR2030'!$G25/1000</f>
        <v>20.311805740822418</v>
      </c>
      <c r="X22" s="149">
        <f t="shared" si="25"/>
        <v>0.20132265340190747</v>
      </c>
      <c r="Y22" s="146">
        <f>'AMR2030'!$G25/1000</f>
        <v>6.3382608838485487E-4</v>
      </c>
      <c r="Z22" s="149">
        <f t="shared" si="7"/>
        <v>7.3317887069846641E-6</v>
      </c>
      <c r="AA22" s="148">
        <f>SEAR2030!$G25/1000</f>
        <v>14.411753180606922</v>
      </c>
      <c r="AB22" s="149">
        <f t="shared" si="8"/>
        <v>8.5455240931604115E-2</v>
      </c>
      <c r="AC22" s="146">
        <f>'EUR2030'!$G25/1000</f>
        <v>3.2815646734192336E-2</v>
      </c>
      <c r="AD22" s="149">
        <f t="shared" si="9"/>
        <v>3.3444413664598667E-4</v>
      </c>
      <c r="AE22" s="148">
        <f>'EMR2030'!$G25/1000</f>
        <v>8.9968182447113172</v>
      </c>
      <c r="AF22" s="149">
        <f t="shared" si="10"/>
        <v>0.17318918470603528</v>
      </c>
      <c r="AG22" s="146">
        <f>'WPR2030'!$G25/1000</f>
        <v>0.77955734761931494</v>
      </c>
      <c r="AH22" s="149">
        <f t="shared" si="11"/>
        <v>4.4510781691280126E-3</v>
      </c>
      <c r="AI22" s="138">
        <f>World2045!$G25/1000</f>
        <v>21.705694006095758</v>
      </c>
      <c r="AJ22" s="139">
        <f t="shared" si="12"/>
        <v>2.537709279532771E-2</v>
      </c>
      <c r="AK22" s="148">
        <f>'AFR2045'!$G25/1000</f>
        <v>7.8221054045796086</v>
      </c>
      <c r="AL22" s="149">
        <f t="shared" si="13"/>
        <v>6.0444124351447033E-2</v>
      </c>
      <c r="AM22" s="146">
        <f>'AMR2045'!$G25/1000</f>
        <v>3.6082484335268693E-4</v>
      </c>
      <c r="AN22" s="149">
        <f t="shared" si="14"/>
        <v>3.1717899820371684E-6</v>
      </c>
      <c r="AO22" s="148">
        <f>SEAR2045!$G25/1000</f>
        <v>7.0263031133766924</v>
      </c>
      <c r="AP22" s="149">
        <f t="shared" si="15"/>
        <v>3.4927969220667009E-2</v>
      </c>
      <c r="AQ22" s="146">
        <f>'EUR2045'!$G25/1000</f>
        <v>1.1026885938893505E-2</v>
      </c>
      <c r="AR22" s="149">
        <f t="shared" si="16"/>
        <v>9.7669156841298158E-5</v>
      </c>
      <c r="AS22" s="148">
        <f>'EMR2045'!$G25/1000</f>
        <v>6.5130504031490268</v>
      </c>
      <c r="AT22" s="149">
        <f t="shared" si="17"/>
        <v>8.8003990783819042E-2</v>
      </c>
      <c r="AU22" s="146">
        <f>'WPR2045'!$G25/1000</f>
        <v>0.33284737420817806</v>
      </c>
      <c r="AV22" s="149">
        <f t="shared" si="18"/>
        <v>1.4853911595427969E-3</v>
      </c>
      <c r="AW22" s="138">
        <f>World2060!$G25/1000</f>
        <v>12.095419595059846</v>
      </c>
      <c r="AX22" s="139">
        <f t="shared" si="26"/>
        <v>1.1877915946441504E-2</v>
      </c>
      <c r="AY22" s="148">
        <f>'AFR2060'!$G25/1000</f>
        <v>3.1040052433399778</v>
      </c>
      <c r="AZ22" s="149">
        <f t="shared" si="27"/>
        <v>1.7116636773387737E-2</v>
      </c>
      <c r="BA22" s="146">
        <f>'AMR2060'!$G25/1000</f>
        <v>2.7099119039293839E-4</v>
      </c>
      <c r="BB22" s="149">
        <f t="shared" si="19"/>
        <v>2.0321680256014342E-6</v>
      </c>
      <c r="BC22" s="148">
        <f>SEAR2060!$G25/1000</f>
        <v>4.5399222479839629</v>
      </c>
      <c r="BD22" s="149">
        <f t="shared" si="20"/>
        <v>1.9141874350725025E-2</v>
      </c>
      <c r="BE22" s="146">
        <f>'EUR2060'!$G25/1000</f>
        <v>4.6232610798911025E-3</v>
      </c>
      <c r="BF22" s="149">
        <f t="shared" si="21"/>
        <v>3.9630834599347726E-5</v>
      </c>
      <c r="BG22" s="148">
        <f>'EMR2060'!$G25/1000</f>
        <v>4.301686523327497</v>
      </c>
      <c r="BH22" s="149">
        <f t="shared" si="22"/>
        <v>4.1561087273313334E-2</v>
      </c>
      <c r="BI22" s="146">
        <f>'WPR2060'!$G25/1000</f>
        <v>0.1449113281381251</v>
      </c>
      <c r="BJ22" s="149">
        <f t="shared" si="23"/>
        <v>5.8839292561690992E-4</v>
      </c>
    </row>
    <row r="23" spans="1:62">
      <c r="A23" s="37">
        <v>16</v>
      </c>
      <c r="B23" s="17"/>
      <c r="C23" s="16"/>
      <c r="D23" s="8"/>
      <c r="E23" s="17" t="s">
        <v>18</v>
      </c>
      <c r="F23" s="42" t="s">
        <v>31</v>
      </c>
      <c r="G23" s="138">
        <f>World2016!$G26/1000</f>
        <v>53.723763365482156</v>
      </c>
      <c r="H23" s="139">
        <f t="shared" si="0"/>
        <v>9.4462013991561927E-2</v>
      </c>
      <c r="I23" s="148">
        <f>'AFR2016'!$G26/1000</f>
        <v>23.986934428719572</v>
      </c>
      <c r="J23" s="149">
        <f t="shared" si="1"/>
        <v>0.27118892767736225</v>
      </c>
      <c r="K23" s="146">
        <f>'AMR2016'!$G26/1000</f>
        <v>0.48506364700333504</v>
      </c>
      <c r="L23" s="149">
        <f t="shared" si="2"/>
        <v>7.0234707673468939E-3</v>
      </c>
      <c r="M23" s="148">
        <f>SEAR2016!$G26/1000</f>
        <v>13.448334624985117</v>
      </c>
      <c r="N23" s="149">
        <f t="shared" si="3"/>
        <v>9.7320915713326156E-2</v>
      </c>
      <c r="O23" s="146">
        <f>'EUR2016'!$G26/1000</f>
        <v>0.1594018068988371</v>
      </c>
      <c r="P23" s="149">
        <f t="shared" si="4"/>
        <v>1.7298629379212472E-3</v>
      </c>
      <c r="Q23" s="148">
        <f>'EMR2016'!$G26/1000</f>
        <v>13.936678056108416</v>
      </c>
      <c r="R23" s="149">
        <f t="shared" si="5"/>
        <v>0.33676639156196636</v>
      </c>
      <c r="S23" s="146">
        <f>'WPR2016'!$G26/1000</f>
        <v>1.7073508017668793</v>
      </c>
      <c r="T23" s="149">
        <f t="shared" si="6"/>
        <v>1.2238770575570532E-2</v>
      </c>
      <c r="U23" s="138">
        <f>World2030!$G26/1000</f>
        <v>31.12337540742498</v>
      </c>
      <c r="V23" s="139">
        <f t="shared" si="24"/>
        <v>4.568940919208142E-2</v>
      </c>
      <c r="W23" s="148">
        <f>'AFR2030'!$G26/1000</f>
        <v>14.511436180933146</v>
      </c>
      <c r="X23" s="149">
        <f t="shared" si="25"/>
        <v>0.14383166488966304</v>
      </c>
      <c r="Y23" s="146">
        <f>'AMR2030'!$G26/1000</f>
        <v>0.29834543805891689</v>
      </c>
      <c r="Z23" s="149">
        <f t="shared" si="7"/>
        <v>3.4511134104858458E-3</v>
      </c>
      <c r="AA23" s="148">
        <f>SEAR2030!$G26/1000</f>
        <v>6.9296227599846896</v>
      </c>
      <c r="AB23" s="149">
        <f t="shared" si="8"/>
        <v>4.108955899386843E-2</v>
      </c>
      <c r="AC23" s="146">
        <f>'EUR2030'!$G26/1000</f>
        <v>7.776132136608066E-2</v>
      </c>
      <c r="AD23" s="149">
        <f t="shared" si="9"/>
        <v>7.9251273635975918E-4</v>
      </c>
      <c r="AE23" s="148">
        <f>'EMR2030'!$G26/1000</f>
        <v>8.1587876769801362</v>
      </c>
      <c r="AF23" s="149">
        <f t="shared" si="10"/>
        <v>0.1570570558982296</v>
      </c>
      <c r="AG23" s="146">
        <f>'WPR2030'!$G26/1000</f>
        <v>1.1474220301020119</v>
      </c>
      <c r="AH23" s="149">
        <f t="shared" si="11"/>
        <v>6.5514938247463817E-3</v>
      </c>
      <c r="AI23" s="138">
        <f>World2045!$G26/1000</f>
        <v>23.361025304553252</v>
      </c>
      <c r="AJ23" s="139">
        <f t="shared" si="12"/>
        <v>2.7312414280840629E-2</v>
      </c>
      <c r="AK23" s="148">
        <f>'AFR2045'!$G26/1000</f>
        <v>10.362637165952648</v>
      </c>
      <c r="AL23" s="149">
        <f t="shared" si="13"/>
        <v>8.0075695362153171E-2</v>
      </c>
      <c r="AM23" s="146">
        <f>'AMR2045'!$G26/1000</f>
        <v>0.25142182745773495</v>
      </c>
      <c r="AN23" s="149">
        <f t="shared" si="14"/>
        <v>2.2100951425244562E-3</v>
      </c>
      <c r="AO23" s="148">
        <f>SEAR2045!$G26/1000</f>
        <v>5.7256568193546267</v>
      </c>
      <c r="AP23" s="149">
        <f t="shared" si="15"/>
        <v>2.846241642689561E-2</v>
      </c>
      <c r="AQ23" s="146">
        <f>'EUR2045'!$G26/1000</f>
        <v>6.2147569603422652E-2</v>
      </c>
      <c r="AR23" s="149">
        <f t="shared" si="16"/>
        <v>5.5046372625409295E-4</v>
      </c>
      <c r="AS23" s="148">
        <f>'EMR2045'!$G26/1000</f>
        <v>5.9421127322723626</v>
      </c>
      <c r="AT23" s="149">
        <f t="shared" si="17"/>
        <v>8.0289511328589885E-2</v>
      </c>
      <c r="AU23" s="146">
        <f>'WPR2045'!$G26/1000</f>
        <v>1.0170491899124574</v>
      </c>
      <c r="AV23" s="149">
        <f t="shared" si="18"/>
        <v>4.5387645887548936E-3</v>
      </c>
      <c r="AW23" s="138">
        <f>World2060!$G26/1000</f>
        <v>20.391100561265986</v>
      </c>
      <c r="AX23" s="139">
        <f t="shared" si="26"/>
        <v>2.0024421362039999E-2</v>
      </c>
      <c r="AY23" s="148">
        <f>'AFR2060'!$G26/1000</f>
        <v>8.9409441771021232</v>
      </c>
      <c r="AZ23" s="149">
        <f t="shared" si="27"/>
        <v>4.9303684076873508E-2</v>
      </c>
      <c r="BA23" s="146">
        <f>'AMR2060'!$G26/1000</f>
        <v>0.23522390202515409</v>
      </c>
      <c r="BB23" s="149">
        <f t="shared" si="19"/>
        <v>1.7639484584705484E-3</v>
      </c>
      <c r="BC23" s="148">
        <f>SEAR2060!$G26/1000</f>
        <v>5.4632868205568226</v>
      </c>
      <c r="BD23" s="149">
        <f t="shared" si="20"/>
        <v>2.3035097111522192E-2</v>
      </c>
      <c r="BE23" s="146">
        <f>'EUR2060'!$G26/1000</f>
        <v>5.4174646103630951E-2</v>
      </c>
      <c r="BF23" s="149">
        <f t="shared" si="21"/>
        <v>4.6438788597717847E-4</v>
      </c>
      <c r="BG23" s="148">
        <f>'EMR2060'!$G26/1000</f>
        <v>4.7443230014010336</v>
      </c>
      <c r="BH23" s="149">
        <f t="shared" si="22"/>
        <v>4.5837654892967775E-2</v>
      </c>
      <c r="BI23" s="146">
        <f>'WPR2060'!$G26/1000</f>
        <v>0.95314801407722116</v>
      </c>
      <c r="BJ23" s="149">
        <f t="shared" si="23"/>
        <v>3.87012910415314E-3</v>
      </c>
    </row>
    <row r="24" spans="1:62">
      <c r="A24" s="37">
        <v>17</v>
      </c>
      <c r="B24" s="17"/>
      <c r="C24" s="16"/>
      <c r="D24" s="38" t="s">
        <v>32</v>
      </c>
      <c r="E24" s="39" t="s">
        <v>33</v>
      </c>
      <c r="F24" s="40"/>
      <c r="G24" s="138">
        <f>World2016!$G27/1000</f>
        <v>278.81226393109654</v>
      </c>
      <c r="H24" s="139">
        <f t="shared" si="0"/>
        <v>0.49023311709023137</v>
      </c>
      <c r="I24" s="148">
        <f>'AFR2016'!$G27/1000</f>
        <v>186.06925647969544</v>
      </c>
      <c r="J24" s="149">
        <f t="shared" si="1"/>
        <v>2.103641975943245</v>
      </c>
      <c r="K24" s="146">
        <f>'AMR2016'!$G27/1000</f>
        <v>6.5862342950478192</v>
      </c>
      <c r="L24" s="149">
        <f t="shared" si="2"/>
        <v>9.5365266648910277E-2</v>
      </c>
      <c r="M24" s="148">
        <f>SEAR2016!$G27/1000</f>
        <v>44.759135730508717</v>
      </c>
      <c r="N24" s="149">
        <f t="shared" si="3"/>
        <v>0.32390628262159155</v>
      </c>
      <c r="O24" s="146">
        <f>'EUR2016'!$G27/1000</f>
        <v>4.5798543989891183</v>
      </c>
      <c r="P24" s="149">
        <f t="shared" si="4"/>
        <v>4.970157202116799E-2</v>
      </c>
      <c r="Q24" s="148">
        <f>'EMR2016'!$G27/1000</f>
        <v>25.688486594356597</v>
      </c>
      <c r="R24" s="149">
        <f t="shared" si="5"/>
        <v>0.62073751723623216</v>
      </c>
      <c r="S24" s="146">
        <f>'WPR2016'!$G27/1000</f>
        <v>11.129296432498842</v>
      </c>
      <c r="T24" s="149">
        <f t="shared" si="6"/>
        <v>7.9777925874349301E-2</v>
      </c>
      <c r="U24" s="138">
        <f>World2030!$G27/1000</f>
        <v>232.91430693579002</v>
      </c>
      <c r="V24" s="139">
        <f t="shared" si="24"/>
        <v>0.34192040345792979</v>
      </c>
      <c r="W24" s="148">
        <f>'AFR2030'!$G27/1000</f>
        <v>166.35925341109373</v>
      </c>
      <c r="X24" s="149">
        <f t="shared" si="25"/>
        <v>1.6488876834505233</v>
      </c>
      <c r="Y24" s="146">
        <f>'AMR2030'!$G27/1000</f>
        <v>4.3925969510978318</v>
      </c>
      <c r="Z24" s="149">
        <f t="shared" si="7"/>
        <v>5.0811402860463102E-2</v>
      </c>
      <c r="AA24" s="148">
        <f>SEAR2030!$G27/1000</f>
        <v>30.444982544938103</v>
      </c>
      <c r="AB24" s="149">
        <f t="shared" si="8"/>
        <v>0.1805251093279272</v>
      </c>
      <c r="AC24" s="146">
        <f>'EUR2030'!$G27/1000</f>
        <v>3.1736589185101631</v>
      </c>
      <c r="AD24" s="149">
        <f t="shared" si="9"/>
        <v>3.2344680743531626E-2</v>
      </c>
      <c r="AE24" s="148">
        <f>'EMR2030'!$G27/1000</f>
        <v>19.503204913526773</v>
      </c>
      <c r="AF24" s="149">
        <f t="shared" si="10"/>
        <v>0.37543763431188731</v>
      </c>
      <c r="AG24" s="146">
        <f>'WPR2030'!$G27/1000</f>
        <v>9.0406101966234278</v>
      </c>
      <c r="AH24" s="149">
        <f t="shared" si="11"/>
        <v>5.161963106970479E-2</v>
      </c>
      <c r="AI24" s="138">
        <f>World2045!$G27/1000</f>
        <v>190.09773457907147</v>
      </c>
      <c r="AJ24" s="139">
        <f t="shared" si="12"/>
        <v>0.22225172110322211</v>
      </c>
      <c r="AK24" s="148">
        <f>'AFR2045'!$G27/1000</f>
        <v>137.37892005252093</v>
      </c>
      <c r="AL24" s="149">
        <f t="shared" si="13"/>
        <v>1.0615746141774667</v>
      </c>
      <c r="AM24" s="146">
        <f>'AMR2045'!$G27/1000</f>
        <v>3.4028600043229527</v>
      </c>
      <c r="AN24" s="149">
        <f t="shared" si="14"/>
        <v>2.9912456059564517E-2</v>
      </c>
      <c r="AO24" s="148">
        <f>SEAR2045!$G27/1000</f>
        <v>21.868273026126438</v>
      </c>
      <c r="AP24" s="149">
        <f t="shared" si="15"/>
        <v>0.10870785886130294</v>
      </c>
      <c r="AQ24" s="146">
        <f>'EUR2045'!$G27/1000</f>
        <v>2.5304170137359168</v>
      </c>
      <c r="AR24" s="149">
        <f t="shared" si="16"/>
        <v>2.2412827842605058E-2</v>
      </c>
      <c r="AS24" s="148">
        <f>'EMR2045'!$G27/1000</f>
        <v>16.727662554230541</v>
      </c>
      <c r="AT24" s="149">
        <f t="shared" si="17"/>
        <v>0.22602328711375946</v>
      </c>
      <c r="AU24" s="146">
        <f>'WPR2045'!$G27/1000</f>
        <v>8.1896019281346675</v>
      </c>
      <c r="AV24" s="149">
        <f t="shared" si="18"/>
        <v>3.6547568786339524E-2</v>
      </c>
      <c r="AW24" s="138">
        <f>World2060!$G27/1000</f>
        <v>177.80443587991735</v>
      </c>
      <c r="AX24" s="139">
        <f t="shared" si="26"/>
        <v>0.1746071004555057</v>
      </c>
      <c r="AY24" s="148">
        <f>'AFR2060'!$G27/1000</f>
        <v>130.78306793234449</v>
      </c>
      <c r="AZ24" s="149">
        <f t="shared" si="27"/>
        <v>0.7211863687119574</v>
      </c>
      <c r="BA24" s="146">
        <f>'AMR2060'!$G27/1000</f>
        <v>2.9165792144795777</v>
      </c>
      <c r="BB24" s="149">
        <f t="shared" si="19"/>
        <v>2.1871482298760341E-2</v>
      </c>
      <c r="BC24" s="148">
        <f>SEAR2060!$G27/1000</f>
        <v>18.428520170875824</v>
      </c>
      <c r="BD24" s="149">
        <f t="shared" si="20"/>
        <v>7.7700982156105158E-2</v>
      </c>
      <c r="BE24" s="146">
        <f>'EUR2060'!$G27/1000</f>
        <v>2.1091896162543762</v>
      </c>
      <c r="BF24" s="149">
        <f t="shared" si="21"/>
        <v>1.8080083165540755E-2</v>
      </c>
      <c r="BG24" s="148">
        <f>'EMR2060'!$G27/1000</f>
        <v>16.081926213109867</v>
      </c>
      <c r="BH24" s="149">
        <f t="shared" si="22"/>
        <v>0.15537681215065122</v>
      </c>
      <c r="BI24" s="146">
        <f>'WPR2060'!$G27/1000</f>
        <v>7.485152732853174</v>
      </c>
      <c r="BJ24" s="149">
        <f t="shared" si="23"/>
        <v>3.0392454280557882E-2</v>
      </c>
    </row>
    <row r="25" spans="1:62">
      <c r="A25" s="37">
        <v>18</v>
      </c>
      <c r="B25" s="12"/>
      <c r="C25" s="12"/>
      <c r="D25" s="38" t="s">
        <v>34</v>
      </c>
      <c r="E25" s="39" t="s">
        <v>35</v>
      </c>
      <c r="F25" s="43"/>
      <c r="G25" s="138">
        <f>World2016!$G28/1000</f>
        <v>104.48243844133476</v>
      </c>
      <c r="H25" s="139">
        <f t="shared" si="0"/>
        <v>0.18371053968752984</v>
      </c>
      <c r="I25" s="148">
        <f>'AFR2016'!$G28/1000</f>
        <v>9.4822624406032272</v>
      </c>
      <c r="J25" s="149">
        <f t="shared" si="1"/>
        <v>0.10720355245327544</v>
      </c>
      <c r="K25" s="146">
        <f>'AMR2016'!$G28/1000</f>
        <v>19.785268156670035</v>
      </c>
      <c r="L25" s="149">
        <f t="shared" si="2"/>
        <v>0.28648045134072053</v>
      </c>
      <c r="M25" s="148">
        <f>SEAR2016!$G28/1000</f>
        <v>39.578719316869972</v>
      </c>
      <c r="N25" s="149">
        <f t="shared" si="3"/>
        <v>0.28641741257109443</v>
      </c>
      <c r="O25" s="146">
        <f>'EUR2016'!$G28/1000</f>
        <v>18.003237566508353</v>
      </c>
      <c r="P25" s="149">
        <f t="shared" si="4"/>
        <v>0.19537503391450897</v>
      </c>
      <c r="Q25" s="148">
        <f>'EMR2016'!$G28/1000</f>
        <v>6.1990217861160639</v>
      </c>
      <c r="R25" s="149">
        <f t="shared" si="5"/>
        <v>0.14979338617995283</v>
      </c>
      <c r="S25" s="146">
        <f>'WPR2016'!$G28/1000</f>
        <v>11.433929174567107</v>
      </c>
      <c r="T25" s="149">
        <f t="shared" si="6"/>
        <v>8.1961619018208268E-2</v>
      </c>
      <c r="U25" s="138">
        <f>World2030!$G28/1000</f>
        <v>105.34774603009134</v>
      </c>
      <c r="V25" s="139">
        <f t="shared" si="24"/>
        <v>0.1546514866341917</v>
      </c>
      <c r="W25" s="148">
        <f>'AFR2030'!$G28/1000</f>
        <v>7.6049225002664604</v>
      </c>
      <c r="X25" s="149">
        <f t="shared" si="25"/>
        <v>7.5377009617241489E-2</v>
      </c>
      <c r="Y25" s="146">
        <f>'AMR2030'!$G28/1000</f>
        <v>23.776138188980987</v>
      </c>
      <c r="Z25" s="149">
        <f t="shared" si="7"/>
        <v>0.27503068217638704</v>
      </c>
      <c r="AA25" s="148">
        <f>SEAR2030!$G28/1000</f>
        <v>33.618228063337504</v>
      </c>
      <c r="AB25" s="149">
        <f t="shared" si="8"/>
        <v>0.19934103386616123</v>
      </c>
      <c r="AC25" s="146">
        <f>'EUR2030'!$G28/1000</f>
        <v>22.562984420290405</v>
      </c>
      <c r="AD25" s="149">
        <f t="shared" si="9"/>
        <v>0.22995304361130389</v>
      </c>
      <c r="AE25" s="148">
        <f>'EMR2030'!$G28/1000</f>
        <v>5.3603369487021117</v>
      </c>
      <c r="AF25" s="149">
        <f t="shared" si="10"/>
        <v>0.1031867445406133</v>
      </c>
      <c r="AG25" s="146">
        <f>'WPR2030'!$G28/1000</f>
        <v>12.425135908513868</v>
      </c>
      <c r="AH25" s="149">
        <f t="shared" si="11"/>
        <v>7.0944429373581017E-2</v>
      </c>
      <c r="AI25" s="138">
        <f>World2045!$G28/1000</f>
        <v>104.26513050606812</v>
      </c>
      <c r="AJ25" s="139">
        <f t="shared" si="12"/>
        <v>0.12190100401426307</v>
      </c>
      <c r="AK25" s="148">
        <f>'AFR2045'!$G28/1000</f>
        <v>5.7272097135343358</v>
      </c>
      <c r="AL25" s="149">
        <f t="shared" si="13"/>
        <v>4.425613798415564E-2</v>
      </c>
      <c r="AM25" s="146">
        <f>'AMR2045'!$G28/1000</f>
        <v>27.650942740336411</v>
      </c>
      <c r="AN25" s="149">
        <f t="shared" si="14"/>
        <v>0.24306248528446653</v>
      </c>
      <c r="AO25" s="148">
        <f>SEAR2045!$G28/1000</f>
        <v>29.513538465306162</v>
      </c>
      <c r="AP25" s="149">
        <f t="shared" si="15"/>
        <v>0.14671270887056589</v>
      </c>
      <c r="AQ25" s="146">
        <f>'EUR2045'!$G28/1000</f>
        <v>23.769861856636947</v>
      </c>
      <c r="AR25" s="149">
        <f t="shared" si="16"/>
        <v>0.21053834950657196</v>
      </c>
      <c r="AS25" s="148">
        <f>'EMR2045'!$G28/1000</f>
        <v>4.8526741157863293</v>
      </c>
      <c r="AT25" s="149">
        <f t="shared" si="17"/>
        <v>6.5569074662167298E-2</v>
      </c>
      <c r="AU25" s="146">
        <f>'WPR2045'!$G28/1000</f>
        <v>12.750903614467926</v>
      </c>
      <c r="AV25" s="149">
        <f t="shared" si="18"/>
        <v>5.6903196397959141E-2</v>
      </c>
      <c r="AW25" s="138">
        <f>World2060!$G28/1000</f>
        <v>105.15030232114977</v>
      </c>
      <c r="AX25" s="139">
        <f t="shared" si="26"/>
        <v>0.10325945643288371</v>
      </c>
      <c r="AY25" s="148">
        <f>'AFR2060'!$G28/1000</f>
        <v>4.9565933635773396</v>
      </c>
      <c r="AZ25" s="149">
        <f t="shared" si="27"/>
        <v>2.7332495143096977E-2</v>
      </c>
      <c r="BA25" s="146">
        <f>'AMR2060'!$G28/1000</f>
        <v>29.217053181292606</v>
      </c>
      <c r="BB25" s="149">
        <f t="shared" si="19"/>
        <v>0.21909923046290541</v>
      </c>
      <c r="BC25" s="148">
        <f>SEAR2060!$G28/1000</f>
        <v>30.452497071346269</v>
      </c>
      <c r="BD25" s="149">
        <f t="shared" si="20"/>
        <v>0.12839820612883573</v>
      </c>
      <c r="BE25" s="146">
        <f>'EUR2060'!$G28/1000</f>
        <v>22.649717171197821</v>
      </c>
      <c r="BF25" s="149">
        <f t="shared" si="21"/>
        <v>0.19415455442003504</v>
      </c>
      <c r="BG25" s="148">
        <f>'EMR2060'!$G28/1000</f>
        <v>4.8572639615298252</v>
      </c>
      <c r="BH25" s="149">
        <f t="shared" si="22"/>
        <v>4.6928842982845977E-2</v>
      </c>
      <c r="BI25" s="146">
        <f>'WPR2060'!$G28/1000</f>
        <v>13.017177572205913</v>
      </c>
      <c r="BJ25" s="149">
        <f t="shared" si="23"/>
        <v>5.2854495872707262E-2</v>
      </c>
    </row>
    <row r="26" spans="1:62">
      <c r="A26" s="37">
        <v>19</v>
      </c>
      <c r="B26" s="17"/>
      <c r="C26" s="16"/>
      <c r="D26" s="38" t="s">
        <v>36</v>
      </c>
      <c r="E26" s="39" t="s">
        <v>37</v>
      </c>
      <c r="F26" s="40"/>
      <c r="G26" s="138">
        <f>World2016!$G29/1000</f>
        <v>110.83003603004002</v>
      </c>
      <c r="H26" s="139">
        <f t="shared" si="0"/>
        <v>0.1948714639168688</v>
      </c>
      <c r="I26" s="148">
        <f>'AFR2016'!$G29/1000</f>
        <v>24.084799200707348</v>
      </c>
      <c r="J26" s="149">
        <f t="shared" si="1"/>
        <v>0.2722953567899119</v>
      </c>
      <c r="K26" s="146">
        <f>'AMR2016'!$G29/1000</f>
        <v>2.7598667300571034</v>
      </c>
      <c r="L26" s="149">
        <f t="shared" si="2"/>
        <v>3.9961443039651351E-2</v>
      </c>
      <c r="M26" s="148">
        <f>SEAR2016!$G29/1000</f>
        <v>62.960833213525298</v>
      </c>
      <c r="N26" s="149">
        <f t="shared" si="3"/>
        <v>0.45562563047995719</v>
      </c>
      <c r="O26" s="146">
        <f>'EUR2016'!$G29/1000</f>
        <v>2.8724416340470778</v>
      </c>
      <c r="P26" s="149">
        <f t="shared" si="4"/>
        <v>3.1172358838024165E-2</v>
      </c>
      <c r="Q26" s="148">
        <f>'EMR2016'!$G29/1000</f>
        <v>5.8006031990565825</v>
      </c>
      <c r="R26" s="149">
        <f t="shared" si="5"/>
        <v>0.14016598506219288</v>
      </c>
      <c r="S26" s="146">
        <f>'WPR2016'!$G29/1000</f>
        <v>12.351492052646616</v>
      </c>
      <c r="T26" s="149">
        <f t="shared" si="6"/>
        <v>8.8538967704754654E-2</v>
      </c>
      <c r="U26" s="138">
        <f>World2030!$G29/1000</f>
        <v>114.0832341343995</v>
      </c>
      <c r="V26" s="139">
        <f t="shared" si="24"/>
        <v>0.16747526571552743</v>
      </c>
      <c r="W26" s="148">
        <f>'AFR2030'!$G29/1000</f>
        <v>26.771682900694302</v>
      </c>
      <c r="X26" s="149">
        <f t="shared" si="25"/>
        <v>0.26535042262490754</v>
      </c>
      <c r="Y26" s="146">
        <f>'AMR2030'!$G29/1000</f>
        <v>2.4397465434921077</v>
      </c>
      <c r="Z26" s="149">
        <f t="shared" si="7"/>
        <v>2.8221789041632209E-2</v>
      </c>
      <c r="AA26" s="148">
        <f>SEAR2030!$G29/1000</f>
        <v>63.877778373543656</v>
      </c>
      <c r="AB26" s="149">
        <f t="shared" si="8"/>
        <v>0.37876661310243875</v>
      </c>
      <c r="AC26" s="146">
        <f>'EUR2030'!$G29/1000</f>
        <v>2.4548423829133439</v>
      </c>
      <c r="AD26" s="149">
        <f t="shared" si="9"/>
        <v>2.5018785947009209E-2</v>
      </c>
      <c r="AE26" s="148">
        <f>'EMR2030'!$G29/1000</f>
        <v>6.3931573052476161</v>
      </c>
      <c r="AF26" s="149">
        <f t="shared" si="10"/>
        <v>0.12306858616868681</v>
      </c>
      <c r="AG26" s="146">
        <f>'WPR2030'!$G29/1000</f>
        <v>12.146026628508476</v>
      </c>
      <c r="AH26" s="149">
        <f t="shared" si="11"/>
        <v>6.9350784945974742E-2</v>
      </c>
      <c r="AI26" s="138">
        <f>World2045!$G29/1000</f>
        <v>108.00435406140586</v>
      </c>
      <c r="AJ26" s="139">
        <f t="shared" si="12"/>
        <v>0.12627269667332444</v>
      </c>
      <c r="AK26" s="148">
        <f>'AFR2045'!$G29/1000</f>
        <v>26.507786166713661</v>
      </c>
      <c r="AL26" s="149">
        <f t="shared" si="13"/>
        <v>0.20483486740083362</v>
      </c>
      <c r="AM26" s="146">
        <f>'AMR2045'!$G29/1000</f>
        <v>2.2408316712492753</v>
      </c>
      <c r="AN26" s="149">
        <f t="shared" si="14"/>
        <v>1.9697777404292831E-2</v>
      </c>
      <c r="AO26" s="148">
        <f>SEAR2045!$G29/1000</f>
        <v>58.5358362888051</v>
      </c>
      <c r="AP26" s="149">
        <f t="shared" si="15"/>
        <v>0.29098344537812376</v>
      </c>
      <c r="AQ26" s="146">
        <f>'EUR2045'!$G29/1000</f>
        <v>2.1886420492816572</v>
      </c>
      <c r="AR26" s="149">
        <f t="shared" si="16"/>
        <v>1.9385602133307318E-2</v>
      </c>
      <c r="AS26" s="148">
        <f>'EMR2045'!$G29/1000</f>
        <v>6.800144353057898</v>
      </c>
      <c r="AT26" s="149">
        <f t="shared" si="17"/>
        <v>9.188318897176101E-2</v>
      </c>
      <c r="AU26" s="146">
        <f>'WPR2045'!$G29/1000</f>
        <v>11.731113532298263</v>
      </c>
      <c r="AV26" s="149">
        <f t="shared" si="18"/>
        <v>5.2352200085466608E-2</v>
      </c>
      <c r="AW26" s="138">
        <f>World2060!$G29/1000</f>
        <v>105.52487094049604</v>
      </c>
      <c r="AX26" s="139">
        <f t="shared" si="26"/>
        <v>0.1036272894412224</v>
      </c>
      <c r="AY26" s="148">
        <f>'AFR2060'!$G29/1000</f>
        <v>27.074732429001624</v>
      </c>
      <c r="AZ26" s="149">
        <f t="shared" si="27"/>
        <v>0.14930012174374538</v>
      </c>
      <c r="BA26" s="146">
        <f>'AMR2060'!$G29/1000</f>
        <v>2.0294287931919133</v>
      </c>
      <c r="BB26" s="149">
        <f t="shared" si="19"/>
        <v>1.5218724630049744E-2</v>
      </c>
      <c r="BC26" s="148">
        <f>SEAR2060!$G29/1000</f>
        <v>56.963538494706448</v>
      </c>
      <c r="BD26" s="149">
        <f t="shared" si="20"/>
        <v>0.24017787902040977</v>
      </c>
      <c r="BE26" s="146">
        <f>'EUR2060'!$G29/1000</f>
        <v>1.9407736824455446</v>
      </c>
      <c r="BF26" s="149">
        <f t="shared" si="21"/>
        <v>1.6636413015545741E-2</v>
      </c>
      <c r="BG26" s="148">
        <f>'EMR2060'!$G29/1000</f>
        <v>7.1926113034297305</v>
      </c>
      <c r="BH26" s="149">
        <f t="shared" si="22"/>
        <v>6.9491987499272392E-2</v>
      </c>
      <c r="BI26" s="146">
        <f>'WPR2060'!$G29/1000</f>
        <v>10.323786237720766</v>
      </c>
      <c r="BJ26" s="149">
        <f t="shared" si="23"/>
        <v>4.1918343209622212E-2</v>
      </c>
    </row>
    <row r="27" spans="1:62">
      <c r="A27" s="37">
        <v>20</v>
      </c>
      <c r="B27" s="17"/>
      <c r="C27" s="16"/>
      <c r="D27" s="38" t="s">
        <v>38</v>
      </c>
      <c r="E27" s="39" t="s">
        <v>39</v>
      </c>
      <c r="F27" s="40"/>
      <c r="G27" s="138">
        <f>World2016!$G30/1000</f>
        <v>2.5527119631289534</v>
      </c>
      <c r="H27" s="139">
        <f t="shared" si="0"/>
        <v>4.4884106784753835E-3</v>
      </c>
      <c r="I27" s="148">
        <f>'AFR2016'!$G30/1000</f>
        <v>0.74336011035670524</v>
      </c>
      <c r="J27" s="149">
        <f t="shared" si="1"/>
        <v>8.4042015375001607E-3</v>
      </c>
      <c r="K27" s="146">
        <f>'AMR2016'!$G30/1000</f>
        <v>1.9980818866039043E-2</v>
      </c>
      <c r="L27" s="149">
        <f t="shared" si="2"/>
        <v>2.8931192448712541E-4</v>
      </c>
      <c r="M27" s="148">
        <f>SEAR2016!$G30/1000</f>
        <v>1.3430277016671608</v>
      </c>
      <c r="N27" s="149">
        <f t="shared" si="3"/>
        <v>9.7190239088623624E-3</v>
      </c>
      <c r="O27" s="146">
        <f>'EUR2016'!$G30/1000</f>
        <v>3.3407602740102446E-2</v>
      </c>
      <c r="P27" s="149">
        <f t="shared" si="4"/>
        <v>3.6254654165605404E-4</v>
      </c>
      <c r="Q27" s="148">
        <f>'EMR2016'!$G30/1000</f>
        <v>0.22733964212366845</v>
      </c>
      <c r="R27" s="149">
        <f t="shared" si="5"/>
        <v>5.4934433176075546E-3</v>
      </c>
      <c r="S27" s="146">
        <f>'WPR2016'!$G30/1000</f>
        <v>0.18559608737527741</v>
      </c>
      <c r="T27" s="149">
        <f t="shared" si="6"/>
        <v>1.3304049353881453E-3</v>
      </c>
      <c r="U27" s="138">
        <f>World2030!$G30/1000</f>
        <v>2.7198100702217527</v>
      </c>
      <c r="V27" s="139">
        <f t="shared" si="24"/>
        <v>3.9927068833754973E-3</v>
      </c>
      <c r="W27" s="148">
        <f>'AFR2030'!$G30/1000</f>
        <v>0.77788687043242677</v>
      </c>
      <c r="X27" s="149">
        <f t="shared" si="25"/>
        <v>7.7101096180344341E-3</v>
      </c>
      <c r="Y27" s="146">
        <f>'AMR2030'!$G30/1000</f>
        <v>1.8446082459101943E-2</v>
      </c>
      <c r="Z27" s="149">
        <f t="shared" si="7"/>
        <v>2.133752168617475E-4</v>
      </c>
      <c r="AA27" s="148">
        <f>SEAR2030!$G30/1000</f>
        <v>1.4781422833566904</v>
      </c>
      <c r="AB27" s="149">
        <f t="shared" si="8"/>
        <v>8.7647216388227044E-3</v>
      </c>
      <c r="AC27" s="146">
        <f>'EUR2030'!$G30/1000</f>
        <v>2.954873435198779E-2</v>
      </c>
      <c r="AD27" s="149">
        <f t="shared" si="9"/>
        <v>3.0114905335798775E-4</v>
      </c>
      <c r="AE27" s="148">
        <f>'EMR2030'!$G30/1000</f>
        <v>0.22470072314850403</v>
      </c>
      <c r="AF27" s="149">
        <f t="shared" si="10"/>
        <v>4.325499747404829E-3</v>
      </c>
      <c r="AG27" s="146">
        <f>'WPR2030'!$G30/1000</f>
        <v>0.19108537647304183</v>
      </c>
      <c r="AH27" s="149">
        <f t="shared" si="11"/>
        <v>1.0910498762614579E-3</v>
      </c>
      <c r="AI27" s="138">
        <f>World2045!$G30/1000</f>
        <v>2.7857456242920047</v>
      </c>
      <c r="AJ27" s="139">
        <f t="shared" si="12"/>
        <v>3.256939178815605E-3</v>
      </c>
      <c r="AK27" s="148">
        <f>'AFR2045'!$G30/1000</f>
        <v>0.77886469525517532</v>
      </c>
      <c r="AL27" s="149">
        <f t="shared" si="13"/>
        <v>6.0185579275616862E-3</v>
      </c>
      <c r="AM27" s="146">
        <f>'AMR2045'!$G30/1000</f>
        <v>1.624592726147216E-2</v>
      </c>
      <c r="AN27" s="149">
        <f t="shared" si="14"/>
        <v>1.4280798644032228E-4</v>
      </c>
      <c r="AO27" s="148">
        <f>SEAR2045!$G30/1000</f>
        <v>1.5374022939567076</v>
      </c>
      <c r="AP27" s="149">
        <f t="shared" si="15"/>
        <v>7.6424741626747788E-3</v>
      </c>
      <c r="AQ27" s="146">
        <f>'EUR2045'!$G30/1000</f>
        <v>2.8086221919780528E-2</v>
      </c>
      <c r="AR27" s="149">
        <f t="shared" si="16"/>
        <v>2.4876992733614996E-4</v>
      </c>
      <c r="AS27" s="148">
        <f>'EMR2045'!$G30/1000</f>
        <v>0.23636545641583506</v>
      </c>
      <c r="AT27" s="149">
        <f t="shared" si="17"/>
        <v>3.1937574808226727E-3</v>
      </c>
      <c r="AU27" s="146">
        <f>'WPR2045'!$G30/1000</f>
        <v>0.18878102948303421</v>
      </c>
      <c r="AV27" s="149">
        <f t="shared" si="18"/>
        <v>8.4246923368577796E-4</v>
      </c>
      <c r="AW27" s="138">
        <f>World2060!$G30/1000</f>
        <v>2.9694602954112148</v>
      </c>
      <c r="AX27" s="139">
        <f t="shared" si="26"/>
        <v>2.9160625241637398E-3</v>
      </c>
      <c r="AY27" s="148">
        <f>'AFR2060'!$G30/1000</f>
        <v>0.83026819072029867</v>
      </c>
      <c r="AZ27" s="149">
        <f t="shared" si="27"/>
        <v>4.5784069068663651E-3</v>
      </c>
      <c r="BA27" s="146">
        <f>'AMR2060'!$G30/1000</f>
        <v>1.4737163981967456E-2</v>
      </c>
      <c r="BB27" s="149">
        <f t="shared" si="19"/>
        <v>1.1051426944460472E-4</v>
      </c>
      <c r="BC27" s="148">
        <f>SEAR2060!$G30/1000</f>
        <v>1.6667662393838765</v>
      </c>
      <c r="BD27" s="149">
        <f t="shared" si="20"/>
        <v>7.027659987015121E-3</v>
      </c>
      <c r="BE27" s="146">
        <f>'EUR2060'!$G30/1000</f>
        <v>2.7448625615486479E-2</v>
      </c>
      <c r="BF27" s="149">
        <f t="shared" si="21"/>
        <v>2.3529104736875179E-4</v>
      </c>
      <c r="BG27" s="148">
        <f>'EMR2060'!$G30/1000</f>
        <v>0.25768975533654159</v>
      </c>
      <c r="BH27" s="149">
        <f t="shared" si="22"/>
        <v>2.4896901140756132E-3</v>
      </c>
      <c r="BI27" s="146">
        <f>'WPR2060'!$G30/1000</f>
        <v>0.17255032037304407</v>
      </c>
      <c r="BJ27" s="149">
        <f t="shared" si="23"/>
        <v>7.0061733009346E-4</v>
      </c>
    </row>
    <row r="28" spans="1:62">
      <c r="A28" s="37">
        <v>21</v>
      </c>
      <c r="B28" s="17"/>
      <c r="C28" s="16"/>
      <c r="D28" s="38" t="s">
        <v>40</v>
      </c>
      <c r="E28" s="39" t="s">
        <v>41</v>
      </c>
      <c r="F28" s="40"/>
      <c r="G28" s="138">
        <f>World2016!$G31/1000</f>
        <v>573.72124006659021</v>
      </c>
      <c r="H28" s="139">
        <f t="shared" si="0"/>
        <v>1.0087689396913513</v>
      </c>
      <c r="I28" s="148">
        <f>'AFR2016'!$G31/1000</f>
        <v>449.32476153966462</v>
      </c>
      <c r="J28" s="149">
        <f t="shared" si="1"/>
        <v>5.0799280176017314</v>
      </c>
      <c r="K28" s="146">
        <f>'AMR2016'!$G31/1000</f>
        <v>11.579043764011724</v>
      </c>
      <c r="L28" s="149">
        <f t="shared" si="2"/>
        <v>0.16765856582488345</v>
      </c>
      <c r="M28" s="148">
        <f>SEAR2016!$G31/1000</f>
        <v>82.015632695704696</v>
      </c>
      <c r="N28" s="149">
        <f t="shared" si="3"/>
        <v>0.59351858050324413</v>
      </c>
      <c r="O28" s="146">
        <f>'EUR2016'!$G31/1000</f>
        <v>0.2528947024794197</v>
      </c>
      <c r="P28" s="149">
        <f t="shared" si="4"/>
        <v>2.7444680930963795E-3</v>
      </c>
      <c r="Q28" s="148">
        <f>'EMR2016'!$G31/1000</f>
        <v>19.3759615903273</v>
      </c>
      <c r="R28" s="149">
        <f t="shared" si="5"/>
        <v>0.46820143520197155</v>
      </c>
      <c r="S28" s="146">
        <f>'WPR2016'!$G31/1000</f>
        <v>11.172945774402528</v>
      </c>
      <c r="T28" s="149">
        <f t="shared" si="6"/>
        <v>8.0090816629301953E-2</v>
      </c>
      <c r="U28" s="138">
        <f>World2030!$G31/1000</f>
        <v>405.74909423295344</v>
      </c>
      <c r="V28" s="139">
        <f t="shared" si="24"/>
        <v>0.59564350437720115</v>
      </c>
      <c r="W28" s="148">
        <f>'AFR2030'!$G31/1000</f>
        <v>303.62743329068604</v>
      </c>
      <c r="X28" s="149">
        <f t="shared" si="25"/>
        <v>3.0094360538728036</v>
      </c>
      <c r="Y28" s="146">
        <f>'AMR2030'!$G31/1000</f>
        <v>13.872102790346609</v>
      </c>
      <c r="Z28" s="149">
        <f t="shared" si="7"/>
        <v>0.16046566786098862</v>
      </c>
      <c r="AA28" s="148">
        <f>SEAR2030!$G31/1000</f>
        <v>65.44188478524238</v>
      </c>
      <c r="AB28" s="149">
        <f t="shared" si="8"/>
        <v>0.38804106351658002</v>
      </c>
      <c r="AC28" s="146">
        <f>'EUR2030'!$G31/1000</f>
        <v>0.16955878085469134</v>
      </c>
      <c r="AD28" s="149">
        <f t="shared" si="9"/>
        <v>1.728076259871677E-3</v>
      </c>
      <c r="AE28" s="148">
        <f>'EMR2030'!$G31/1000</f>
        <v>14.84930481797654</v>
      </c>
      <c r="AF28" s="149">
        <f t="shared" si="10"/>
        <v>0.28584983323282404</v>
      </c>
      <c r="AG28" s="146">
        <f>'WPR2030'!$G31/1000</f>
        <v>7.7888097678471606</v>
      </c>
      <c r="AH28" s="149">
        <f t="shared" si="11"/>
        <v>4.447216260231493E-2</v>
      </c>
      <c r="AI28" s="138">
        <f>World2045!$G31/1000</f>
        <v>336.51061582303203</v>
      </c>
      <c r="AJ28" s="139">
        <f t="shared" si="12"/>
        <v>0.39342953613718623</v>
      </c>
      <c r="AK28" s="148">
        <f>'AFR2045'!$G31/1000</f>
        <v>246.51990796463528</v>
      </c>
      <c r="AL28" s="149">
        <f t="shared" si="13"/>
        <v>1.9049449222964689</v>
      </c>
      <c r="AM28" s="146">
        <f>'AMR2045'!$G31/1000</f>
        <v>16.135641625469844</v>
      </c>
      <c r="AN28" s="149">
        <f t="shared" si="14"/>
        <v>0.14183853302856583</v>
      </c>
      <c r="AO28" s="148">
        <f>SEAR2045!$G31/1000</f>
        <v>55.783825211682355</v>
      </c>
      <c r="AP28" s="149">
        <f t="shared" si="15"/>
        <v>0.27730311353851372</v>
      </c>
      <c r="AQ28" s="146">
        <f>'EUR2045'!$G31/1000</f>
        <v>0.13194974810311702</v>
      </c>
      <c r="AR28" s="149">
        <f t="shared" si="16"/>
        <v>1.168727119702692E-3</v>
      </c>
      <c r="AS28" s="148">
        <f>'EMR2045'!$G31/1000</f>
        <v>12.567284503655653</v>
      </c>
      <c r="AT28" s="149">
        <f t="shared" si="17"/>
        <v>0.16980848007910584</v>
      </c>
      <c r="AU28" s="146">
        <f>'WPR2045'!$G31/1000</f>
        <v>5.3720067694857452</v>
      </c>
      <c r="AV28" s="149">
        <f t="shared" si="18"/>
        <v>2.3973544581449572E-2</v>
      </c>
      <c r="AW28" s="138">
        <f>World2060!$G31/1000</f>
        <v>305.70096509000291</v>
      </c>
      <c r="AX28" s="139">
        <f t="shared" si="26"/>
        <v>0.30020375395394766</v>
      </c>
      <c r="AY28" s="148">
        <f>'AFR2060'!$G31/1000</f>
        <v>217.85115479167749</v>
      </c>
      <c r="AZ28" s="149">
        <f t="shared" si="27"/>
        <v>1.2013121096470363</v>
      </c>
      <c r="BA28" s="146">
        <f>'AMR2060'!$G31/1000</f>
        <v>18.068564282803163</v>
      </c>
      <c r="BB28" s="149">
        <f t="shared" si="19"/>
        <v>0.13549650285972364</v>
      </c>
      <c r="BC28" s="148">
        <f>SEAR2060!$G31/1000</f>
        <v>54.076482519226964</v>
      </c>
      <c r="BD28" s="149">
        <f t="shared" si="20"/>
        <v>0.2280050576134619</v>
      </c>
      <c r="BE28" s="146">
        <f>'EUR2060'!$G31/1000</f>
        <v>0.11543389616565418</v>
      </c>
      <c r="BF28" s="149">
        <f t="shared" si="21"/>
        <v>9.895053658114147E-4</v>
      </c>
      <c r="BG28" s="148">
        <f>'EMR2060'!$G31/1000</f>
        <v>11.546325129714916</v>
      </c>
      <c r="BH28" s="149">
        <f t="shared" si="22"/>
        <v>0.11155574070770062</v>
      </c>
      <c r="BI28" s="146">
        <f>'WPR2060'!$G31/1000</f>
        <v>4.0430044704147381</v>
      </c>
      <c r="BJ28" s="149">
        <f t="shared" si="23"/>
        <v>1.6416074983193179E-2</v>
      </c>
    </row>
    <row r="29" spans="1:62">
      <c r="A29" s="37">
        <v>22</v>
      </c>
      <c r="B29" s="17"/>
      <c r="C29" s="16"/>
      <c r="D29" s="38"/>
      <c r="E29" s="17" t="s">
        <v>12</v>
      </c>
      <c r="F29" s="42" t="s">
        <v>42</v>
      </c>
      <c r="G29" s="138">
        <f>World2016!$G32/1000</f>
        <v>446.44594791840177</v>
      </c>
      <c r="H29" s="139">
        <f t="shared" si="0"/>
        <v>0.78498192860852489</v>
      </c>
      <c r="I29" s="148">
        <f>'AFR2016'!$G32/1000</f>
        <v>408.12539294372453</v>
      </c>
      <c r="J29" s="149">
        <f t="shared" si="1"/>
        <v>4.6141405855428781</v>
      </c>
      <c r="K29" s="146">
        <f>'AMR2016'!$G32/1000</f>
        <v>0.42253316215006637</v>
      </c>
      <c r="L29" s="149">
        <f t="shared" si="2"/>
        <v>6.1180616830995623E-3</v>
      </c>
      <c r="M29" s="148">
        <f>SEAR2016!$G32/1000</f>
        <v>26.600842037737369</v>
      </c>
      <c r="N29" s="149">
        <f t="shared" si="3"/>
        <v>0.19250103288242704</v>
      </c>
      <c r="O29" s="146">
        <f>'EUR2016'!$G32/1000</f>
        <v>1.0694423466920853E-3</v>
      </c>
      <c r="P29" s="149">
        <f t="shared" si="4"/>
        <v>1.1605820007801056E-5</v>
      </c>
      <c r="Q29" s="148">
        <f>'EMR2016'!$G32/1000</f>
        <v>8.1500002131164067</v>
      </c>
      <c r="R29" s="149">
        <f t="shared" si="5"/>
        <v>0.19693689930632333</v>
      </c>
      <c r="S29" s="146">
        <f>'WPR2016'!$G32/1000</f>
        <v>3.1461101193267385</v>
      </c>
      <c r="T29" s="149">
        <f t="shared" si="6"/>
        <v>2.2552201876775275E-2</v>
      </c>
      <c r="U29" s="138">
        <f>World2030!$G32/1000</f>
        <v>293.07037858306069</v>
      </c>
      <c r="V29" s="139">
        <f t="shared" si="24"/>
        <v>0.4302300850686403</v>
      </c>
      <c r="W29" s="148">
        <f>'AFR2030'!$G32/1000</f>
        <v>270.46671258475794</v>
      </c>
      <c r="X29" s="149">
        <f t="shared" si="25"/>
        <v>2.6807599939290205</v>
      </c>
      <c r="Y29" s="146">
        <f>'AMR2030'!$G32/1000</f>
        <v>0.2375945401773206</v>
      </c>
      <c r="Z29" s="149">
        <f t="shared" si="7"/>
        <v>2.748376878825422E-3</v>
      </c>
      <c r="AA29" s="148">
        <f>SEAR2030!$G32/1000</f>
        <v>15.054479230072349</v>
      </c>
      <c r="AB29" s="149">
        <f t="shared" si="8"/>
        <v>8.9266318509868131E-2</v>
      </c>
      <c r="AC29" s="146">
        <f>'EUR2030'!$G32/1000</f>
        <v>5.2034078452476253E-4</v>
      </c>
      <c r="AD29" s="149">
        <f t="shared" si="9"/>
        <v>5.3031081743317874E-6</v>
      </c>
      <c r="AE29" s="148">
        <f>'EMR2030'!$G32/1000</f>
        <v>5.4192084849625823</v>
      </c>
      <c r="AF29" s="149">
        <f t="shared" si="10"/>
        <v>0.10432002445024538</v>
      </c>
      <c r="AG29" s="146">
        <f>'WPR2030'!$G32/1000</f>
        <v>1.8918634023059895</v>
      </c>
      <c r="AH29" s="149">
        <f t="shared" si="11"/>
        <v>1.0802068526058741E-2</v>
      </c>
      <c r="AI29" s="138">
        <f>World2045!$G32/1000</f>
        <v>229.91969693822693</v>
      </c>
      <c r="AJ29" s="139">
        <f t="shared" si="12"/>
        <v>0.26880934942860674</v>
      </c>
      <c r="AK29" s="148">
        <f>'AFR2045'!$G32/1000</f>
        <v>214.12929191311804</v>
      </c>
      <c r="AL29" s="149">
        <f t="shared" si="13"/>
        <v>1.6546513858156593</v>
      </c>
      <c r="AM29" s="146">
        <f>'AMR2045'!$G32/1000</f>
        <v>0.14115433207488967</v>
      </c>
      <c r="AN29" s="149">
        <f t="shared" si="14"/>
        <v>1.2408011938320679E-3</v>
      </c>
      <c r="AO29" s="148">
        <f>SEAR2045!$G32/1000</f>
        <v>9.9844068348566068</v>
      </c>
      <c r="AP29" s="149">
        <f t="shared" si="15"/>
        <v>4.9632793944025304E-2</v>
      </c>
      <c r="AQ29" s="146">
        <f>'EUR2045'!$G32/1000</f>
        <v>2.5978541231677356E-4</v>
      </c>
      <c r="AR29" s="149">
        <f t="shared" si="16"/>
        <v>2.3010142955368528E-6</v>
      </c>
      <c r="AS29" s="148">
        <f>'EMR2045'!$G32/1000</f>
        <v>4.436317932769656</v>
      </c>
      <c r="AT29" s="149">
        <f t="shared" si="17"/>
        <v>5.9943292052643857E-2</v>
      </c>
      <c r="AU29" s="146">
        <f>'WPR2045'!$G32/1000</f>
        <v>1.2282661399953796</v>
      </c>
      <c r="AV29" s="149">
        <f t="shared" si="18"/>
        <v>5.4813581457722237E-3</v>
      </c>
      <c r="AW29" s="138">
        <f>World2060!$G32/1000</f>
        <v>196.29909080725528</v>
      </c>
      <c r="AX29" s="139">
        <f t="shared" si="26"/>
        <v>0.19276917866692081</v>
      </c>
      <c r="AY29" s="148">
        <f>'AFR2060'!$G32/1000</f>
        <v>183.33720259875992</v>
      </c>
      <c r="AZ29" s="149">
        <f t="shared" si="27"/>
        <v>1.010989369513851</v>
      </c>
      <c r="BA29" s="146">
        <f>'AMR2060'!$G32/1000</f>
        <v>9.8934972903116425E-2</v>
      </c>
      <c r="BB29" s="149">
        <f t="shared" si="19"/>
        <v>7.4191521966426486E-4</v>
      </c>
      <c r="BC29" s="148">
        <f>SEAR2060!$G32/1000</f>
        <v>8.0778220729685852</v>
      </c>
      <c r="BD29" s="149">
        <f t="shared" si="20"/>
        <v>3.4058877377677946E-2</v>
      </c>
      <c r="BE29" s="146">
        <f>'EUR2060'!$G32/1000</f>
        <v>1.2475846569742543E-4</v>
      </c>
      <c r="BF29" s="149">
        <f t="shared" si="21"/>
        <v>1.0694360611448584E-6</v>
      </c>
      <c r="BG29" s="148">
        <f>'EMR2060'!$G32/1000</f>
        <v>3.9243750981278716</v>
      </c>
      <c r="BH29" s="149">
        <f t="shared" si="22"/>
        <v>3.791566285967899E-2</v>
      </c>
      <c r="BI29" s="146">
        <f>'WPR2060'!$G32/1000</f>
        <v>0.86063130603009264</v>
      </c>
      <c r="BJ29" s="149">
        <f t="shared" si="23"/>
        <v>3.4944774748725876E-3</v>
      </c>
    </row>
    <row r="30" spans="1:62">
      <c r="A30" s="37">
        <v>23</v>
      </c>
      <c r="B30" s="17"/>
      <c r="C30" s="16"/>
      <c r="D30" s="8"/>
      <c r="E30" s="17" t="s">
        <v>14</v>
      </c>
      <c r="F30" s="42" t="s">
        <v>43</v>
      </c>
      <c r="G30" s="138">
        <f>World2016!$G33/1000</f>
        <v>3.0772969242781403</v>
      </c>
      <c r="H30" s="139">
        <f t="shared" si="0"/>
        <v>5.4107837371668707E-3</v>
      </c>
      <c r="I30" s="148">
        <f>'AFR2016'!$G33/1000</f>
        <v>3.075764800027013</v>
      </c>
      <c r="J30" s="149">
        <f t="shared" si="1"/>
        <v>3.4773653981745069E-2</v>
      </c>
      <c r="K30" s="146">
        <f>'AMR2016'!$G33/1000</f>
        <v>1.1544245481491088E-3</v>
      </c>
      <c r="L30" s="149">
        <f t="shared" si="2"/>
        <v>1.6715470468924186E-5</v>
      </c>
      <c r="M30" s="148">
        <f>SEAR2016!$G33/1000</f>
        <v>0</v>
      </c>
      <c r="N30" s="149">
        <f t="shared" si="3"/>
        <v>0</v>
      </c>
      <c r="O30" s="146">
        <f>'EUR2016'!$G33/1000</f>
        <v>3.7769970297813415E-4</v>
      </c>
      <c r="P30" s="149">
        <f t="shared" si="4"/>
        <v>4.098878993638962E-6</v>
      </c>
      <c r="Q30" s="148">
        <f>'EMR2016'!$G33/1000</f>
        <v>0</v>
      </c>
      <c r="R30" s="149">
        <f t="shared" si="5"/>
        <v>0</v>
      </c>
      <c r="S30" s="146">
        <f>'WPR2016'!$G33/1000</f>
        <v>0</v>
      </c>
      <c r="T30" s="149">
        <f t="shared" si="6"/>
        <v>0</v>
      </c>
      <c r="U30" s="138">
        <f>World2030!$G33/1000</f>
        <v>2.3630955883041023</v>
      </c>
      <c r="V30" s="139">
        <f t="shared" si="24"/>
        <v>3.4690466532197183E-3</v>
      </c>
      <c r="W30" s="148">
        <f>'AFR2030'!$G33/1000</f>
        <v>2.362402723811567</v>
      </c>
      <c r="X30" s="149">
        <f t="shared" si="25"/>
        <v>2.3415209402370997E-2</v>
      </c>
      <c r="Y30" s="146">
        <f>'AMR2030'!$G33/1000</f>
        <v>5.4515831172466281E-4</v>
      </c>
      <c r="Z30" s="149">
        <f t="shared" si="7"/>
        <v>6.3061234409063422E-6</v>
      </c>
      <c r="AA30" s="148">
        <f>SEAR2030!$G33/1000</f>
        <v>0</v>
      </c>
      <c r="AB30" s="149">
        <f t="shared" si="8"/>
        <v>0</v>
      </c>
      <c r="AC30" s="146">
        <f>'EUR2030'!$G33/1000</f>
        <v>1.4770618081092835E-4</v>
      </c>
      <c r="AD30" s="149">
        <f t="shared" si="9"/>
        <v>1.505363173815345E-6</v>
      </c>
      <c r="AE30" s="148">
        <f>'EMR2030'!$G33/1000</f>
        <v>0</v>
      </c>
      <c r="AF30" s="149">
        <f t="shared" si="10"/>
        <v>0</v>
      </c>
      <c r="AG30" s="146">
        <f>'WPR2030'!$G33/1000</f>
        <v>0</v>
      </c>
      <c r="AH30" s="149">
        <f t="shared" si="11"/>
        <v>0</v>
      </c>
      <c r="AI30" s="138">
        <f>World2045!$G33/1000</f>
        <v>1.9473114569969476</v>
      </c>
      <c r="AJ30" s="139">
        <f t="shared" si="12"/>
        <v>2.2766884823741734E-3</v>
      </c>
      <c r="AK30" s="148">
        <f>'AFR2045'!$G33/1000</f>
        <v>1.9468227107711136</v>
      </c>
      <c r="AL30" s="149">
        <f t="shared" si="13"/>
        <v>1.5043775036728064E-2</v>
      </c>
      <c r="AM30" s="146">
        <f>'AMR2045'!$G33/1000</f>
        <v>3.8499502092599868E-4</v>
      </c>
      <c r="AN30" s="149">
        <f t="shared" si="14"/>
        <v>3.3842551947391555E-6</v>
      </c>
      <c r="AO30" s="148">
        <f>SEAR2045!$G33/1000</f>
        <v>0</v>
      </c>
      <c r="AP30" s="149">
        <f t="shared" si="15"/>
        <v>0</v>
      </c>
      <c r="AQ30" s="146">
        <f>'EUR2045'!$G33/1000</f>
        <v>1.0375120490789414E-4</v>
      </c>
      <c r="AR30" s="149">
        <f t="shared" si="16"/>
        <v>9.1896232179940399E-7</v>
      </c>
      <c r="AS30" s="148">
        <f>'EMR2045'!$G33/1000</f>
        <v>0</v>
      </c>
      <c r="AT30" s="149">
        <f t="shared" si="17"/>
        <v>0</v>
      </c>
      <c r="AU30" s="146">
        <f>'WPR2045'!$G33/1000</f>
        <v>0</v>
      </c>
      <c r="AV30" s="149">
        <f t="shared" si="18"/>
        <v>0</v>
      </c>
      <c r="AW30" s="138">
        <f>World2060!$G33/1000</f>
        <v>1.6013339711986483</v>
      </c>
      <c r="AX30" s="139">
        <f t="shared" si="26"/>
        <v>1.5725382788578503E-3</v>
      </c>
      <c r="AY30" s="148">
        <f>'AFR2060'!$G33/1000</f>
        <v>1.6010015350095927</v>
      </c>
      <c r="AZ30" s="149">
        <f t="shared" si="27"/>
        <v>8.8285165777968726E-3</v>
      </c>
      <c r="BA30" s="146">
        <f>'AMR2060'!$G33/1000</f>
        <v>2.4724521487951278E-4</v>
      </c>
      <c r="BB30" s="149">
        <f t="shared" si="19"/>
        <v>1.8540965093092366E-6</v>
      </c>
      <c r="BC30" s="148">
        <f>SEAR2060!$G33/1000</f>
        <v>0</v>
      </c>
      <c r="BD30" s="149">
        <f t="shared" si="20"/>
        <v>0</v>
      </c>
      <c r="BE30" s="146">
        <f>'EUR2060'!$G33/1000</f>
        <v>8.5190974175930017E-5</v>
      </c>
      <c r="BF30" s="149">
        <f t="shared" si="21"/>
        <v>7.3026146449058199E-7</v>
      </c>
      <c r="BG30" s="148">
        <f>'EMR2060'!$G33/1000</f>
        <v>0</v>
      </c>
      <c r="BH30" s="149">
        <f t="shared" si="22"/>
        <v>0</v>
      </c>
      <c r="BI30" s="146">
        <f>'WPR2060'!$G33/1000</f>
        <v>0</v>
      </c>
      <c r="BJ30" s="149">
        <f t="shared" si="23"/>
        <v>0</v>
      </c>
    </row>
    <row r="31" spans="1:62">
      <c r="A31" s="37">
        <v>24</v>
      </c>
      <c r="B31" s="17"/>
      <c r="C31" s="16"/>
      <c r="D31" s="8"/>
      <c r="E31" s="17" t="s">
        <v>16</v>
      </c>
      <c r="F31" s="42" t="s">
        <v>44</v>
      </c>
      <c r="G31" s="138">
        <f>World2016!$G34/1000</f>
        <v>7.7278790118510736</v>
      </c>
      <c r="H31" s="139">
        <f t="shared" si="0"/>
        <v>1.3587860745652779E-2</v>
      </c>
      <c r="I31" s="148">
        <f>'AFR2016'!$G34/1000</f>
        <v>0</v>
      </c>
      <c r="J31" s="149">
        <f t="shared" si="1"/>
        <v>0</v>
      </c>
      <c r="K31" s="146">
        <f>'AMR2016'!$G34/1000</f>
        <v>7.7209555512185108</v>
      </c>
      <c r="L31" s="149">
        <f t="shared" si="2"/>
        <v>0.11179544363916245</v>
      </c>
      <c r="M31" s="148">
        <f>SEAR2016!$G34/1000</f>
        <v>0</v>
      </c>
      <c r="N31" s="149">
        <f t="shared" si="3"/>
        <v>0</v>
      </c>
      <c r="O31" s="146">
        <f>'EUR2016'!$G34/1000</f>
        <v>4.6218505799770354E-3</v>
      </c>
      <c r="P31" s="149">
        <f t="shared" si="4"/>
        <v>5.0157323674418296E-5</v>
      </c>
      <c r="Q31" s="148">
        <f>'EMR2016'!$G34/1000</f>
        <v>0</v>
      </c>
      <c r="R31" s="149">
        <f t="shared" si="5"/>
        <v>0</v>
      </c>
      <c r="S31" s="146">
        <f>'WPR2016'!$G34/1000</f>
        <v>2.3016100525856016E-3</v>
      </c>
      <c r="T31" s="149">
        <f t="shared" si="6"/>
        <v>1.6498587963803919E-5</v>
      </c>
      <c r="U31" s="138">
        <f>World2030!$G34/1000</f>
        <v>8.6456332272415413</v>
      </c>
      <c r="V31" s="139">
        <f t="shared" si="24"/>
        <v>1.2691871272736611E-2</v>
      </c>
      <c r="W31" s="148">
        <f>'AFR2030'!$G34/1000</f>
        <v>0</v>
      </c>
      <c r="X31" s="149">
        <f t="shared" si="25"/>
        <v>0</v>
      </c>
      <c r="Y31" s="146">
        <f>'AMR2030'!$G34/1000</f>
        <v>8.6408379258190653</v>
      </c>
      <c r="Z31" s="149">
        <f t="shared" si="7"/>
        <v>9.9952966727582276E-2</v>
      </c>
      <c r="AA31" s="148">
        <f>SEAR2030!$G34/1000</f>
        <v>0</v>
      </c>
      <c r="AB31" s="149">
        <f t="shared" si="8"/>
        <v>0</v>
      </c>
      <c r="AC31" s="146">
        <f>'EUR2030'!$G34/1000</f>
        <v>2.7851596325635911E-3</v>
      </c>
      <c r="AD31" s="149">
        <f t="shared" si="9"/>
        <v>2.8385249155044863E-5</v>
      </c>
      <c r="AE31" s="148">
        <f>'EMR2030'!$G34/1000</f>
        <v>0</v>
      </c>
      <c r="AF31" s="149">
        <f t="shared" si="10"/>
        <v>0</v>
      </c>
      <c r="AG31" s="146">
        <f>'WPR2030'!$G34/1000</f>
        <v>2.0101417899131774E-3</v>
      </c>
      <c r="AH31" s="149">
        <f t="shared" si="11"/>
        <v>1.1477408641273853E-5</v>
      </c>
      <c r="AI31" s="138">
        <f>World2045!$G34/1000</f>
        <v>10.851749347128068</v>
      </c>
      <c r="AJ31" s="139">
        <f t="shared" si="12"/>
        <v>1.2687263079280827E-2</v>
      </c>
      <c r="AK31" s="148">
        <f>'AFR2045'!$G34/1000</f>
        <v>0</v>
      </c>
      <c r="AL31" s="149">
        <f t="shared" si="13"/>
        <v>0</v>
      </c>
      <c r="AM31" s="146">
        <f>'AMR2045'!$G34/1000</f>
        <v>10.846475526511764</v>
      </c>
      <c r="AN31" s="149">
        <f t="shared" si="14"/>
        <v>9.5344716554825737E-2</v>
      </c>
      <c r="AO31" s="148">
        <f>SEAR2045!$G34/1000</f>
        <v>0</v>
      </c>
      <c r="AP31" s="149">
        <f t="shared" si="15"/>
        <v>0</v>
      </c>
      <c r="AQ31" s="146">
        <f>'EUR2045'!$G34/1000</f>
        <v>1.9642899185419085E-3</v>
      </c>
      <c r="AR31" s="149">
        <f t="shared" si="16"/>
        <v>1.739843335634446E-5</v>
      </c>
      <c r="AS31" s="148">
        <f>'EMR2045'!$G34/1000</f>
        <v>0</v>
      </c>
      <c r="AT31" s="149">
        <f t="shared" si="17"/>
        <v>0</v>
      </c>
      <c r="AU31" s="146">
        <f>'WPR2045'!$G34/1000</f>
        <v>3.3095306977629661E-3</v>
      </c>
      <c r="AV31" s="149">
        <f t="shared" si="18"/>
        <v>1.4769374859535333E-5</v>
      </c>
      <c r="AW31" s="138">
        <f>World2060!$G34/1000</f>
        <v>12.484912093445383</v>
      </c>
      <c r="AX31" s="139">
        <f t="shared" si="26"/>
        <v>1.226040446792136E-2</v>
      </c>
      <c r="AY31" s="148">
        <f>'AFR2060'!$G34/1000</f>
        <v>0</v>
      </c>
      <c r="AZ31" s="149">
        <f t="shared" si="27"/>
        <v>0</v>
      </c>
      <c r="BA31" s="146">
        <f>'AMR2060'!$G34/1000</f>
        <v>12.478572701874844</v>
      </c>
      <c r="BB31" s="149">
        <f t="shared" si="19"/>
        <v>9.3577051021927829E-2</v>
      </c>
      <c r="BC31" s="148">
        <f>SEAR2060!$G34/1000</f>
        <v>0</v>
      </c>
      <c r="BD31" s="149">
        <f t="shared" si="20"/>
        <v>0</v>
      </c>
      <c r="BE31" s="146">
        <f>'EUR2060'!$G34/1000</f>
        <v>1.4103649444878101E-3</v>
      </c>
      <c r="BF31" s="149">
        <f t="shared" si="21"/>
        <v>1.2089721708087312E-5</v>
      </c>
      <c r="BG31" s="148">
        <f>'EMR2060'!$G34/1000</f>
        <v>0</v>
      </c>
      <c r="BH31" s="149">
        <f t="shared" si="22"/>
        <v>0</v>
      </c>
      <c r="BI31" s="146">
        <f>'WPR2060'!$G34/1000</f>
        <v>4.9290266260504723E-3</v>
      </c>
      <c r="BJ31" s="149">
        <f t="shared" si="23"/>
        <v>2.0013648582263332E-5</v>
      </c>
    </row>
    <row r="32" spans="1:62">
      <c r="A32" s="37">
        <v>25</v>
      </c>
      <c r="B32" s="17"/>
      <c r="C32" s="16"/>
      <c r="D32" s="8"/>
      <c r="E32" s="17" t="s">
        <v>18</v>
      </c>
      <c r="F32" s="42" t="s">
        <v>45</v>
      </c>
      <c r="G32" s="138">
        <f>World2016!$G35/1000</f>
        <v>24.072074452869593</v>
      </c>
      <c r="H32" s="139">
        <f t="shared" si="0"/>
        <v>4.2325713824320065E-2</v>
      </c>
      <c r="I32" s="148">
        <f>'AFR2016'!$G35/1000</f>
        <v>21.150909548178316</v>
      </c>
      <c r="J32" s="149">
        <f t="shared" si="1"/>
        <v>0.23912569973525971</v>
      </c>
      <c r="K32" s="146">
        <f>'AMR2016'!$G35/1000</f>
        <v>0.5856149093732238</v>
      </c>
      <c r="L32" s="149">
        <f t="shared" si="2"/>
        <v>8.4794010483268782E-3</v>
      </c>
      <c r="M32" s="148">
        <f>SEAR2016!$G35/1000</f>
        <v>2.3126723051071166E-2</v>
      </c>
      <c r="N32" s="149">
        <f t="shared" si="3"/>
        <v>1.6736004327236355E-4</v>
      </c>
      <c r="O32" s="146">
        <f>'EUR2016'!$G35/1000</f>
        <v>1.9648649096488955E-3</v>
      </c>
      <c r="P32" s="149">
        <f t="shared" si="4"/>
        <v>2.1323139626520766E-5</v>
      </c>
      <c r="Q32" s="148">
        <f>'EMR2016'!$G35/1000</f>
        <v>1.9419921291880309</v>
      </c>
      <c r="R32" s="149">
        <f t="shared" si="5"/>
        <v>4.6926367901692849E-2</v>
      </c>
      <c r="S32" s="146">
        <f>'WPR2016'!$G35/1000</f>
        <v>0.36846627816930411</v>
      </c>
      <c r="T32" s="149">
        <f t="shared" si="6"/>
        <v>2.6412698776851606E-3</v>
      </c>
      <c r="U32" s="138">
        <f>World2030!$G35/1000</f>
        <v>18.585463001093828</v>
      </c>
      <c r="V32" s="139">
        <f t="shared" si="24"/>
        <v>2.7283635305143834E-2</v>
      </c>
      <c r="W32" s="148">
        <f>'AFR2030'!$G35/1000</f>
        <v>16.33825109018758</v>
      </c>
      <c r="X32" s="149">
        <f t="shared" si="25"/>
        <v>0.16193833790033038</v>
      </c>
      <c r="Y32" s="146">
        <f>'AMR2030'!$G35/1000</f>
        <v>0.58670828722417356</v>
      </c>
      <c r="Z32" s="149">
        <f t="shared" si="7"/>
        <v>6.7867531384296631E-3</v>
      </c>
      <c r="AA32" s="148">
        <f>SEAR2030!$G35/1000</f>
        <v>1.7202877286821603E-2</v>
      </c>
      <c r="AB32" s="149">
        <f t="shared" si="8"/>
        <v>1.020053566585055E-4</v>
      </c>
      <c r="AC32" s="146">
        <f>'EUR2030'!$G35/1000</f>
        <v>1.3194845616817474E-3</v>
      </c>
      <c r="AD32" s="149">
        <f t="shared" si="9"/>
        <v>1.3447666554429141E-5</v>
      </c>
      <c r="AE32" s="148">
        <f>'EMR2030'!$G35/1000</f>
        <v>1.3087579628555104</v>
      </c>
      <c r="AF32" s="149">
        <f t="shared" si="10"/>
        <v>2.5193653845093374E-2</v>
      </c>
      <c r="AG32" s="146">
        <f>'WPR2030'!$G35/1000</f>
        <v>0.33322329897806047</v>
      </c>
      <c r="AH32" s="149">
        <f t="shared" si="11"/>
        <v>1.9026219893322864E-3</v>
      </c>
      <c r="AI32" s="138">
        <f>World2045!$G35/1000</f>
        <v>19.653196717999876</v>
      </c>
      <c r="AJ32" s="139">
        <f t="shared" si="12"/>
        <v>2.2977426876903729E-2</v>
      </c>
      <c r="AK32" s="148">
        <f>'AFR2045'!$G35/1000</f>
        <v>17.260064065981656</v>
      </c>
      <c r="AL32" s="149">
        <f t="shared" si="13"/>
        <v>0.13337450785402796</v>
      </c>
      <c r="AM32" s="146">
        <f>'AMR2045'!$G35/1000</f>
        <v>0.66790784108731893</v>
      </c>
      <c r="AN32" s="149">
        <f t="shared" si="14"/>
        <v>5.8711683475024673E-3</v>
      </c>
      <c r="AO32" s="148">
        <f>SEAR2045!$G35/1000</f>
        <v>1.7590863396413626E-2</v>
      </c>
      <c r="AP32" s="149">
        <f t="shared" si="15"/>
        <v>8.7444723827124945E-5</v>
      </c>
      <c r="AQ32" s="146">
        <f>'EUR2045'!$G35/1000</f>
        <v>8.7254166603088377E-4</v>
      </c>
      <c r="AR32" s="149">
        <f t="shared" si="16"/>
        <v>7.7284202722685868E-6</v>
      </c>
      <c r="AS32" s="148">
        <f>'EMR2045'!$G35/1000</f>
        <v>1.3886065083062276</v>
      </c>
      <c r="AT32" s="149">
        <f t="shared" si="17"/>
        <v>1.8762777315564437E-2</v>
      </c>
      <c r="AU32" s="146">
        <f>'WPR2045'!$G35/1000</f>
        <v>0.31815489756222814</v>
      </c>
      <c r="AV32" s="149">
        <f t="shared" si="18"/>
        <v>1.419823344944286E-3</v>
      </c>
      <c r="AW32" s="138">
        <f>World2060!$G35/1000</f>
        <v>21.857393068610573</v>
      </c>
      <c r="AX32" s="139">
        <f t="shared" si="26"/>
        <v>2.1464346535222865E-2</v>
      </c>
      <c r="AY32" s="148">
        <f>'AFR2060'!$G35/1000</f>
        <v>19.330372286432887</v>
      </c>
      <c r="AZ32" s="149">
        <f t="shared" si="27"/>
        <v>0.10659484607223405</v>
      </c>
      <c r="BA32" s="146">
        <f>'AMR2060'!$G35/1000</f>
        <v>0.70969387919642035</v>
      </c>
      <c r="BB32" s="149">
        <f t="shared" si="19"/>
        <v>5.3220077271766324E-3</v>
      </c>
      <c r="BC32" s="148">
        <f>SEAR2060!$G35/1000</f>
        <v>1.7435128003358842E-2</v>
      </c>
      <c r="BD32" s="149">
        <f t="shared" si="20"/>
        <v>7.3512498959052918E-5</v>
      </c>
      <c r="BE32" s="146">
        <f>'EUR2060'!$G35/1000</f>
        <v>6.0080372542142867E-4</v>
      </c>
      <c r="BF32" s="149">
        <f t="shared" si="21"/>
        <v>5.1501208037789216E-6</v>
      </c>
      <c r="BG32" s="148">
        <f>'EMR2060'!$G35/1000</f>
        <v>1.5049976871166146</v>
      </c>
      <c r="BH32" s="149">
        <f t="shared" si="22"/>
        <v>1.4540655131700378E-2</v>
      </c>
      <c r="BI32" s="146">
        <f>'WPR2060'!$G35/1000</f>
        <v>0.29429328413587064</v>
      </c>
      <c r="BJ32" s="149">
        <f t="shared" si="23"/>
        <v>1.1949382333799501E-3</v>
      </c>
    </row>
    <row r="33" spans="1:62">
      <c r="A33" s="37">
        <v>26</v>
      </c>
      <c r="B33" s="17"/>
      <c r="C33" s="16"/>
      <c r="D33" s="8"/>
      <c r="E33" s="17" t="s">
        <v>20</v>
      </c>
      <c r="F33" s="42" t="s">
        <v>46</v>
      </c>
      <c r="G33" s="138">
        <f>World2016!$G36/1000</f>
        <v>14.453969251690355</v>
      </c>
      <c r="H33" s="139">
        <f t="shared" si="0"/>
        <v>2.5414285227903944E-2</v>
      </c>
      <c r="I33" s="148">
        <f>'AFR2016'!$G36/1000</f>
        <v>3.5634339850781833</v>
      </c>
      <c r="J33" s="149">
        <f t="shared" si="1"/>
        <v>4.0287092297438147E-2</v>
      </c>
      <c r="K33" s="146">
        <f>'AMR2016'!$G36/1000</f>
        <v>0.57729376864462389</v>
      </c>
      <c r="L33" s="149">
        <f t="shared" si="2"/>
        <v>8.3589152336933613E-3</v>
      </c>
      <c r="M33" s="148">
        <f>SEAR2016!$G36/1000</f>
        <v>6.2041084815519572</v>
      </c>
      <c r="N33" s="149">
        <f t="shared" si="3"/>
        <v>4.4896973152920648E-2</v>
      </c>
      <c r="O33" s="146">
        <f>'EUR2016'!$G36/1000</f>
        <v>8.9560306147506707E-2</v>
      </c>
      <c r="P33" s="149">
        <f t="shared" si="4"/>
        <v>9.7192784277392371E-4</v>
      </c>
      <c r="Q33" s="148">
        <f>'EMR2016'!$G36/1000</f>
        <v>3.9371704095824387</v>
      </c>
      <c r="R33" s="149">
        <f t="shared" si="5"/>
        <v>9.5137927880775339E-2</v>
      </c>
      <c r="S33" s="146">
        <f>'WPR2016'!$G36/1000</f>
        <v>8.240230068564415E-2</v>
      </c>
      <c r="T33" s="149">
        <f t="shared" si="6"/>
        <v>5.9068285905105851E-4</v>
      </c>
      <c r="U33" s="138">
        <f>World2030!$G36/1000</f>
        <v>12.934416554404979</v>
      </c>
      <c r="V33" s="139">
        <f t="shared" si="24"/>
        <v>1.8987845722994962E-2</v>
      </c>
      <c r="W33" s="148">
        <f>'AFR2030'!$G36/1000</f>
        <v>4.1203217558652394</v>
      </c>
      <c r="X33" s="149">
        <f t="shared" si="25"/>
        <v>4.0839013495154154E-2</v>
      </c>
      <c r="Y33" s="146">
        <f>'AMR2030'!$G36/1000</f>
        <v>0.41410417649563169</v>
      </c>
      <c r="Z33" s="149">
        <f t="shared" si="7"/>
        <v>4.7901536089854715E-3</v>
      </c>
      <c r="AA33" s="148">
        <f>SEAR2030!$G36/1000</f>
        <v>4.2712945927545514</v>
      </c>
      <c r="AB33" s="149">
        <f t="shared" si="8"/>
        <v>2.5326863702111128E-2</v>
      </c>
      <c r="AC33" s="146">
        <f>'EUR2030'!$G36/1000</f>
        <v>8.3936788924027464E-2</v>
      </c>
      <c r="AD33" s="149">
        <f t="shared" si="9"/>
        <v>8.5545066754033909E-4</v>
      </c>
      <c r="AE33" s="148">
        <f>'EMR2030'!$G36/1000</f>
        <v>3.9626198481236932</v>
      </c>
      <c r="AF33" s="149">
        <f t="shared" si="10"/>
        <v>7.6280623008019507E-2</v>
      </c>
      <c r="AG33" s="146">
        <f>'WPR2030'!$G36/1000</f>
        <v>8.2139392241835599E-2</v>
      </c>
      <c r="AH33" s="149">
        <f t="shared" si="11"/>
        <v>4.6899545844780727E-4</v>
      </c>
      <c r="AI33" s="138">
        <f>World2045!$G36/1000</f>
        <v>11.748077529825117</v>
      </c>
      <c r="AJ33" s="139">
        <f t="shared" si="12"/>
        <v>1.3735200245490881E-2</v>
      </c>
      <c r="AK33" s="148">
        <f>'AFR2045'!$G36/1000</f>
        <v>4.4054357252101033</v>
      </c>
      <c r="AL33" s="149">
        <f t="shared" si="13"/>
        <v>3.404233144710709E-2</v>
      </c>
      <c r="AM33" s="146">
        <f>'AMR2045'!$G36/1000</f>
        <v>0.34071806329754328</v>
      </c>
      <c r="AN33" s="149">
        <f t="shared" si="14"/>
        <v>2.9950436057140915E-3</v>
      </c>
      <c r="AO33" s="148">
        <f>SEAR2045!$G36/1000</f>
        <v>3.1571249543784359</v>
      </c>
      <c r="AP33" s="149">
        <f t="shared" si="15"/>
        <v>1.5694165402912054E-2</v>
      </c>
      <c r="AQ33" s="146">
        <f>'EUR2045'!$G36/1000</f>
        <v>8.1869975780339901E-2</v>
      </c>
      <c r="AR33" s="149">
        <f t="shared" si="16"/>
        <v>7.2515228228484574E-4</v>
      </c>
      <c r="AS33" s="148">
        <f>'EMR2045'!$G36/1000</f>
        <v>3.6861904718388687</v>
      </c>
      <c r="AT33" s="149">
        <f t="shared" si="17"/>
        <v>4.9807609680751722E-2</v>
      </c>
      <c r="AU33" s="146">
        <f>'WPR2045'!$G36/1000</f>
        <v>7.6738339319825169E-2</v>
      </c>
      <c r="AV33" s="149">
        <f t="shared" si="18"/>
        <v>3.4245861513803428E-4</v>
      </c>
      <c r="AW33" s="138">
        <f>World2060!$G36/1000</f>
        <v>11.998385569428862</v>
      </c>
      <c r="AX33" s="139">
        <f t="shared" si="26"/>
        <v>1.1782626817252435E-2</v>
      </c>
      <c r="AY33" s="148">
        <f>'AFR2060'!$G36/1000</f>
        <v>5.1622698417326394</v>
      </c>
      <c r="AZ33" s="149">
        <f t="shared" si="27"/>
        <v>2.8466671567884769E-2</v>
      </c>
      <c r="BA33" s="146">
        <f>'AMR2060'!$G36/1000</f>
        <v>0.30863844755416175</v>
      </c>
      <c r="BB33" s="149">
        <f t="shared" si="19"/>
        <v>2.3144855140175679E-3</v>
      </c>
      <c r="BC33" s="148">
        <f>SEAR2060!$G36/1000</f>
        <v>2.7143045172172715</v>
      </c>
      <c r="BD33" s="149">
        <f t="shared" si="20"/>
        <v>1.1444441816432161E-2</v>
      </c>
      <c r="BE33" s="146">
        <f>'EUR2060'!$G36/1000</f>
        <v>8.2281976559683667E-2</v>
      </c>
      <c r="BF33" s="149">
        <f t="shared" si="21"/>
        <v>7.0532538552225542E-4</v>
      </c>
      <c r="BG33" s="148">
        <f>'EMR2060'!$G36/1000</f>
        <v>3.6676698038545092</v>
      </c>
      <c r="BH33" s="149">
        <f t="shared" si="22"/>
        <v>3.5435484194646004E-2</v>
      </c>
      <c r="BI33" s="146">
        <f>'WPR2060'!$G36/1000</f>
        <v>6.3220982510596518E-2</v>
      </c>
      <c r="BJ33" s="149">
        <f t="shared" si="23"/>
        <v>2.5670028242601314E-4</v>
      </c>
    </row>
    <row r="34" spans="1:62">
      <c r="A34" s="37">
        <v>27</v>
      </c>
      <c r="B34" s="17"/>
      <c r="C34" s="16"/>
      <c r="D34" s="8"/>
      <c r="E34" s="17" t="s">
        <v>47</v>
      </c>
      <c r="F34" s="42" t="s">
        <v>355</v>
      </c>
      <c r="G34" s="138">
        <f>World2016!$G37/1000</f>
        <v>3.8413688540458682E-4</v>
      </c>
      <c r="H34" s="139">
        <f t="shared" si="0"/>
        <v>6.7542445969221314E-7</v>
      </c>
      <c r="I34" s="148">
        <f>'AFR2016'!$G37/1000</f>
        <v>0</v>
      </c>
      <c r="J34" s="149">
        <f t="shared" si="1"/>
        <v>0</v>
      </c>
      <c r="K34" s="146">
        <f>'AMR2016'!$G37/1000</f>
        <v>3.8413688540458682E-4</v>
      </c>
      <c r="L34" s="149">
        <f t="shared" si="2"/>
        <v>5.5621034517151707E-6</v>
      </c>
      <c r="M34" s="148">
        <f>SEAR2016!$G37/1000</f>
        <v>0</v>
      </c>
      <c r="N34" s="149">
        <f t="shared" si="3"/>
        <v>0</v>
      </c>
      <c r="O34" s="146">
        <f>'EUR2016'!$G37/1000</f>
        <v>0</v>
      </c>
      <c r="P34" s="149">
        <f t="shared" si="4"/>
        <v>0</v>
      </c>
      <c r="Q34" s="148">
        <f>'EMR2016'!$G37/1000</f>
        <v>0</v>
      </c>
      <c r="R34" s="149">
        <f t="shared" si="5"/>
        <v>0</v>
      </c>
      <c r="S34" s="146">
        <f>'WPR2016'!$G37/1000</f>
        <v>0</v>
      </c>
      <c r="T34" s="149">
        <f t="shared" si="6"/>
        <v>0</v>
      </c>
      <c r="U34" s="138">
        <f>World2030!$G37/1000</f>
        <v>3.3724138140678404E-4</v>
      </c>
      <c r="V34" s="139">
        <f t="shared" si="24"/>
        <v>4.9507353459873906E-7</v>
      </c>
      <c r="W34" s="148">
        <f>'AFR2030'!$G37/1000</f>
        <v>0</v>
      </c>
      <c r="X34" s="149">
        <f t="shared" si="25"/>
        <v>0</v>
      </c>
      <c r="Y34" s="146">
        <f>'AMR2030'!$G37/1000</f>
        <v>3.3724138140678404E-4</v>
      </c>
      <c r="Z34" s="149">
        <f t="shared" si="7"/>
        <v>3.9010425683595907E-6</v>
      </c>
      <c r="AA34" s="148">
        <f>SEAR2030!$G37/1000</f>
        <v>0</v>
      </c>
      <c r="AB34" s="149">
        <f t="shared" si="8"/>
        <v>0</v>
      </c>
      <c r="AC34" s="146">
        <f>'EUR2030'!$G37/1000</f>
        <v>0</v>
      </c>
      <c r="AD34" s="149">
        <f t="shared" si="9"/>
        <v>0</v>
      </c>
      <c r="AE34" s="148">
        <f>'EMR2030'!$G37/1000</f>
        <v>0</v>
      </c>
      <c r="AF34" s="149">
        <f t="shared" si="10"/>
        <v>0</v>
      </c>
      <c r="AG34" s="146">
        <f>'WPR2030'!$G37/1000</f>
        <v>0</v>
      </c>
      <c r="AH34" s="149">
        <f t="shared" si="11"/>
        <v>0</v>
      </c>
      <c r="AI34" s="138">
        <f>World2045!$G37/1000</f>
        <v>2.9665496945381164E-4</v>
      </c>
      <c r="AJ34" s="139">
        <f t="shared" si="12"/>
        <v>3.4683252633665059E-7</v>
      </c>
      <c r="AK34" s="148">
        <f>'AFR2045'!$G37/1000</f>
        <v>0</v>
      </c>
      <c r="AL34" s="149">
        <f t="shared" si="13"/>
        <v>0</v>
      </c>
      <c r="AM34" s="146">
        <f>'AMR2045'!$G37/1000</f>
        <v>2.9665496945381164E-4</v>
      </c>
      <c r="AN34" s="149">
        <f t="shared" si="14"/>
        <v>2.6077119621041063E-6</v>
      </c>
      <c r="AO34" s="148">
        <f>SEAR2045!$G37/1000</f>
        <v>0</v>
      </c>
      <c r="AP34" s="149">
        <f t="shared" si="15"/>
        <v>0</v>
      </c>
      <c r="AQ34" s="146">
        <f>'EUR2045'!$G37/1000</f>
        <v>0</v>
      </c>
      <c r="AR34" s="149">
        <f t="shared" si="16"/>
        <v>0</v>
      </c>
      <c r="AS34" s="148">
        <f>'EMR2045'!$G37/1000</f>
        <v>0</v>
      </c>
      <c r="AT34" s="149">
        <f t="shared" si="17"/>
        <v>0</v>
      </c>
      <c r="AU34" s="146">
        <f>'WPR2045'!$G37/1000</f>
        <v>0</v>
      </c>
      <c r="AV34" s="149">
        <f t="shared" si="18"/>
        <v>0</v>
      </c>
      <c r="AW34" s="138">
        <f>World2060!$G37/1000</f>
        <v>1.9816526770591737E-4</v>
      </c>
      <c r="AX34" s="139">
        <f t="shared" si="26"/>
        <v>1.9460179738422043E-7</v>
      </c>
      <c r="AY34" s="148">
        <f>'AFR2060'!$G37/1000</f>
        <v>0</v>
      </c>
      <c r="AZ34" s="149">
        <f t="shared" si="27"/>
        <v>0</v>
      </c>
      <c r="BA34" s="146">
        <f>'AMR2060'!$G37/1000</f>
        <v>1.9816526770591737E-4</v>
      </c>
      <c r="BB34" s="149">
        <f t="shared" si="19"/>
        <v>1.486045063800006E-6</v>
      </c>
      <c r="BC34" s="148">
        <f>SEAR2060!$G37/1000</f>
        <v>0</v>
      </c>
      <c r="BD34" s="149">
        <f t="shared" si="20"/>
        <v>0</v>
      </c>
      <c r="BE34" s="146">
        <f>'EUR2060'!$G37/1000</f>
        <v>0</v>
      </c>
      <c r="BF34" s="149">
        <f t="shared" si="21"/>
        <v>0</v>
      </c>
      <c r="BG34" s="148">
        <f>'EMR2060'!$G37/1000</f>
        <v>0</v>
      </c>
      <c r="BH34" s="149">
        <f t="shared" si="22"/>
        <v>0</v>
      </c>
      <c r="BI34" s="146">
        <f>'WPR2060'!$G37/1000</f>
        <v>0</v>
      </c>
      <c r="BJ34" s="149">
        <f t="shared" si="23"/>
        <v>0</v>
      </c>
    </row>
    <row r="35" spans="1:62">
      <c r="A35" s="37">
        <v>28</v>
      </c>
      <c r="B35" s="17"/>
      <c r="C35" s="16"/>
      <c r="D35" s="8"/>
      <c r="E35" s="17" t="s">
        <v>48</v>
      </c>
      <c r="F35" s="42" t="s">
        <v>49</v>
      </c>
      <c r="G35" s="138">
        <f>World2016!$G38/1000</f>
        <v>1.4504720866680145E-3</v>
      </c>
      <c r="H35" s="139">
        <f t="shared" si="0"/>
        <v>2.5503521339913556E-6</v>
      </c>
      <c r="I35" s="148">
        <f>'AFR2016'!$G38/1000</f>
        <v>0</v>
      </c>
      <c r="J35" s="149">
        <f t="shared" si="1"/>
        <v>0</v>
      </c>
      <c r="K35" s="146">
        <f>'AMR2016'!$G38/1000</f>
        <v>1.4504720866680145E-3</v>
      </c>
      <c r="L35" s="149">
        <f t="shared" si="2"/>
        <v>2.1002085731432698E-5</v>
      </c>
      <c r="M35" s="148">
        <f>SEAR2016!$G38/1000</f>
        <v>0</v>
      </c>
      <c r="N35" s="149">
        <f t="shared" si="3"/>
        <v>0</v>
      </c>
      <c r="O35" s="146">
        <f>'EUR2016'!$G38/1000</f>
        <v>0</v>
      </c>
      <c r="P35" s="149">
        <f t="shared" si="4"/>
        <v>0</v>
      </c>
      <c r="Q35" s="148">
        <f>'EMR2016'!$G38/1000</f>
        <v>0</v>
      </c>
      <c r="R35" s="149">
        <f t="shared" si="5"/>
        <v>0</v>
      </c>
      <c r="S35" s="146">
        <f>'WPR2016'!$G38/1000</f>
        <v>0</v>
      </c>
      <c r="T35" s="149">
        <f t="shared" si="6"/>
        <v>0</v>
      </c>
      <c r="U35" s="138">
        <f>World2030!$G38/1000</f>
        <v>1.0513240993022918E-3</v>
      </c>
      <c r="V35" s="139">
        <f t="shared" si="24"/>
        <v>1.5433537120481953E-6</v>
      </c>
      <c r="W35" s="148">
        <f>'AFR2030'!$G38/1000</f>
        <v>0</v>
      </c>
      <c r="X35" s="149">
        <f t="shared" si="25"/>
        <v>0</v>
      </c>
      <c r="Y35" s="146">
        <f>'AMR2030'!$G38/1000</f>
        <v>1.0513240993022918E-3</v>
      </c>
      <c r="Z35" s="149">
        <f t="shared" si="7"/>
        <v>1.2161200524717232E-5</v>
      </c>
      <c r="AA35" s="148">
        <f>SEAR2030!$G38/1000</f>
        <v>0</v>
      </c>
      <c r="AB35" s="149">
        <f t="shared" si="8"/>
        <v>0</v>
      </c>
      <c r="AC35" s="146">
        <f>'EUR2030'!$G38/1000</f>
        <v>0</v>
      </c>
      <c r="AD35" s="149">
        <f t="shared" si="9"/>
        <v>0</v>
      </c>
      <c r="AE35" s="148">
        <f>'EMR2030'!$G38/1000</f>
        <v>0</v>
      </c>
      <c r="AF35" s="149">
        <f t="shared" si="10"/>
        <v>0</v>
      </c>
      <c r="AG35" s="146">
        <f>'WPR2030'!$G38/1000</f>
        <v>0</v>
      </c>
      <c r="AH35" s="149">
        <f t="shared" si="11"/>
        <v>0</v>
      </c>
      <c r="AI35" s="138">
        <f>World2045!$G38/1000</f>
        <v>1.1008324325084686E-3</v>
      </c>
      <c r="AJ35" s="139">
        <f t="shared" si="12"/>
        <v>1.2870321853808638E-6</v>
      </c>
      <c r="AK35" s="148">
        <f>'AFR2045'!$G38/1000</f>
        <v>0</v>
      </c>
      <c r="AL35" s="149">
        <f t="shared" si="13"/>
        <v>0</v>
      </c>
      <c r="AM35" s="146">
        <f>'AMR2045'!$G38/1000</f>
        <v>1.1008324325084686E-3</v>
      </c>
      <c r="AN35" s="149">
        <f t="shared" si="14"/>
        <v>9.6767430116199276E-6</v>
      </c>
      <c r="AO35" s="148">
        <f>SEAR2045!$G38/1000</f>
        <v>0</v>
      </c>
      <c r="AP35" s="149">
        <f t="shared" si="15"/>
        <v>0</v>
      </c>
      <c r="AQ35" s="146">
        <f>'EUR2045'!$G38/1000</f>
        <v>0</v>
      </c>
      <c r="AR35" s="149">
        <f t="shared" si="16"/>
        <v>0</v>
      </c>
      <c r="AS35" s="148">
        <f>'EMR2045'!$G38/1000</f>
        <v>0</v>
      </c>
      <c r="AT35" s="149">
        <f t="shared" si="17"/>
        <v>0</v>
      </c>
      <c r="AU35" s="146">
        <f>'WPR2045'!$G38/1000</f>
        <v>0</v>
      </c>
      <c r="AV35" s="149">
        <f t="shared" si="18"/>
        <v>0</v>
      </c>
      <c r="AW35" s="138">
        <f>World2060!$G38/1000</f>
        <v>1.3192420005798339E-3</v>
      </c>
      <c r="AX35" s="139">
        <f t="shared" si="26"/>
        <v>1.2955189749930349E-6</v>
      </c>
      <c r="AY35" s="148">
        <f>'AFR2060'!$G38/1000</f>
        <v>0</v>
      </c>
      <c r="AZ35" s="149">
        <f t="shared" si="27"/>
        <v>0</v>
      </c>
      <c r="BA35" s="146">
        <f>'AMR2060'!$G38/1000</f>
        <v>1.3192420005798339E-3</v>
      </c>
      <c r="BB35" s="149">
        <f t="shared" si="19"/>
        <v>9.8930205359128445E-6</v>
      </c>
      <c r="BC35" s="148">
        <f>SEAR2060!$G38/1000</f>
        <v>0</v>
      </c>
      <c r="BD35" s="149">
        <f t="shared" si="20"/>
        <v>0</v>
      </c>
      <c r="BE35" s="146">
        <f>'EUR2060'!$G38/1000</f>
        <v>0</v>
      </c>
      <c r="BF35" s="149">
        <f t="shared" si="21"/>
        <v>0</v>
      </c>
      <c r="BG35" s="148">
        <f>'EMR2060'!$G38/1000</f>
        <v>0</v>
      </c>
      <c r="BH35" s="149">
        <f t="shared" si="22"/>
        <v>0</v>
      </c>
      <c r="BI35" s="146">
        <f>'WPR2060'!$G38/1000</f>
        <v>0</v>
      </c>
      <c r="BJ35" s="149">
        <f t="shared" si="23"/>
        <v>0</v>
      </c>
    </row>
    <row r="36" spans="1:62">
      <c r="A36" s="37">
        <v>29</v>
      </c>
      <c r="B36" s="17"/>
      <c r="C36" s="16"/>
      <c r="D36" s="38"/>
      <c r="E36" s="17" t="s">
        <v>356</v>
      </c>
      <c r="F36" s="42" t="s">
        <v>50</v>
      </c>
      <c r="G36" s="138">
        <f>World2016!$G39/1000</f>
        <v>13.221084467510206</v>
      </c>
      <c r="H36" s="139">
        <f t="shared" si="0"/>
        <v>2.3246514907330391E-2</v>
      </c>
      <c r="I36" s="148">
        <f>'AFR2016'!$G39/1000</f>
        <v>2.3292578969818716</v>
      </c>
      <c r="J36" s="149">
        <f t="shared" si="1"/>
        <v>2.633387577072975E-2</v>
      </c>
      <c r="K36" s="146">
        <f>'AMR2016'!$G39/1000</f>
        <v>5.2561045808397468E-2</v>
      </c>
      <c r="L36" s="149">
        <f t="shared" si="2"/>
        <v>7.6105676237972627E-4</v>
      </c>
      <c r="M36" s="148">
        <f>SEAR2016!$G39/1000</f>
        <v>9.1451672719474875</v>
      </c>
      <c r="N36" s="149">
        <f t="shared" si="3"/>
        <v>6.6180391704705632E-2</v>
      </c>
      <c r="O36" s="146">
        <f>'EUR2016'!$G39/1000</f>
        <v>1.1792395895463415E-3</v>
      </c>
      <c r="P36" s="149">
        <f t="shared" si="4"/>
        <v>1.279736347142099E-5</v>
      </c>
      <c r="Q36" s="148">
        <f>'EMR2016'!$G39/1000</f>
        <v>0.24342813505087543</v>
      </c>
      <c r="R36" s="149">
        <f t="shared" si="5"/>
        <v>5.8822062413798372E-3</v>
      </c>
      <c r="S36" s="146">
        <f>'WPR2016'!$G39/1000</f>
        <v>1.4494908781320264</v>
      </c>
      <c r="T36" s="149">
        <f t="shared" si="6"/>
        <v>1.0390358144607205E-2</v>
      </c>
      <c r="U36" s="138">
        <f>World2030!$G39/1000</f>
        <v>12.517025783187645</v>
      </c>
      <c r="V36" s="139">
        <f t="shared" si="24"/>
        <v>1.8375112126799039E-2</v>
      </c>
      <c r="W36" s="148">
        <f>'AFR2030'!$G39/1000</f>
        <v>2.5186676425369514</v>
      </c>
      <c r="X36" s="149">
        <f t="shared" si="25"/>
        <v>2.4964045998823892E-2</v>
      </c>
      <c r="Y36" s="146">
        <f>'AMR2030'!$G39/1000</f>
        <v>5.2406602151997501E-2</v>
      </c>
      <c r="Z36" s="149">
        <f t="shared" si="7"/>
        <v>6.0621381932791192E-4</v>
      </c>
      <c r="AA36" s="148">
        <f>SEAR2030!$G39/1000</f>
        <v>8.3155111886063828</v>
      </c>
      <c r="AB36" s="149">
        <f t="shared" si="8"/>
        <v>4.930725659720759E-2</v>
      </c>
      <c r="AC36" s="146">
        <f>'EUR2030'!$G39/1000</f>
        <v>1.1671316543361173E-3</v>
      </c>
      <c r="AD36" s="149">
        <f t="shared" si="9"/>
        <v>1.1894945775361754E-5</v>
      </c>
      <c r="AE36" s="148">
        <f>'EMR2030'!$G39/1000</f>
        <v>0.25047791008430798</v>
      </c>
      <c r="AF36" s="149">
        <f t="shared" si="10"/>
        <v>4.8217118379459785E-3</v>
      </c>
      <c r="AG36" s="146">
        <f>'WPR2030'!$G39/1000</f>
        <v>1.3787953081536688</v>
      </c>
      <c r="AH36" s="149">
        <f t="shared" si="11"/>
        <v>7.872577578238539E-3</v>
      </c>
      <c r="AI36" s="138">
        <f>World2045!$G39/1000</f>
        <v>13.433166518379018</v>
      </c>
      <c r="AJ36" s="139">
        <f t="shared" si="12"/>
        <v>1.5705312770753051E-2</v>
      </c>
      <c r="AK36" s="148">
        <f>'AFR2045'!$G39/1000</f>
        <v>3.0277016667099668</v>
      </c>
      <c r="AL36" s="149">
        <f t="shared" si="13"/>
        <v>2.33961020180776E-2</v>
      </c>
      <c r="AM36" s="146">
        <f>'AMR2045'!$G39/1000</f>
        <v>5.2533973237259488E-2</v>
      </c>
      <c r="AN36" s="149">
        <f t="shared" si="14"/>
        <v>4.6179395099932091E-4</v>
      </c>
      <c r="AO36" s="148">
        <f>SEAR2045!$G39/1000</f>
        <v>8.798556574379182</v>
      </c>
      <c r="AP36" s="149">
        <f t="shared" si="15"/>
        <v>4.37378957692766E-2</v>
      </c>
      <c r="AQ36" s="146">
        <f>'EUR2045'!$G39/1000</f>
        <v>1.0877223969437183E-3</v>
      </c>
      <c r="AR36" s="149">
        <f t="shared" si="16"/>
        <v>9.6343546106861398E-6</v>
      </c>
      <c r="AS36" s="148">
        <f>'EMR2045'!$G39/1000</f>
        <v>0.28881402753481961</v>
      </c>
      <c r="AT36" s="149">
        <f t="shared" si="17"/>
        <v>3.9024397853766085E-3</v>
      </c>
      <c r="AU36" s="146">
        <f>'WPR2045'!$G39/1000</f>
        <v>1.2644725541208464</v>
      </c>
      <c r="AV36" s="149">
        <f t="shared" si="18"/>
        <v>5.6429357685149426E-3</v>
      </c>
      <c r="AW36" s="138">
        <f>World2060!$G39/1000</f>
        <v>14.668834703183832</v>
      </c>
      <c r="AX36" s="139">
        <f t="shared" si="26"/>
        <v>1.4405055092741467E-2</v>
      </c>
      <c r="AY36" s="148">
        <f>'AFR2060'!$G39/1000</f>
        <v>3.8177984085554235</v>
      </c>
      <c r="AZ36" s="149">
        <f t="shared" si="27"/>
        <v>2.1052757167041768E-2</v>
      </c>
      <c r="BA36" s="146">
        <f>'AMR2060'!$G39/1000</f>
        <v>5.2714695830843997E-2</v>
      </c>
      <c r="BB36" s="149">
        <f t="shared" si="19"/>
        <v>3.9530849394555783E-4</v>
      </c>
      <c r="BC36" s="148">
        <f>SEAR2060!$G39/1000</f>
        <v>9.378252156306436</v>
      </c>
      <c r="BD36" s="149">
        <f t="shared" si="20"/>
        <v>3.9541938077276947E-2</v>
      </c>
      <c r="BE36" s="146">
        <f>'EUR2060'!$G39/1000</f>
        <v>1.0035636825487019E-3</v>
      </c>
      <c r="BF36" s="149">
        <f t="shared" si="21"/>
        <v>8.6026001183425963E-6</v>
      </c>
      <c r="BG36" s="148">
        <f>'EMR2060'!$G39/1000</f>
        <v>0.33605629143083204</v>
      </c>
      <c r="BH36" s="149">
        <f t="shared" si="22"/>
        <v>3.2468346498895967E-3</v>
      </c>
      <c r="BI36" s="146">
        <f>'WPR2060'!$G39/1000</f>
        <v>1.0830095873777463</v>
      </c>
      <c r="BJ36" s="149">
        <f t="shared" si="23"/>
        <v>4.3974145277376883E-3</v>
      </c>
    </row>
    <row r="37" spans="1:62">
      <c r="A37" s="37">
        <v>30</v>
      </c>
      <c r="B37" s="17"/>
      <c r="C37" s="16"/>
      <c r="D37" s="12"/>
      <c r="E37" s="17" t="s">
        <v>357</v>
      </c>
      <c r="F37" s="42" t="s">
        <v>51</v>
      </c>
      <c r="G37" s="138">
        <f>World2016!$G40/1000</f>
        <v>40.39249833144828</v>
      </c>
      <c r="H37" s="139">
        <f t="shared" si="0"/>
        <v>7.1021769576755434E-2</v>
      </c>
      <c r="I37" s="148">
        <f>'AFR2016'!$G40/1000</f>
        <v>0.4165105224021281</v>
      </c>
      <c r="J37" s="149">
        <f t="shared" si="1"/>
        <v>4.7089402888154117E-3</v>
      </c>
      <c r="K37" s="146">
        <f>'AMR2016'!$G40/1000</f>
        <v>2.0476432508977451</v>
      </c>
      <c r="L37" s="149">
        <f t="shared" si="2"/>
        <v>2.9648815373988627E-2</v>
      </c>
      <c r="M37" s="148">
        <f>SEAR2016!$G40/1000</f>
        <v>32.939182949388403</v>
      </c>
      <c r="N37" s="149">
        <f t="shared" si="3"/>
        <v>0.23836939939965296</v>
      </c>
      <c r="O37" s="146">
        <f>'EUR2016'!$G40/1000</f>
        <v>1.2099056271836161E-3</v>
      </c>
      <c r="P37" s="149">
        <f t="shared" si="4"/>
        <v>1.3130157954706148E-5</v>
      </c>
      <c r="Q37" s="148">
        <f>'EMR2016'!$G40/1000</f>
        <v>1.200843231355073</v>
      </c>
      <c r="R37" s="149">
        <f t="shared" si="5"/>
        <v>2.9017219184295513E-2</v>
      </c>
      <c r="S37" s="146">
        <f>'WPR2016'!$G40/1000</f>
        <v>3.7871084717777559</v>
      </c>
      <c r="T37" s="149">
        <f t="shared" si="6"/>
        <v>2.7147058286394285E-2</v>
      </c>
      <c r="U37" s="138">
        <f>World2030!$G40/1000</f>
        <v>41.807633169553192</v>
      </c>
      <c r="V37" s="139">
        <f t="shared" si="24"/>
        <v>6.1374000545597995E-2</v>
      </c>
      <c r="W37" s="148">
        <f>'AFR2030'!$G40/1000</f>
        <v>0.35276715872615477</v>
      </c>
      <c r="X37" s="149">
        <f t="shared" si="25"/>
        <v>3.4964897426655755E-3</v>
      </c>
      <c r="Y37" s="146">
        <f>'AMR2030'!$G40/1000</f>
        <v>3.8328835354116335</v>
      </c>
      <c r="Z37" s="149">
        <f t="shared" si="7"/>
        <v>4.4336913129797199E-2</v>
      </c>
      <c r="AA37" s="148">
        <f>SEAR2030!$G40/1000</f>
        <v>33.759394989317286</v>
      </c>
      <c r="AB37" s="149">
        <f t="shared" si="8"/>
        <v>0.20017809050458668</v>
      </c>
      <c r="AC37" s="146">
        <f>'EUR2030'!$G40/1000</f>
        <v>1.2041442445479334E-3</v>
      </c>
      <c r="AD37" s="149">
        <f t="shared" si="9"/>
        <v>1.2272163505632011E-5</v>
      </c>
      <c r="AE37" s="148">
        <f>'EMR2030'!$G40/1000</f>
        <v>1.2133752626373315</v>
      </c>
      <c r="AF37" s="149">
        <f t="shared" si="10"/>
        <v>2.3357532270051301E-2</v>
      </c>
      <c r="AG37" s="146">
        <f>'WPR2030'!$G40/1000</f>
        <v>2.6480080792162406</v>
      </c>
      <c r="AH37" s="149">
        <f t="shared" si="11"/>
        <v>1.5119466180478828E-2</v>
      </c>
      <c r="AI37" s="138">
        <f>World2045!$G40/1000</f>
        <v>37.669209304680074</v>
      </c>
      <c r="AJ37" s="139">
        <f t="shared" si="12"/>
        <v>4.4040748928968892E-2</v>
      </c>
      <c r="AK37" s="148">
        <f>'AFR2045'!$G40/1000</f>
        <v>0.223216640636198</v>
      </c>
      <c r="AL37" s="149">
        <f t="shared" si="13"/>
        <v>1.7248724845905779E-3</v>
      </c>
      <c r="AM37" s="146">
        <f>'AMR2045'!$G40/1000</f>
        <v>4.0219934309829508</v>
      </c>
      <c r="AN37" s="149">
        <f t="shared" si="14"/>
        <v>3.5354878432641124E-2</v>
      </c>
      <c r="AO37" s="148">
        <f>SEAR2045!$G40/1000</f>
        <v>31.083858507869767</v>
      </c>
      <c r="AP37" s="149">
        <f t="shared" si="15"/>
        <v>0.15451881817559121</v>
      </c>
      <c r="AQ37" s="146">
        <f>'EUR2045'!$G40/1000</f>
        <v>1.375673349481076E-3</v>
      </c>
      <c r="AR37" s="149">
        <f t="shared" si="16"/>
        <v>1.2184841384724041E-5</v>
      </c>
      <c r="AS37" s="148">
        <f>'EMR2045'!$G40/1000</f>
        <v>0.87764691119288907</v>
      </c>
      <c r="AT37" s="149">
        <f t="shared" si="17"/>
        <v>1.1858718404316791E-2</v>
      </c>
      <c r="AU37" s="146">
        <f>'WPR2045'!$G40/1000</f>
        <v>1.4611181406487914</v>
      </c>
      <c r="AV37" s="149">
        <f t="shared" si="18"/>
        <v>6.5205019998442245E-3</v>
      </c>
      <c r="AW37" s="138">
        <f>World2060!$G40/1000</f>
        <v>38.082561662003165</v>
      </c>
      <c r="AX37" s="139">
        <f t="shared" si="26"/>
        <v>3.7397749031476336E-2</v>
      </c>
      <c r="AY37" s="148">
        <f>'AFR2060'!$G40/1000</f>
        <v>0.18694164255475573</v>
      </c>
      <c r="AZ37" s="149">
        <f t="shared" si="27"/>
        <v>1.030865588998545E-3</v>
      </c>
      <c r="BA37" s="146">
        <f>'AMR2060'!$G40/1000</f>
        <v>4.3761437152912714</v>
      </c>
      <c r="BB37" s="149">
        <f t="shared" si="19"/>
        <v>3.2816783898976985E-2</v>
      </c>
      <c r="BC37" s="148">
        <f>SEAR2060!$G40/1000</f>
        <v>31.846777840215712</v>
      </c>
      <c r="BD37" s="149">
        <f t="shared" si="20"/>
        <v>0.13427697361195354</v>
      </c>
      <c r="BE37" s="146">
        <f>'EUR2060'!$G40/1000</f>
        <v>1.4075075747678057E-3</v>
      </c>
      <c r="BF37" s="149">
        <f t="shared" si="21"/>
        <v>1.2065228186132599E-5</v>
      </c>
      <c r="BG37" s="148">
        <f>'EMR2060'!$G40/1000</f>
        <v>0.71528118196234569</v>
      </c>
      <c r="BH37" s="149">
        <f t="shared" si="22"/>
        <v>6.9107461613684192E-3</v>
      </c>
      <c r="BI37" s="146">
        <f>'WPR2060'!$G40/1000</f>
        <v>0.95600977440431079</v>
      </c>
      <c r="BJ37" s="149">
        <f t="shared" si="23"/>
        <v>3.8817488964282181E-3</v>
      </c>
    </row>
    <row r="38" spans="1:62">
      <c r="A38" s="37">
        <v>31</v>
      </c>
      <c r="B38" s="17"/>
      <c r="C38" s="16"/>
      <c r="D38" s="12"/>
      <c r="E38" s="17" t="s">
        <v>358</v>
      </c>
      <c r="F38" s="42" t="s">
        <v>52</v>
      </c>
      <c r="G38" s="138">
        <f>World2016!$G41/1000</f>
        <v>1.4091834723949433E-3</v>
      </c>
      <c r="H38" s="139">
        <f t="shared" si="0"/>
        <v>2.4777547317464309E-6</v>
      </c>
      <c r="I38" s="148">
        <f>'AFR2016'!$G41/1000</f>
        <v>0</v>
      </c>
      <c r="J38" s="149">
        <f t="shared" si="1"/>
        <v>0</v>
      </c>
      <c r="K38" s="146">
        <f>'AMR2016'!$G41/1000</f>
        <v>0</v>
      </c>
      <c r="L38" s="149">
        <f t="shared" si="2"/>
        <v>0</v>
      </c>
      <c r="M38" s="148">
        <f>SEAR2016!$G41/1000</f>
        <v>0</v>
      </c>
      <c r="N38" s="149">
        <f t="shared" si="3"/>
        <v>0</v>
      </c>
      <c r="O38" s="146">
        <f>'EUR2016'!$G41/1000</f>
        <v>1.0909112393856048E-3</v>
      </c>
      <c r="P38" s="149">
        <f t="shared" si="4"/>
        <v>1.183880508188053E-5</v>
      </c>
      <c r="Q38" s="148">
        <f>'EMR2016'!$G41/1000</f>
        <v>0</v>
      </c>
      <c r="R38" s="149">
        <f t="shared" si="5"/>
        <v>0</v>
      </c>
      <c r="S38" s="146">
        <f>'WPR2016'!$G41/1000</f>
        <v>3.1827223300933836E-4</v>
      </c>
      <c r="T38" s="149">
        <f t="shared" si="6"/>
        <v>2.2814648497220053E-6</v>
      </c>
      <c r="U38" s="138">
        <f>World2030!$G41/1000</f>
        <v>1.1613338738679887E-3</v>
      </c>
      <c r="V38" s="139">
        <f t="shared" si="24"/>
        <v>1.7048491006255427E-6</v>
      </c>
      <c r="W38" s="148">
        <f>'AFR2030'!$G41/1000</f>
        <v>0</v>
      </c>
      <c r="X38" s="149">
        <f t="shared" si="25"/>
        <v>0</v>
      </c>
      <c r="Y38" s="146">
        <f>'AMR2030'!$G41/1000</f>
        <v>0</v>
      </c>
      <c r="Z38" s="149">
        <f t="shared" si="7"/>
        <v>0</v>
      </c>
      <c r="AA38" s="148">
        <f>SEAR2030!$G41/1000</f>
        <v>0</v>
      </c>
      <c r="AB38" s="149">
        <f t="shared" si="8"/>
        <v>0</v>
      </c>
      <c r="AC38" s="146">
        <f>'EUR2030'!$G41/1000</f>
        <v>7.7420990169048312E-4</v>
      </c>
      <c r="AD38" s="149">
        <f t="shared" si="9"/>
        <v>7.8904421494718009E-6</v>
      </c>
      <c r="AE38" s="148">
        <f>'EMR2030'!$G41/1000</f>
        <v>0</v>
      </c>
      <c r="AF38" s="149">
        <f t="shared" si="10"/>
        <v>0</v>
      </c>
      <c r="AG38" s="146">
        <f>'WPR2030'!$G41/1000</f>
        <v>3.871239721775055E-4</v>
      </c>
      <c r="AH38" s="149">
        <f t="shared" si="11"/>
        <v>2.21038139986447E-6</v>
      </c>
      <c r="AI38" s="138">
        <f>World2045!$G41/1000</f>
        <v>1.4155711084604264E-3</v>
      </c>
      <c r="AJ38" s="139">
        <f t="shared" si="12"/>
        <v>1.6550071777339451E-6</v>
      </c>
      <c r="AK38" s="148">
        <f>'AFR2045'!$G41/1000</f>
        <v>0</v>
      </c>
      <c r="AL38" s="149">
        <f t="shared" si="13"/>
        <v>0</v>
      </c>
      <c r="AM38" s="146">
        <f>'AMR2045'!$G41/1000</f>
        <v>0</v>
      </c>
      <c r="AN38" s="149">
        <f t="shared" si="14"/>
        <v>0</v>
      </c>
      <c r="AO38" s="148">
        <f>SEAR2045!$G41/1000</f>
        <v>0</v>
      </c>
      <c r="AP38" s="149">
        <f t="shared" si="15"/>
        <v>0</v>
      </c>
      <c r="AQ38" s="146">
        <f>'EUR2045'!$G41/1000</f>
        <v>8.4314580261707307E-4</v>
      </c>
      <c r="AR38" s="149">
        <f t="shared" si="16"/>
        <v>7.4680503718126326E-6</v>
      </c>
      <c r="AS38" s="148">
        <f>'EMR2045'!$G41/1000</f>
        <v>0</v>
      </c>
      <c r="AT38" s="149">
        <f t="shared" si="17"/>
        <v>0</v>
      </c>
      <c r="AU38" s="146">
        <f>'WPR2045'!$G41/1000</f>
        <v>5.7242530584335324E-4</v>
      </c>
      <c r="AV38" s="149">
        <f t="shared" si="18"/>
        <v>2.5545506880474812E-6</v>
      </c>
      <c r="AW38" s="138">
        <f>World2060!$G41/1000</f>
        <v>1.6359038725495339E-3</v>
      </c>
      <c r="AX38" s="139">
        <f t="shared" si="26"/>
        <v>1.6064865333433998E-6</v>
      </c>
      <c r="AY38" s="148">
        <f>'AFR2060'!$G41/1000</f>
        <v>0</v>
      </c>
      <c r="AZ38" s="149">
        <f t="shared" si="27"/>
        <v>0</v>
      </c>
      <c r="BA38" s="146">
        <f>'AMR2060'!$G41/1000</f>
        <v>0</v>
      </c>
      <c r="BB38" s="149">
        <f t="shared" si="19"/>
        <v>0</v>
      </c>
      <c r="BC38" s="148">
        <f>SEAR2060!$G41/1000</f>
        <v>0</v>
      </c>
      <c r="BD38" s="149">
        <f t="shared" si="20"/>
        <v>0</v>
      </c>
      <c r="BE38" s="146">
        <f>'EUR2060'!$G41/1000</f>
        <v>9.1382286697626119E-4</v>
      </c>
      <c r="BF38" s="149">
        <f t="shared" si="21"/>
        <v>7.833337176599808E-6</v>
      </c>
      <c r="BG38" s="148">
        <f>'EMR2060'!$G41/1000</f>
        <v>0</v>
      </c>
      <c r="BH38" s="149">
        <f t="shared" si="22"/>
        <v>0</v>
      </c>
      <c r="BI38" s="146">
        <f>'WPR2060'!$G41/1000</f>
        <v>7.2208100557327271E-4</v>
      </c>
      <c r="BJ38" s="149">
        <f t="shared" si="23"/>
        <v>2.9319126452052622E-6</v>
      </c>
    </row>
    <row r="39" spans="1:62">
      <c r="A39" s="37">
        <v>32</v>
      </c>
      <c r="B39" s="17"/>
      <c r="C39" s="16"/>
      <c r="D39" s="38"/>
      <c r="E39" s="17" t="s">
        <v>359</v>
      </c>
      <c r="F39" s="42" t="s">
        <v>53</v>
      </c>
      <c r="G39" s="138">
        <f>World2016!$G42/1000</f>
        <v>24.327245391702281</v>
      </c>
      <c r="H39" s="139">
        <f t="shared" ref="H39:H70" si="28">100*G39/G$7</f>
        <v>4.2774378610334299E-2</v>
      </c>
      <c r="I39" s="148">
        <f>'AFR2016'!$G42/1000</f>
        <v>10.663491208443418</v>
      </c>
      <c r="J39" s="149">
        <f t="shared" ref="J39:J70" si="29">100*I39/I$7</f>
        <v>0.12055816280768131</v>
      </c>
      <c r="K39" s="146">
        <f>'AMR2016'!$G42/1000</f>
        <v>0.16945318448543548</v>
      </c>
      <c r="L39" s="149">
        <f t="shared" ref="L39:L70" si="30">100*K39/K$7</f>
        <v>2.4535944819198408E-3</v>
      </c>
      <c r="M39" s="148">
        <f>SEAR2016!$G42/1000</f>
        <v>7.1032053608167915</v>
      </c>
      <c r="N39" s="149">
        <f t="shared" ref="N39:N70" si="31">100*M39/M$7</f>
        <v>5.1403424252262207E-2</v>
      </c>
      <c r="O39" s="146">
        <f>'EUR2016'!$G42/1000</f>
        <v>0.15182048338837922</v>
      </c>
      <c r="P39" s="149">
        <f t="shared" ref="P39:P70" si="32">100*O39/O$7</f>
        <v>1.647588772927276E-3</v>
      </c>
      <c r="Q39" s="148">
        <f>'EMR2016'!$G42/1000</f>
        <v>3.9025272945351897</v>
      </c>
      <c r="R39" s="149">
        <f t="shared" ref="R39:R70" si="33">100*Q39/Q$7</f>
        <v>9.430081039840553E-2</v>
      </c>
      <c r="S39" s="146">
        <f>'WPR2016'!$G42/1000</f>
        <v>2.3367478600330651</v>
      </c>
      <c r="T39" s="149">
        <f t="shared" ref="T39:T70" si="34">100*S39/S$7</f>
        <v>1.6750465646722418E-2</v>
      </c>
      <c r="U39" s="138">
        <f>World2030!$G42/1000</f>
        <v>15.822899791967124</v>
      </c>
      <c r="V39" s="139">
        <f t="shared" si="24"/>
        <v>2.3228166409868814E-2</v>
      </c>
      <c r="W39" s="148">
        <f>'AFR2030'!$G42/1000</f>
        <v>7.4683102623997257</v>
      </c>
      <c r="X39" s="149">
        <f t="shared" si="25"/>
        <v>7.4022962686828592E-2</v>
      </c>
      <c r="Y39" s="146">
        <f>'AMR2030'!$G42/1000</f>
        <v>0.10563411703472957</v>
      </c>
      <c r="Z39" s="149">
        <f t="shared" ref="Z39:Z70" si="35">100*Y39/Y$7</f>
        <v>1.2219235537008432E-3</v>
      </c>
      <c r="AA39" s="148">
        <f>SEAR2030!$G42/1000</f>
        <v>4.0240031307046298</v>
      </c>
      <c r="AB39" s="149">
        <f t="shared" ref="AB39:AB70" si="36">100*AA39/AA$7</f>
        <v>2.3860536100952838E-2</v>
      </c>
      <c r="AC39" s="146">
        <f>'EUR2030'!$G42/1000</f>
        <v>7.7703815598972145E-2</v>
      </c>
      <c r="AD39" s="149">
        <f t="shared" ref="AD39:AD70" si="37">100*AC39/AC$7</f>
        <v>7.9192666024830675E-4</v>
      </c>
      <c r="AE39" s="148">
        <f>'EMR2030'!$G42/1000</f>
        <v>2.6948654431495815</v>
      </c>
      <c r="AF39" s="149">
        <f t="shared" ref="AF39:AF70" si="38">100*AE39/AE$7</f>
        <v>5.1876289627825013E-2</v>
      </c>
      <c r="AG39" s="146">
        <f>'WPR2030'!$G42/1000</f>
        <v>1.4523830230794847</v>
      </c>
      <c r="AH39" s="149">
        <f t="shared" ref="AH39:AH70" si="39">100*AG39/AG$7</f>
        <v>8.292745090510218E-3</v>
      </c>
      <c r="AI39" s="138">
        <f>World2045!$G42/1000</f>
        <v>11.285395717109495</v>
      </c>
      <c r="AJ39" s="139">
        <f t="shared" si="12"/>
        <v>1.3194258348277303E-2</v>
      </c>
      <c r="AK39" s="148">
        <f>'AFR2045'!$G42/1000</f>
        <v>5.5273751602377743</v>
      </c>
      <c r="AL39" s="149">
        <f t="shared" si="13"/>
        <v>4.2711947006864349E-2</v>
      </c>
      <c r="AM39" s="146">
        <f>'AMR2045'!$G42/1000</f>
        <v>6.3076130954956164E-2</v>
      </c>
      <c r="AN39" s="149">
        <f t="shared" si="14"/>
        <v>5.5446359626918045E-4</v>
      </c>
      <c r="AO39" s="148">
        <f>SEAR2045!$G42/1000</f>
        <v>2.7422880406070034</v>
      </c>
      <c r="AP39" s="149">
        <f t="shared" si="15"/>
        <v>1.3631998325573743E-2</v>
      </c>
      <c r="AQ39" s="146">
        <f>'EUR2045'!$G42/1000</f>
        <v>4.3572863152483481E-2</v>
      </c>
      <c r="AR39" s="149">
        <f t="shared" si="16"/>
        <v>3.8594076594677929E-4</v>
      </c>
      <c r="AS39" s="148">
        <f>'EMR2045'!$G42/1000</f>
        <v>1.8897087573963218</v>
      </c>
      <c r="AT39" s="149">
        <f t="shared" si="17"/>
        <v>2.553364426438369E-2</v>
      </c>
      <c r="AU39" s="146">
        <f>'WPR2045'!$G42/1000</f>
        <v>1.0193747647609561</v>
      </c>
      <c r="AV39" s="149">
        <f t="shared" si="18"/>
        <v>4.5491428839991715E-3</v>
      </c>
      <c r="AW39" s="138">
        <f>World2060!$G42/1000</f>
        <v>8.7052995538628029</v>
      </c>
      <c r="AX39" s="139">
        <f t="shared" si="26"/>
        <v>8.5487581126668221E-3</v>
      </c>
      <c r="AY39" s="148">
        <f>'AFR2060'!$G42/1000</f>
        <v>4.4155678682749855</v>
      </c>
      <c r="AZ39" s="149">
        <f t="shared" si="27"/>
        <v>2.4349079793492722E-2</v>
      </c>
      <c r="BA39" s="146">
        <f>'AMR2060'!$G42/1000</f>
        <v>4.2101457727636446E-2</v>
      </c>
      <c r="BB39" s="149">
        <f t="shared" si="19"/>
        <v>3.1571962210747453E-4</v>
      </c>
      <c r="BC39" s="148">
        <f>SEAR2060!$G42/1000</f>
        <v>2.0418908884512494</v>
      </c>
      <c r="BD39" s="149">
        <f t="shared" si="20"/>
        <v>8.6093145850638323E-3</v>
      </c>
      <c r="BE39" s="146">
        <f>'EUR2060'!$G42/1000</f>
        <v>2.7605907883495092E-2</v>
      </c>
      <c r="BF39" s="149">
        <f t="shared" si="21"/>
        <v>2.366392791560439E-4</v>
      </c>
      <c r="BG39" s="148">
        <f>'EMR2060'!$G42/1000</f>
        <v>1.3979450291800313</v>
      </c>
      <c r="BH39" s="149">
        <f t="shared" si="22"/>
        <v>1.3506357342864553E-2</v>
      </c>
      <c r="BI39" s="146">
        <f>'WPR2060'!$G42/1000</f>
        <v>0.78018840234540399</v>
      </c>
      <c r="BJ39" s="149">
        <f t="shared" si="23"/>
        <v>3.1678499016366437E-3</v>
      </c>
    </row>
    <row r="40" spans="1:62">
      <c r="A40" s="37">
        <v>33</v>
      </c>
      <c r="B40" s="17"/>
      <c r="C40" s="16"/>
      <c r="D40" s="38" t="s">
        <v>54</v>
      </c>
      <c r="E40" s="39" t="s">
        <v>55</v>
      </c>
      <c r="F40" s="42"/>
      <c r="G40" s="138">
        <f>World2016!$G43/1000</f>
        <v>6.2503250053382224</v>
      </c>
      <c r="H40" s="139">
        <f t="shared" si="28"/>
        <v>1.0989890713527637E-2</v>
      </c>
      <c r="I40" s="148">
        <f>'AFR2016'!$G43/1000</f>
        <v>4.7758101298057412</v>
      </c>
      <c r="J40" s="149">
        <f t="shared" si="29"/>
        <v>5.3993845346991191E-2</v>
      </c>
      <c r="K40" s="146">
        <f>'AMR2016'!$G43/1000</f>
        <v>9.8455162198222756E-2</v>
      </c>
      <c r="L40" s="149">
        <f t="shared" si="30"/>
        <v>1.4255798344518283E-3</v>
      </c>
      <c r="M40" s="148">
        <f>SEAR2016!$G43/1000</f>
        <v>0.89158200421422318</v>
      </c>
      <c r="N40" s="149">
        <f t="shared" si="31"/>
        <v>6.4520685648649127E-3</v>
      </c>
      <c r="O40" s="146">
        <f>'EUR2016'!$G43/1000</f>
        <v>3.5382473402260075E-3</v>
      </c>
      <c r="P40" s="149">
        <f t="shared" si="32"/>
        <v>3.8397826587623535E-5</v>
      </c>
      <c r="Q40" s="148">
        <f>'EMR2016'!$G43/1000</f>
        <v>0.24261794380634091</v>
      </c>
      <c r="R40" s="149">
        <f t="shared" si="33"/>
        <v>5.8626287509048088E-3</v>
      </c>
      <c r="S40" s="146">
        <f>'WPR2016'!$G43/1000</f>
        <v>0.23832151797346887</v>
      </c>
      <c r="T40" s="149">
        <f t="shared" si="34"/>
        <v>1.7083556458816413E-3</v>
      </c>
      <c r="U40" s="138">
        <f>World2030!$G43/1000</f>
        <v>4.0728642890926343</v>
      </c>
      <c r="V40" s="139">
        <f t="shared" si="24"/>
        <v>5.9790032620875436E-3</v>
      </c>
      <c r="W40" s="148">
        <f>'AFR2030'!$G43/1000</f>
        <v>3.0727876536643088</v>
      </c>
      <c r="X40" s="149">
        <f t="shared" si="25"/>
        <v>3.0456266255689011E-2</v>
      </c>
      <c r="Y40" s="146">
        <f>'AMR2030'!$G43/1000</f>
        <v>5.0223864216357467E-2</v>
      </c>
      <c r="Z40" s="149">
        <f t="shared" si="35"/>
        <v>5.8096497955924102E-4</v>
      </c>
      <c r="AA40" s="148">
        <f>SEAR2030!$G43/1000</f>
        <v>0.62717825490137058</v>
      </c>
      <c r="AB40" s="149">
        <f t="shared" si="36"/>
        <v>3.7188861207934293E-3</v>
      </c>
      <c r="AC40" s="146">
        <f>'EUR2030'!$G43/1000</f>
        <v>2.1325434150987802E-3</v>
      </c>
      <c r="AD40" s="149">
        <f t="shared" si="37"/>
        <v>2.1734041906894915E-5</v>
      </c>
      <c r="AE40" s="148">
        <f>'EMR2030'!$G43/1000</f>
        <v>0.17881788959289407</v>
      </c>
      <c r="AF40" s="149">
        <f t="shared" si="38"/>
        <v>3.4422529906783595E-3</v>
      </c>
      <c r="AG40" s="146">
        <f>'WPR2030'!$G43/1000</f>
        <v>0.14172408330260408</v>
      </c>
      <c r="AH40" s="149">
        <f t="shared" si="39"/>
        <v>8.0920919436443402E-4</v>
      </c>
      <c r="AI40" s="138">
        <f>World2045!$G43/1000</f>
        <v>2.1354959327461018</v>
      </c>
      <c r="AJ40" s="139">
        <f t="shared" si="12"/>
        <v>2.4967033274367282E-3</v>
      </c>
      <c r="AK40" s="148">
        <f>'AFR2045'!$G43/1000</f>
        <v>1.3383727968140264</v>
      </c>
      <c r="AL40" s="149">
        <f t="shared" si="13"/>
        <v>1.0342071293472768E-2</v>
      </c>
      <c r="AM40" s="146">
        <f>'AMR2045'!$G43/1000</f>
        <v>3.4754013547972432E-2</v>
      </c>
      <c r="AN40" s="149">
        <f t="shared" si="14"/>
        <v>3.0550122597655145E-4</v>
      </c>
      <c r="AO40" s="148">
        <f>SEAR2045!$G43/1000</f>
        <v>0.56757565370434759</v>
      </c>
      <c r="AP40" s="149">
        <f t="shared" si="15"/>
        <v>2.8214360586357179E-3</v>
      </c>
      <c r="AQ40" s="146">
        <f>'EUR2045'!$G43/1000</f>
        <v>1.7971080922727651E-3</v>
      </c>
      <c r="AR40" s="149">
        <f t="shared" si="16"/>
        <v>1.5917642850177845E-5</v>
      </c>
      <c r="AS40" s="148">
        <f>'EMR2045'!$G43/1000</f>
        <v>0.11012227443200209</v>
      </c>
      <c r="AT40" s="149">
        <f t="shared" si="17"/>
        <v>1.4879663175217342E-3</v>
      </c>
      <c r="AU40" s="146">
        <f>'WPR2045'!$G43/1000</f>
        <v>8.28740861554806E-2</v>
      </c>
      <c r="AV40" s="149">
        <f t="shared" si="18"/>
        <v>3.6984048686995594E-4</v>
      </c>
      <c r="AW40" s="138">
        <f>World2060!$G43/1000</f>
        <v>1.4095091130187931</v>
      </c>
      <c r="AX40" s="139">
        <f t="shared" si="26"/>
        <v>1.3841628757565816E-3</v>
      </c>
      <c r="AY40" s="148">
        <f>'AFR2060'!$G43/1000</f>
        <v>0.65492611547248047</v>
      </c>
      <c r="AZ40" s="149">
        <f t="shared" si="27"/>
        <v>3.6115056364678989E-3</v>
      </c>
      <c r="BA40" s="146">
        <f>'AMR2060'!$G43/1000</f>
        <v>3.1773796325723344E-2</v>
      </c>
      <c r="BB40" s="149">
        <f t="shared" si="19"/>
        <v>2.3827229531513911E-4</v>
      </c>
      <c r="BC40" s="148">
        <f>SEAR2060!$G43/1000</f>
        <v>0.58774584452514289</v>
      </c>
      <c r="BD40" s="149">
        <f t="shared" si="20"/>
        <v>2.4781387194587026E-3</v>
      </c>
      <c r="BE40" s="146">
        <f>'EUR2060'!$G43/1000</f>
        <v>1.8252106448279619E-3</v>
      </c>
      <c r="BF40" s="149">
        <f t="shared" si="21"/>
        <v>1.5645800642487093E-5</v>
      </c>
      <c r="BG40" s="148">
        <f>'EMR2060'!$G43/1000</f>
        <v>7.0072181637633554E-2</v>
      </c>
      <c r="BH40" s="149">
        <f t="shared" si="22"/>
        <v>6.7700796900942238E-4</v>
      </c>
      <c r="BI40" s="146">
        <f>'WPR2060'!$G43/1000</f>
        <v>6.3165964412985109E-2</v>
      </c>
      <c r="BJ40" s="149">
        <f t="shared" si="23"/>
        <v>2.5647688885263706E-4</v>
      </c>
    </row>
    <row r="41" spans="1:62">
      <c r="A41" s="37">
        <v>34</v>
      </c>
      <c r="B41" s="17"/>
      <c r="C41" s="16"/>
      <c r="D41" s="8"/>
      <c r="E41" s="17" t="s">
        <v>12</v>
      </c>
      <c r="F41" s="42" t="s">
        <v>56</v>
      </c>
      <c r="G41" s="138">
        <f>World2016!$G44/1000</f>
        <v>6.2482824230051346</v>
      </c>
      <c r="H41" s="139">
        <f t="shared" si="28"/>
        <v>1.0986299259228085E-2</v>
      </c>
      <c r="I41" s="148">
        <f>'AFR2016'!$G44/1000</f>
        <v>4.7758101298057412</v>
      </c>
      <c r="J41" s="149">
        <f t="shared" si="29"/>
        <v>5.3993845346991191E-2</v>
      </c>
      <c r="K41" s="146">
        <f>'AMR2016'!$G44/1000</f>
        <v>9.8002759844936005E-2</v>
      </c>
      <c r="L41" s="149">
        <f t="shared" si="30"/>
        <v>1.4190292823273427E-3</v>
      </c>
      <c r="M41" s="148">
        <f>SEAR2016!$G44/1000</f>
        <v>0.89158200421422318</v>
      </c>
      <c r="N41" s="149">
        <f t="shared" si="31"/>
        <v>6.4520685648649127E-3</v>
      </c>
      <c r="O41" s="146">
        <f>'EUR2016'!$G44/1000</f>
        <v>3.1264001362560521E-3</v>
      </c>
      <c r="P41" s="149">
        <f t="shared" si="32"/>
        <v>3.3928371516224879E-5</v>
      </c>
      <c r="Q41" s="148">
        <f>'EMR2016'!$G44/1000</f>
        <v>0.24261794380634091</v>
      </c>
      <c r="R41" s="149">
        <f t="shared" si="33"/>
        <v>5.8626287509048088E-3</v>
      </c>
      <c r="S41" s="146">
        <f>'WPR2016'!$G44/1000</f>
        <v>0.23714318519763766</v>
      </c>
      <c r="T41" s="149">
        <f t="shared" si="34"/>
        <v>1.6999090252515108E-3</v>
      </c>
      <c r="U41" s="138">
        <f>World2030!$G44/1000</f>
        <v>4.0711970362838246</v>
      </c>
      <c r="V41" s="139">
        <f t="shared" si="24"/>
        <v>5.9765557192098459E-3</v>
      </c>
      <c r="W41" s="148">
        <f>'AFR2030'!$G44/1000</f>
        <v>3.0727876536643088</v>
      </c>
      <c r="X41" s="149">
        <f t="shared" si="25"/>
        <v>3.0456266255689011E-2</v>
      </c>
      <c r="Y41" s="146">
        <f>'AMR2030'!$G44/1000</f>
        <v>4.9783922482281924E-2</v>
      </c>
      <c r="Z41" s="149">
        <f t="shared" si="35"/>
        <v>5.7587594978161566E-4</v>
      </c>
      <c r="AA41" s="148">
        <f>SEAR2030!$G44/1000</f>
        <v>0.62717825490137058</v>
      </c>
      <c r="AB41" s="149">
        <f t="shared" si="36"/>
        <v>3.7188861207934293E-3</v>
      </c>
      <c r="AC41" s="146">
        <f>'EUR2030'!$G44/1000</f>
        <v>1.6704551282221019E-3</v>
      </c>
      <c r="AD41" s="149">
        <f t="shared" si="37"/>
        <v>1.7024620227337783E-5</v>
      </c>
      <c r="AE41" s="148">
        <f>'EMR2030'!$G44/1000</f>
        <v>0.17881788959289407</v>
      </c>
      <c r="AF41" s="149">
        <f t="shared" si="38"/>
        <v>3.4422529906783595E-3</v>
      </c>
      <c r="AG41" s="146">
        <f>'WPR2030'!$G44/1000</f>
        <v>0.14095886051474701</v>
      </c>
      <c r="AH41" s="149">
        <f t="shared" si="39"/>
        <v>8.0483996295900681E-4</v>
      </c>
      <c r="AI41" s="138">
        <f>World2045!$G44/1000</f>
        <v>2.1338811394454735</v>
      </c>
      <c r="AJ41" s="139">
        <f t="shared" si="12"/>
        <v>2.4948154007284735E-3</v>
      </c>
      <c r="AK41" s="148">
        <f>'AFR2045'!$G44/1000</f>
        <v>1.3383727968140264</v>
      </c>
      <c r="AL41" s="149">
        <f t="shared" si="13"/>
        <v>1.0342071293472768E-2</v>
      </c>
      <c r="AM41" s="146">
        <f>'AMR2045'!$G44/1000</f>
        <v>3.434330777294993E-2</v>
      </c>
      <c r="AN41" s="149">
        <f t="shared" si="14"/>
        <v>3.018909633053975E-4</v>
      </c>
      <c r="AO41" s="148">
        <f>SEAR2045!$G44/1000</f>
        <v>0.56757565370434759</v>
      </c>
      <c r="AP41" s="149">
        <f t="shared" si="15"/>
        <v>2.8214360586357179E-3</v>
      </c>
      <c r="AQ41" s="146">
        <f>'EUR2045'!$G44/1000</f>
        <v>1.23136267896939E-3</v>
      </c>
      <c r="AR41" s="149">
        <f t="shared" si="16"/>
        <v>1.0906629059849563E-5</v>
      </c>
      <c r="AS41" s="148">
        <f>'EMR2045'!$G44/1000</f>
        <v>0.11012227443200209</v>
      </c>
      <c r="AT41" s="149">
        <f t="shared" si="17"/>
        <v>1.4879663175217342E-3</v>
      </c>
      <c r="AU41" s="146">
        <f>'WPR2045'!$G44/1000</f>
        <v>8.2235744043177822E-2</v>
      </c>
      <c r="AV41" s="149">
        <f t="shared" si="18"/>
        <v>3.6699177059982131E-4</v>
      </c>
      <c r="AW41" s="138">
        <f>World2060!$G44/1000</f>
        <v>1.4080003724893753</v>
      </c>
      <c r="AX41" s="139">
        <f t="shared" si="26"/>
        <v>1.3826812658750414E-3</v>
      </c>
      <c r="AY41" s="148">
        <f>'AFR2060'!$G44/1000</f>
        <v>0.65492611547248047</v>
      </c>
      <c r="AZ41" s="149">
        <f t="shared" si="27"/>
        <v>3.6115056364678989E-3</v>
      </c>
      <c r="BA41" s="146">
        <f>'AMR2060'!$G44/1000</f>
        <v>3.1401454931298901E-2</v>
      </c>
      <c r="BB41" s="149">
        <f t="shared" si="19"/>
        <v>2.3548010020628689E-4</v>
      </c>
      <c r="BC41" s="148">
        <f>SEAR2060!$G44/1000</f>
        <v>0.58774584452514289</v>
      </c>
      <c r="BD41" s="149">
        <f t="shared" si="20"/>
        <v>2.4781387194587026E-3</v>
      </c>
      <c r="BE41" s="146">
        <f>'EUR2060'!$G44/1000</f>
        <v>1.1983856102095842E-3</v>
      </c>
      <c r="BF41" s="149">
        <f t="shared" si="21"/>
        <v>1.0272623821965317E-5</v>
      </c>
      <c r="BG41" s="148">
        <f>'EMR2060'!$G44/1000</f>
        <v>7.0072181637633554E-2</v>
      </c>
      <c r="BH41" s="149">
        <f t="shared" si="22"/>
        <v>6.7700796900942238E-4</v>
      </c>
      <c r="BI41" s="146">
        <f>'WPR2060'!$G44/1000</f>
        <v>6.265639031260993E-2</v>
      </c>
      <c r="BJ41" s="149">
        <f t="shared" si="23"/>
        <v>2.5440783186730204E-4</v>
      </c>
    </row>
    <row r="42" spans="1:62">
      <c r="A42" s="37">
        <v>35</v>
      </c>
      <c r="B42" s="17"/>
      <c r="C42" s="16"/>
      <c r="D42" s="8"/>
      <c r="E42" s="17" t="s">
        <v>14</v>
      </c>
      <c r="F42" s="42" t="s">
        <v>57</v>
      </c>
      <c r="G42" s="138">
        <f>World2016!$G45/1000</f>
        <v>8.0712211132049564E-4</v>
      </c>
      <c r="H42" s="139">
        <f t="shared" si="28"/>
        <v>1.4191556100375844E-6</v>
      </c>
      <c r="I42" s="148">
        <f>'AFR2016'!$G45/1000</f>
        <v>0</v>
      </c>
      <c r="J42" s="149">
        <f t="shared" si="29"/>
        <v>0</v>
      </c>
      <c r="K42" s="146">
        <f>'AMR2016'!$G45/1000</f>
        <v>0</v>
      </c>
      <c r="L42" s="149">
        <f t="shared" si="30"/>
        <v>0</v>
      </c>
      <c r="M42" s="148">
        <f>SEAR2016!$G45/1000</f>
        <v>0</v>
      </c>
      <c r="N42" s="149">
        <f t="shared" si="31"/>
        <v>0</v>
      </c>
      <c r="O42" s="146">
        <f>'EUR2016'!$G45/1000</f>
        <v>0</v>
      </c>
      <c r="P42" s="149">
        <f t="shared" si="32"/>
        <v>0</v>
      </c>
      <c r="Q42" s="148">
        <f>'EMR2016'!$G45/1000</f>
        <v>0</v>
      </c>
      <c r="R42" s="149">
        <f t="shared" si="33"/>
        <v>0</v>
      </c>
      <c r="S42" s="146">
        <f>'WPR2016'!$G45/1000</f>
        <v>8.0712211132049564E-4</v>
      </c>
      <c r="T42" s="149">
        <f t="shared" si="34"/>
        <v>5.7856782195545586E-6</v>
      </c>
      <c r="U42" s="138">
        <f>World2030!$G45/1000</f>
        <v>4.9841159582138066E-4</v>
      </c>
      <c r="V42" s="139">
        <f t="shared" si="24"/>
        <v>7.3167293230440245E-7</v>
      </c>
      <c r="W42" s="148">
        <f>'AFR2030'!$G45/1000</f>
        <v>0</v>
      </c>
      <c r="X42" s="149">
        <f t="shared" si="25"/>
        <v>0</v>
      </c>
      <c r="Y42" s="146">
        <f>'AMR2030'!$G45/1000</f>
        <v>0</v>
      </c>
      <c r="Z42" s="149">
        <f t="shared" si="35"/>
        <v>0</v>
      </c>
      <c r="AA42" s="148">
        <f>SEAR2030!$G45/1000</f>
        <v>0</v>
      </c>
      <c r="AB42" s="149">
        <f t="shared" si="36"/>
        <v>0</v>
      </c>
      <c r="AC42" s="146">
        <f>'EUR2030'!$G45/1000</f>
        <v>0</v>
      </c>
      <c r="AD42" s="149">
        <f t="shared" si="37"/>
        <v>0</v>
      </c>
      <c r="AE42" s="148">
        <f>'EMR2030'!$G45/1000</f>
        <v>0</v>
      </c>
      <c r="AF42" s="149">
        <f t="shared" si="38"/>
        <v>0</v>
      </c>
      <c r="AG42" s="146">
        <f>'WPR2030'!$G45/1000</f>
        <v>4.9841159582138066E-4</v>
      </c>
      <c r="AH42" s="149">
        <f t="shared" si="39"/>
        <v>2.8458059951275803E-6</v>
      </c>
      <c r="AI42" s="138">
        <f>World2045!$G45/1000</f>
        <v>4.0019550919532777E-4</v>
      </c>
      <c r="AJ42" s="139">
        <f t="shared" si="12"/>
        <v>4.6788637904280485E-7</v>
      </c>
      <c r="AK42" s="148">
        <f>'AFR2045'!$G45/1000</f>
        <v>0</v>
      </c>
      <c r="AL42" s="149">
        <f t="shared" si="13"/>
        <v>0</v>
      </c>
      <c r="AM42" s="146">
        <f>'AMR2045'!$G45/1000</f>
        <v>0</v>
      </c>
      <c r="AN42" s="149">
        <f t="shared" si="14"/>
        <v>0</v>
      </c>
      <c r="AO42" s="148">
        <f>SEAR2045!$G45/1000</f>
        <v>0</v>
      </c>
      <c r="AP42" s="149">
        <f t="shared" si="15"/>
        <v>0</v>
      </c>
      <c r="AQ42" s="146">
        <f>'EUR2045'!$G45/1000</f>
        <v>0</v>
      </c>
      <c r="AR42" s="149">
        <f t="shared" si="16"/>
        <v>0</v>
      </c>
      <c r="AS42" s="148">
        <f>'EMR2045'!$G45/1000</f>
        <v>0</v>
      </c>
      <c r="AT42" s="149">
        <f t="shared" si="17"/>
        <v>0</v>
      </c>
      <c r="AU42" s="146">
        <f>'WPR2045'!$G45/1000</f>
        <v>4.0019550919532777E-4</v>
      </c>
      <c r="AV42" s="149">
        <f t="shared" si="18"/>
        <v>1.7859443021343277E-6</v>
      </c>
      <c r="AW42" s="138">
        <f>World2060!$G45/1000</f>
        <v>3.0275373905897142E-4</v>
      </c>
      <c r="AX42" s="139">
        <f t="shared" si="26"/>
        <v>2.9730952587061157E-7</v>
      </c>
      <c r="AY42" s="148">
        <f>'AFR2060'!$G45/1000</f>
        <v>0</v>
      </c>
      <c r="AZ42" s="149">
        <f t="shared" si="27"/>
        <v>0</v>
      </c>
      <c r="BA42" s="146">
        <f>'AMR2060'!$G45/1000</f>
        <v>0</v>
      </c>
      <c r="BB42" s="149">
        <f t="shared" si="19"/>
        <v>0</v>
      </c>
      <c r="BC42" s="148">
        <f>SEAR2060!$G45/1000</f>
        <v>0</v>
      </c>
      <c r="BD42" s="149">
        <f t="shared" si="20"/>
        <v>0</v>
      </c>
      <c r="BE42" s="146">
        <f>'EUR2060'!$G45/1000</f>
        <v>0</v>
      </c>
      <c r="BF42" s="149">
        <f t="shared" si="21"/>
        <v>0</v>
      </c>
      <c r="BG42" s="148">
        <f>'EMR2060'!$G45/1000</f>
        <v>0</v>
      </c>
      <c r="BH42" s="149">
        <f t="shared" si="22"/>
        <v>0</v>
      </c>
      <c r="BI42" s="146">
        <f>'WPR2060'!$G45/1000</f>
        <v>3.0275373905897142E-4</v>
      </c>
      <c r="BJ42" s="149">
        <f t="shared" si="23"/>
        <v>1.2292907708124158E-6</v>
      </c>
    </row>
    <row r="43" spans="1:62">
      <c r="A43" s="37">
        <v>36</v>
      </c>
      <c r="B43" s="10"/>
      <c r="C43" s="16"/>
      <c r="D43" s="8"/>
      <c r="E43" s="17" t="s">
        <v>16</v>
      </c>
      <c r="F43" s="42" t="s">
        <v>58</v>
      </c>
      <c r="G43" s="138">
        <f>World2016!$G46/1000</f>
        <v>1.2354600429534913E-3</v>
      </c>
      <c r="H43" s="139">
        <f t="shared" si="28"/>
        <v>2.172298375107345E-6</v>
      </c>
      <c r="I43" s="148">
        <f>'AFR2016'!$G46/1000</f>
        <v>0</v>
      </c>
      <c r="J43" s="149">
        <f t="shared" si="29"/>
        <v>0</v>
      </c>
      <c r="K43" s="146">
        <f>'AMR2016'!$G46/1000</f>
        <v>4.5240217447280884E-4</v>
      </c>
      <c r="L43" s="149">
        <f t="shared" si="30"/>
        <v>6.5505495353522039E-6</v>
      </c>
      <c r="M43" s="148">
        <f>SEAR2016!$G46/1000</f>
        <v>0</v>
      </c>
      <c r="N43" s="149">
        <f t="shared" si="31"/>
        <v>0</v>
      </c>
      <c r="O43" s="146">
        <f>'EUR2016'!$G46/1000</f>
        <v>4.1184720396995547E-4</v>
      </c>
      <c r="P43" s="149">
        <f t="shared" si="32"/>
        <v>4.4694550713986666E-6</v>
      </c>
      <c r="Q43" s="148">
        <f>'EMR2016'!$G46/1000</f>
        <v>0</v>
      </c>
      <c r="R43" s="149">
        <f t="shared" si="33"/>
        <v>0</v>
      </c>
      <c r="S43" s="146">
        <f>'WPR2016'!$G46/1000</f>
        <v>3.7121066451072695E-4</v>
      </c>
      <c r="T43" s="149">
        <f t="shared" si="34"/>
        <v>2.6609424105756742E-6</v>
      </c>
      <c r="U43" s="138">
        <f>World2030!$G46/1000</f>
        <v>1.168841153383255E-3</v>
      </c>
      <c r="V43" s="139">
        <f t="shared" si="24"/>
        <v>1.7158698578924589E-6</v>
      </c>
      <c r="W43" s="148">
        <f>'AFR2030'!$G46/1000</f>
        <v>0</v>
      </c>
      <c r="X43" s="149">
        <f t="shared" si="25"/>
        <v>0</v>
      </c>
      <c r="Y43" s="146">
        <f>'AMR2030'!$G46/1000</f>
        <v>4.3994173407554629E-4</v>
      </c>
      <c r="Z43" s="149">
        <f t="shared" si="35"/>
        <v>5.0890297776253769E-6</v>
      </c>
      <c r="AA43" s="148">
        <f>SEAR2030!$G46/1000</f>
        <v>0</v>
      </c>
      <c r="AB43" s="149">
        <f t="shared" si="36"/>
        <v>0</v>
      </c>
      <c r="AC43" s="146">
        <f>'EUR2030'!$G46/1000</f>
        <v>4.6208828687667848E-4</v>
      </c>
      <c r="AD43" s="149">
        <f t="shared" si="37"/>
        <v>4.7094216795571365E-6</v>
      </c>
      <c r="AE43" s="148">
        <f>'EMR2030'!$G46/1000</f>
        <v>0</v>
      </c>
      <c r="AF43" s="149">
        <f t="shared" si="38"/>
        <v>0</v>
      </c>
      <c r="AG43" s="146">
        <f>'WPR2030'!$G46/1000</f>
        <v>2.6681113243103027E-4</v>
      </c>
      <c r="AH43" s="149">
        <f t="shared" si="39"/>
        <v>1.5234250699719234E-6</v>
      </c>
      <c r="AI43" s="138">
        <f>World2045!$G46/1000</f>
        <v>1.2145977392792702E-3</v>
      </c>
      <c r="AJ43" s="139">
        <f t="shared" si="12"/>
        <v>1.4200402682369462E-6</v>
      </c>
      <c r="AK43" s="148">
        <f>'AFR2045'!$G46/1000</f>
        <v>0</v>
      </c>
      <c r="AL43" s="149">
        <f t="shared" si="13"/>
        <v>0</v>
      </c>
      <c r="AM43" s="146">
        <f>'AMR2045'!$G46/1000</f>
        <v>4.1070573776960374E-4</v>
      </c>
      <c r="AN43" s="149">
        <f t="shared" si="14"/>
        <v>3.6102623436865772E-6</v>
      </c>
      <c r="AO43" s="148">
        <f>SEAR2045!$G46/1000</f>
        <v>0</v>
      </c>
      <c r="AP43" s="149">
        <f t="shared" si="15"/>
        <v>0</v>
      </c>
      <c r="AQ43" s="146">
        <f>'EUR2045'!$G46/1000</f>
        <v>5.6574541330337523E-4</v>
      </c>
      <c r="AR43" s="149">
        <f t="shared" si="16"/>
        <v>5.0110137903282839E-6</v>
      </c>
      <c r="AS43" s="148">
        <f>'EMR2045'!$G46/1000</f>
        <v>0</v>
      </c>
      <c r="AT43" s="149">
        <f t="shared" si="17"/>
        <v>0</v>
      </c>
      <c r="AU43" s="146">
        <f>'WPR2045'!$G46/1000</f>
        <v>2.3814658820629119E-4</v>
      </c>
      <c r="AV43" s="149">
        <f t="shared" si="18"/>
        <v>1.0627719015011909E-6</v>
      </c>
      <c r="AW43" s="138">
        <f>World2060!$G46/1000</f>
        <v>1.2059867791831492E-3</v>
      </c>
      <c r="AX43" s="139">
        <f t="shared" si="26"/>
        <v>1.1843003446947623E-6</v>
      </c>
      <c r="AY43" s="148">
        <f>'AFR2060'!$G46/1000</f>
        <v>0</v>
      </c>
      <c r="AZ43" s="149">
        <f t="shared" si="27"/>
        <v>0</v>
      </c>
      <c r="BA43" s="146">
        <f>'AMR2060'!$G46/1000</f>
        <v>3.7234139069914816E-4</v>
      </c>
      <c r="BB43" s="149">
        <f t="shared" si="19"/>
        <v>2.7921950809161708E-6</v>
      </c>
      <c r="BC43" s="148">
        <f>SEAR2060!$G46/1000</f>
        <v>0</v>
      </c>
      <c r="BD43" s="149">
        <f t="shared" si="20"/>
        <v>0</v>
      </c>
      <c r="BE43" s="146">
        <f>'EUR2060'!$G46/1000</f>
        <v>6.2682503461837773E-4</v>
      </c>
      <c r="BF43" s="149">
        <f t="shared" si="21"/>
        <v>5.3731768205217755E-6</v>
      </c>
      <c r="BG43" s="148">
        <f>'EMR2060'!$G46/1000</f>
        <v>0</v>
      </c>
      <c r="BH43" s="149">
        <f t="shared" si="22"/>
        <v>0</v>
      </c>
      <c r="BI43" s="146">
        <f>'WPR2060'!$G46/1000</f>
        <v>2.0682035386562346E-4</v>
      </c>
      <c r="BJ43" s="149">
        <f t="shared" si="23"/>
        <v>8.3976618427046634E-7</v>
      </c>
    </row>
    <row r="44" spans="1:62">
      <c r="A44" s="37">
        <v>37</v>
      </c>
      <c r="B44" s="10"/>
      <c r="C44" s="11"/>
      <c r="D44" s="38" t="s">
        <v>59</v>
      </c>
      <c r="E44" s="9" t="s">
        <v>60</v>
      </c>
      <c r="F44" s="44"/>
      <c r="G44" s="138">
        <f>World2016!$G47/1000</f>
        <v>468.61243714558708</v>
      </c>
      <c r="H44" s="139">
        <f t="shared" si="28"/>
        <v>0.82395706892543574</v>
      </c>
      <c r="I44" s="148">
        <f>'AFR2016'!$G47/1000</f>
        <v>137.15653591996804</v>
      </c>
      <c r="J44" s="149">
        <f t="shared" si="29"/>
        <v>1.5506497510387884</v>
      </c>
      <c r="K44" s="146">
        <f>'AMR2016'!$G47/1000</f>
        <v>70.383915351182225</v>
      </c>
      <c r="L44" s="149">
        <f t="shared" si="30"/>
        <v>1.0191226966077871</v>
      </c>
      <c r="M44" s="148">
        <f>SEAR2016!$G47/1000</f>
        <v>120.38961117017642</v>
      </c>
      <c r="N44" s="149">
        <f t="shared" si="31"/>
        <v>0.87121770302215518</v>
      </c>
      <c r="O44" s="146">
        <f>'EUR2016'!$G47/1000</f>
        <v>45.401412735614926</v>
      </c>
      <c r="P44" s="149">
        <f t="shared" si="32"/>
        <v>0.49270596581411108</v>
      </c>
      <c r="Q44" s="148">
        <f>'EMR2016'!$G47/1000</f>
        <v>34.019599055722352</v>
      </c>
      <c r="R44" s="149">
        <f t="shared" si="33"/>
        <v>0.82205081944610647</v>
      </c>
      <c r="S44" s="146">
        <f>'WPR2016'!$G47/1000</f>
        <v>61.261362912923097</v>
      </c>
      <c r="T44" s="149">
        <f t="shared" si="34"/>
        <v>0.4391386732369974</v>
      </c>
      <c r="U44" s="138">
        <f>World2030!$G47/1000</f>
        <v>447.37277905395905</v>
      </c>
      <c r="V44" s="139">
        <f t="shared" si="24"/>
        <v>0.65674746700894893</v>
      </c>
      <c r="W44" s="148">
        <f>'AFR2030'!$G47/1000</f>
        <v>118.63164198527113</v>
      </c>
      <c r="X44" s="149">
        <f t="shared" si="25"/>
        <v>1.1758303149729163</v>
      </c>
      <c r="Y44" s="146">
        <f>'AMR2030'!$G47/1000</f>
        <v>84.05964361394139</v>
      </c>
      <c r="Z44" s="149">
        <f t="shared" si="35"/>
        <v>0.97236064759081575</v>
      </c>
      <c r="AA44" s="148">
        <f>SEAR2030!$G47/1000</f>
        <v>96.514964972126293</v>
      </c>
      <c r="AB44" s="149">
        <f t="shared" si="36"/>
        <v>0.57229051051865487</v>
      </c>
      <c r="AC44" s="146">
        <f>'EUR2030'!$G47/1000</f>
        <v>57.462186635191166</v>
      </c>
      <c r="AD44" s="149">
        <f t="shared" si="37"/>
        <v>0.58563195644634169</v>
      </c>
      <c r="AE44" s="148">
        <f>'EMR2030'!$G47/1000</f>
        <v>25.843227412596345</v>
      </c>
      <c r="AF44" s="149">
        <f t="shared" si="38"/>
        <v>0.49748337290144262</v>
      </c>
      <c r="AG44" s="146">
        <f>'WPR2030'!$G47/1000</f>
        <v>64.8611144348327</v>
      </c>
      <c r="AH44" s="149">
        <f t="shared" si="39"/>
        <v>0.37034079836186834</v>
      </c>
      <c r="AI44" s="138">
        <f>World2045!$G47/1000</f>
        <v>428.43726561799974</v>
      </c>
      <c r="AJ44" s="139">
        <f t="shared" si="12"/>
        <v>0.50090507327298772</v>
      </c>
      <c r="AK44" s="148">
        <f>'AFR2045'!$G47/1000</f>
        <v>83.586907162884714</v>
      </c>
      <c r="AL44" s="149">
        <f t="shared" si="13"/>
        <v>0.64590505361232664</v>
      </c>
      <c r="AM44" s="146">
        <f>'AMR2045'!$G47/1000</f>
        <v>101.25598958654358</v>
      </c>
      <c r="AN44" s="149">
        <f t="shared" si="14"/>
        <v>0.89007932604557227</v>
      </c>
      <c r="AO44" s="148">
        <f>SEAR2045!$G47/1000</f>
        <v>89.046568914569917</v>
      </c>
      <c r="AP44" s="149">
        <f t="shared" si="15"/>
        <v>0.44265323713872601</v>
      </c>
      <c r="AQ44" s="146">
        <f>'EUR2045'!$G47/1000</f>
        <v>65.322410645739836</v>
      </c>
      <c r="AR44" s="149">
        <f t="shared" si="16"/>
        <v>0.57858445312354878</v>
      </c>
      <c r="AS44" s="148">
        <f>'EMR2045'!$G47/1000</f>
        <v>19.500131648276</v>
      </c>
      <c r="AT44" s="149">
        <f t="shared" si="17"/>
        <v>0.26348474211537171</v>
      </c>
      <c r="AU44" s="146">
        <f>'WPR2045'!$G47/1000</f>
        <v>69.725257659985687</v>
      </c>
      <c r="AV44" s="149">
        <f t="shared" si="18"/>
        <v>0.31116147925568266</v>
      </c>
      <c r="AW44" s="138">
        <f>World2060!$G47/1000</f>
        <v>435.06609304505895</v>
      </c>
      <c r="AX44" s="139">
        <f t="shared" si="26"/>
        <v>0.42724259739170634</v>
      </c>
      <c r="AY44" s="148">
        <f>'AFR2060'!$G47/1000</f>
        <v>68.996927776340627</v>
      </c>
      <c r="AZ44" s="149">
        <f t="shared" si="27"/>
        <v>0.38047466374654471</v>
      </c>
      <c r="BA44" s="146">
        <f>'AMR2060'!$G47/1000</f>
        <v>110.43685922241457</v>
      </c>
      <c r="BB44" s="149">
        <f t="shared" si="19"/>
        <v>0.82816808116241236</v>
      </c>
      <c r="BC44" s="148">
        <f>SEAR2060!$G47/1000</f>
        <v>98.392316691704565</v>
      </c>
      <c r="BD44" s="149">
        <f t="shared" si="20"/>
        <v>0.41485586323107587</v>
      </c>
      <c r="BE44" s="146">
        <f>'EUR2060'!$G47/1000</f>
        <v>66.002958892104616</v>
      </c>
      <c r="BF44" s="149">
        <f t="shared" si="21"/>
        <v>0.56578079881704579</v>
      </c>
      <c r="BG44" s="148">
        <f>'EMR2060'!$G47/1000</f>
        <v>17.639821210237219</v>
      </c>
      <c r="BH44" s="149">
        <f t="shared" si="22"/>
        <v>0.17042853885996606</v>
      </c>
      <c r="BI44" s="146">
        <f>'WPR2060'!$G47/1000</f>
        <v>73.597209252257372</v>
      </c>
      <c r="BJ44" s="149">
        <f t="shared" si="23"/>
        <v>0.29883155323715954</v>
      </c>
    </row>
    <row r="45" spans="1:62">
      <c r="A45" s="93">
        <v>38</v>
      </c>
      <c r="B45" s="94"/>
      <c r="C45" s="95" t="s">
        <v>61</v>
      </c>
      <c r="D45" s="96" t="s">
        <v>62</v>
      </c>
      <c r="E45" s="97"/>
      <c r="F45" s="98"/>
      <c r="G45" s="140">
        <f>World2016!$G48/1000</f>
        <v>2964.4805493625499</v>
      </c>
      <c r="H45" s="141">
        <f t="shared" si="28"/>
        <v>5.2124197113026494</v>
      </c>
      <c r="I45" s="140">
        <f>'AFR2016'!$G48/1000</f>
        <v>918.55935449801382</v>
      </c>
      <c r="J45" s="141">
        <f t="shared" si="29"/>
        <v>10.384950486047734</v>
      </c>
      <c r="K45" s="140">
        <f>'AMR2016'!$G48/1000</f>
        <v>312.75110062965194</v>
      </c>
      <c r="L45" s="141">
        <f t="shared" si="30"/>
        <v>4.5284742039487957</v>
      </c>
      <c r="M45" s="140">
        <f>SEAR2016!$G48/1000</f>
        <v>784.58733174800875</v>
      </c>
      <c r="N45" s="141">
        <f t="shared" si="31"/>
        <v>5.6777853698651501</v>
      </c>
      <c r="O45" s="140">
        <f>'EUR2016'!$G48/1000</f>
        <v>247.42158010052174</v>
      </c>
      <c r="P45" s="141">
        <f t="shared" si="32"/>
        <v>2.6850725834584517</v>
      </c>
      <c r="Q45" s="140">
        <f>'EMR2016'!$G48/1000</f>
        <v>221.94075983434917</v>
      </c>
      <c r="R45" s="141">
        <f t="shared" si="33"/>
        <v>5.3629845311074984</v>
      </c>
      <c r="S45" s="140">
        <f>'WPR2016'!$G48/1000</f>
        <v>479.22042255200444</v>
      </c>
      <c r="T45" s="141">
        <f t="shared" si="34"/>
        <v>3.4351867235909515</v>
      </c>
      <c r="U45" s="140">
        <f>World2030!$G48/1000</f>
        <v>3226.344791797816</v>
      </c>
      <c r="V45" s="141">
        <f t="shared" si="24"/>
        <v>4.7363046410455922</v>
      </c>
      <c r="W45" s="140">
        <f>'AFR2030'!$G48/1000</f>
        <v>855.5461823656708</v>
      </c>
      <c r="X45" s="141">
        <f t="shared" si="25"/>
        <v>8.4798382644809163</v>
      </c>
      <c r="Y45" s="140">
        <f>'AMR2030'!$G48/1000</f>
        <v>425.96963875798139</v>
      </c>
      <c r="Z45" s="141">
        <f t="shared" si="35"/>
        <v>4.9274074453492176</v>
      </c>
      <c r="AA45" s="140">
        <f>SEAR2030!$G48/1000</f>
        <v>891.10623676308239</v>
      </c>
      <c r="AB45" s="141">
        <f t="shared" si="36"/>
        <v>5.2838608324707215</v>
      </c>
      <c r="AC45" s="140">
        <f>'EUR2030'!$G48/1000</f>
        <v>252.11034387524361</v>
      </c>
      <c r="AD45" s="141">
        <f t="shared" si="37"/>
        <v>2.5694092510151432</v>
      </c>
      <c r="AE45" s="140">
        <f>'EMR2030'!$G48/1000</f>
        <v>201.23082983389497</v>
      </c>
      <c r="AF45" s="141">
        <f t="shared" si="38"/>
        <v>3.873703170244434</v>
      </c>
      <c r="AG45" s="140">
        <f>'WPR2030'!$G48/1000</f>
        <v>600.38156020194288</v>
      </c>
      <c r="AH45" s="141">
        <f t="shared" si="39"/>
        <v>3.4280290781979552</v>
      </c>
      <c r="AI45" s="140">
        <f>World2045!$G48/1000</f>
        <v>3847.749786017645</v>
      </c>
      <c r="AJ45" s="141">
        <f t="shared" si="12"/>
        <v>4.4985755049135898</v>
      </c>
      <c r="AK45" s="140">
        <f>'AFR2045'!$G48/1000</f>
        <v>851.48929717698695</v>
      </c>
      <c r="AL45" s="141">
        <f t="shared" si="13"/>
        <v>6.5797534423864121</v>
      </c>
      <c r="AM45" s="140">
        <f>'AMR2045'!$G48/1000</f>
        <v>588.72816862777483</v>
      </c>
      <c r="AN45" s="141">
        <f t="shared" si="14"/>
        <v>5.1751483906873288</v>
      </c>
      <c r="AO45" s="140">
        <f>SEAR2045!$G48/1000</f>
        <v>1081.3171571797282</v>
      </c>
      <c r="AP45" s="141">
        <f t="shared" si="15"/>
        <v>5.3752608981314056</v>
      </c>
      <c r="AQ45" s="140">
        <f>'EUR2045'!$G48/1000</f>
        <v>293.09367933924983</v>
      </c>
      <c r="AR45" s="141">
        <f t="shared" si="16"/>
        <v>2.5960377839412789</v>
      </c>
      <c r="AS45" s="140">
        <f>'EMR2045'!$G48/1000</f>
        <v>226.15117492932825</v>
      </c>
      <c r="AT45" s="141">
        <f t="shared" si="17"/>
        <v>3.0557426524148861</v>
      </c>
      <c r="AU45" s="140">
        <f>'WPR2045'!$G48/1000</f>
        <v>806.97030876457688</v>
      </c>
      <c r="AV45" s="141">
        <f t="shared" si="18"/>
        <v>3.6012498686641963</v>
      </c>
      <c r="AW45" s="140">
        <f>World2060!$G48/1000</f>
        <v>4626.5181307260445</v>
      </c>
      <c r="AX45" s="141">
        <f t="shared" si="26"/>
        <v>4.5433226230445403</v>
      </c>
      <c r="AY45" s="140">
        <f>'AFR2060'!$G48/1000</f>
        <v>1031.6530781556125</v>
      </c>
      <c r="AZ45" s="141">
        <f t="shared" si="27"/>
        <v>5.6889179078628587</v>
      </c>
      <c r="BA45" s="140">
        <f>'AMR2060'!$G48/1000</f>
        <v>733.38192491671043</v>
      </c>
      <c r="BB45" s="141">
        <f t="shared" si="19"/>
        <v>5.499644826862264</v>
      </c>
      <c r="BC45" s="140">
        <f>SEAR2060!$G48/1000</f>
        <v>1321.7060710818432</v>
      </c>
      <c r="BD45" s="141">
        <f t="shared" si="20"/>
        <v>5.5727675848356188</v>
      </c>
      <c r="BE45" s="140">
        <f>'EUR2060'!$G48/1000</f>
        <v>307.16978213004631</v>
      </c>
      <c r="BF45" s="141">
        <f t="shared" si="21"/>
        <v>2.633075359395511</v>
      </c>
      <c r="BG45" s="140">
        <f>'EMR2060'!$G48/1000</f>
        <v>275.63466943634302</v>
      </c>
      <c r="BH45" s="141">
        <f t="shared" si="22"/>
        <v>2.6630663322099486</v>
      </c>
      <c r="BI45" s="140">
        <f>'WPR2060'!$G48/1000</f>
        <v>956.97260500548964</v>
      </c>
      <c r="BJ45" s="141">
        <f t="shared" si="23"/>
        <v>3.8856583403728702</v>
      </c>
    </row>
    <row r="46" spans="1:62">
      <c r="A46" s="37">
        <v>39</v>
      </c>
      <c r="B46" s="17"/>
      <c r="C46" s="16"/>
      <c r="D46" s="38" t="s">
        <v>8</v>
      </c>
      <c r="E46" s="45" t="s">
        <v>63</v>
      </c>
      <c r="F46" s="40"/>
      <c r="G46" s="138">
        <f>World2016!$G49/1000</f>
        <v>2957.1359037144803</v>
      </c>
      <c r="H46" s="139">
        <f t="shared" si="28"/>
        <v>5.1995056863626772</v>
      </c>
      <c r="I46" s="146">
        <f>'AFR2016'!$G49/1000</f>
        <v>916.85112770268324</v>
      </c>
      <c r="J46" s="149">
        <f t="shared" si="29"/>
        <v>10.365637797540911</v>
      </c>
      <c r="K46" s="146">
        <f>'AMR2016'!$G49/1000</f>
        <v>311.88466512786783</v>
      </c>
      <c r="L46" s="149">
        <f t="shared" si="30"/>
        <v>4.5159286659432842</v>
      </c>
      <c r="M46" s="146">
        <f>SEAR2016!$G49/1000</f>
        <v>783.43653689250345</v>
      </c>
      <c r="N46" s="149">
        <f t="shared" si="31"/>
        <v>5.6694574681390977</v>
      </c>
      <c r="O46" s="146">
        <f>'EUR2016'!$G49/1000</f>
        <v>244.92697368104041</v>
      </c>
      <c r="P46" s="149">
        <f t="shared" si="32"/>
        <v>2.6580005742151696</v>
      </c>
      <c r="Q46" s="146">
        <f>'EMR2016'!$G49/1000</f>
        <v>221.44769985103608</v>
      </c>
      <c r="R46" s="149">
        <f t="shared" si="33"/>
        <v>5.3510702118747906</v>
      </c>
      <c r="S46" s="146">
        <f>'WPR2016'!$G49/1000</f>
        <v>478.58890045934913</v>
      </c>
      <c r="T46" s="149">
        <f t="shared" si="34"/>
        <v>3.4306597956758358</v>
      </c>
      <c r="U46" s="138">
        <f>World2030!$G49/1000</f>
        <v>3221.258281084612</v>
      </c>
      <c r="V46" s="139">
        <f t="shared" si="24"/>
        <v>4.7288375952546637</v>
      </c>
      <c r="W46" s="146">
        <f>'AFR2030'!$G49/1000</f>
        <v>854.20191800253099</v>
      </c>
      <c r="X46" s="149">
        <f t="shared" si="25"/>
        <v>8.4665144432552619</v>
      </c>
      <c r="Y46" s="146">
        <f>'AMR2030'!$G49/1000</f>
        <v>425.13602656050028</v>
      </c>
      <c r="Z46" s="149">
        <f t="shared" si="35"/>
        <v>4.9177646291138188</v>
      </c>
      <c r="AA46" s="146">
        <f>SEAR2030!$G49/1000</f>
        <v>890.05249529788648</v>
      </c>
      <c r="AB46" s="149">
        <f t="shared" si="36"/>
        <v>5.2776126175825349</v>
      </c>
      <c r="AC46" s="146">
        <f>'EUR2030'!$G49/1000</f>
        <v>251.24871641458583</v>
      </c>
      <c r="AD46" s="149">
        <f t="shared" si="37"/>
        <v>2.5606278835618572</v>
      </c>
      <c r="AE46" s="146">
        <f>'EMR2030'!$G49/1000</f>
        <v>200.80734556472302</v>
      </c>
      <c r="AF46" s="149">
        <f t="shared" si="38"/>
        <v>3.8655510776580542</v>
      </c>
      <c r="AG46" s="146">
        <f>'WPR2030'!$G49/1000</f>
        <v>599.81177924438566</v>
      </c>
      <c r="AH46" s="149">
        <f t="shared" si="39"/>
        <v>3.4247757709344007</v>
      </c>
      <c r="AI46" s="138">
        <f>World2045!$G49/1000</f>
        <v>3842.4552835477043</v>
      </c>
      <c r="AJ46" s="139">
        <f t="shared" si="12"/>
        <v>4.4923854664634471</v>
      </c>
      <c r="AK46" s="146">
        <f>'AFR2045'!$G49/1000</f>
        <v>850.43462100718921</v>
      </c>
      <c r="AL46" s="149">
        <f t="shared" si="13"/>
        <v>6.5716035934313677</v>
      </c>
      <c r="AM46" s="146">
        <f>'AMR2045'!$G49/1000</f>
        <v>587.62728995039549</v>
      </c>
      <c r="AN46" s="149">
        <f t="shared" si="14"/>
        <v>5.1654712411654007</v>
      </c>
      <c r="AO46" s="146">
        <f>SEAR2045!$G49/1000</f>
        <v>1080.2190823694841</v>
      </c>
      <c r="AP46" s="149">
        <f t="shared" si="15"/>
        <v>5.3698023344236754</v>
      </c>
      <c r="AQ46" s="146">
        <f>'EUR2045'!$G49/1000</f>
        <v>292.08409319443086</v>
      </c>
      <c r="AR46" s="149">
        <f t="shared" si="16"/>
        <v>2.5870955106585445</v>
      </c>
      <c r="AS46" s="146">
        <f>'EMR2045'!$G49/1000</f>
        <v>225.74667610858381</v>
      </c>
      <c r="AT46" s="149">
        <f t="shared" si="17"/>
        <v>3.0502770858539936</v>
      </c>
      <c r="AU46" s="146">
        <f>'WPR2045'!$G49/1000</f>
        <v>806.34352091762048</v>
      </c>
      <c r="AV46" s="149">
        <f t="shared" si="18"/>
        <v>3.5984527153773698</v>
      </c>
      <c r="AW46" s="138">
        <f>World2060!$G49/1000</f>
        <v>4620.9046743843301</v>
      </c>
      <c r="AX46" s="139">
        <f t="shared" si="26"/>
        <v>4.5378101096445809</v>
      </c>
      <c r="AY46" s="146">
        <f>'AFR2060'!$G49/1000</f>
        <v>1030.6375335521977</v>
      </c>
      <c r="AZ46" s="149">
        <f t="shared" si="27"/>
        <v>5.6833178180623909</v>
      </c>
      <c r="BA46" s="146">
        <f>'AMR2060'!$G49/1000</f>
        <v>732.08327797047866</v>
      </c>
      <c r="BB46" s="149">
        <f t="shared" si="19"/>
        <v>5.4899062490256547</v>
      </c>
      <c r="BC46" s="146">
        <f>SEAR2060!$G49/1000</f>
        <v>1320.5102448153198</v>
      </c>
      <c r="BD46" s="149">
        <f t="shared" si="20"/>
        <v>5.567725569821099</v>
      </c>
      <c r="BE46" s="146">
        <f>'EUR2060'!$G49/1000</f>
        <v>306.08912040833917</v>
      </c>
      <c r="BF46" s="149">
        <f t="shared" si="21"/>
        <v>2.6238118708728533</v>
      </c>
      <c r="BG46" s="146">
        <f>'EMR2060'!$G49/1000</f>
        <v>275.22198293356968</v>
      </c>
      <c r="BH46" s="149">
        <f t="shared" si="22"/>
        <v>2.6590791286642528</v>
      </c>
      <c r="BI46" s="146">
        <f>'WPR2060'!$G49/1000</f>
        <v>956.36251470442494</v>
      </c>
      <c r="BJ46" s="149">
        <f t="shared" si="23"/>
        <v>3.8831811508960627</v>
      </c>
    </row>
    <row r="47" spans="1:62">
      <c r="A47" s="37">
        <v>40</v>
      </c>
      <c r="B47" s="17"/>
      <c r="C47" s="16"/>
      <c r="D47" s="38" t="s">
        <v>10</v>
      </c>
      <c r="E47" s="45" t="s">
        <v>64</v>
      </c>
      <c r="F47" s="40"/>
      <c r="G47" s="138">
        <f>World2016!$G50/1000</f>
        <v>5.8993994945203267</v>
      </c>
      <c r="H47" s="139">
        <f t="shared" si="28"/>
        <v>1.0372861517576434E-2</v>
      </c>
      <c r="I47" s="146">
        <f>'AFR2016'!$G50/1000</f>
        <v>1.3720630566251348</v>
      </c>
      <c r="J47" s="149">
        <f t="shared" si="29"/>
        <v>1.5512124324915512E-2</v>
      </c>
      <c r="K47" s="146">
        <f>'AMR2016'!$G50/1000</f>
        <v>0.66970979272133269</v>
      </c>
      <c r="L47" s="149">
        <f t="shared" si="30"/>
        <v>9.6970514711688695E-3</v>
      </c>
      <c r="M47" s="146">
        <f>SEAR2016!$G50/1000</f>
        <v>0.63454236600582958</v>
      </c>
      <c r="N47" s="149">
        <f t="shared" si="31"/>
        <v>4.5919621901627282E-3</v>
      </c>
      <c r="O47" s="146">
        <f>'EUR2016'!$G50/1000</f>
        <v>2.3956655762731645</v>
      </c>
      <c r="P47" s="149">
        <f t="shared" si="32"/>
        <v>2.5998281780323582E-2</v>
      </c>
      <c r="Q47" s="146">
        <f>'EMR2016'!$G50/1000</f>
        <v>0.2908724536075315</v>
      </c>
      <c r="R47" s="149">
        <f t="shared" si="33"/>
        <v>7.028652467382635E-3</v>
      </c>
      <c r="S47" s="146">
        <f>'WPR2016'!$G50/1000</f>
        <v>0.53654624928733397</v>
      </c>
      <c r="T47" s="149">
        <f t="shared" si="34"/>
        <v>3.8461143670152236E-3</v>
      </c>
      <c r="U47" s="138">
        <f>World2030!$G50/1000</f>
        <v>3.8549523148203577</v>
      </c>
      <c r="V47" s="139">
        <f t="shared" si="24"/>
        <v>5.6591064247411308E-3</v>
      </c>
      <c r="W47" s="146">
        <f>'AFR2030'!$G50/1000</f>
        <v>1.0570766168655028</v>
      </c>
      <c r="X47" s="149">
        <f t="shared" si="25"/>
        <v>1.0477328902804769E-2</v>
      </c>
      <c r="Y47" s="146">
        <f>'AMR2030'!$G50/1000</f>
        <v>0.69265895350120466</v>
      </c>
      <c r="Z47" s="149">
        <f t="shared" si="35"/>
        <v>8.0123383782025083E-3</v>
      </c>
      <c r="AA47" s="146">
        <f>SEAR2030!$G50/1000</f>
        <v>0.56583445072319594</v>
      </c>
      <c r="AB47" s="149">
        <f t="shared" si="36"/>
        <v>3.3551448396312508E-3</v>
      </c>
      <c r="AC47" s="146">
        <f>'EUR2030'!$G50/1000</f>
        <v>0.79135925835747556</v>
      </c>
      <c r="AD47" s="149">
        <f t="shared" si="37"/>
        <v>8.0652216328988401E-3</v>
      </c>
      <c r="AE47" s="146">
        <f>'EMR2030'!$G50/1000</f>
        <v>0.25344339220026452</v>
      </c>
      <c r="AF47" s="149">
        <f t="shared" si="38"/>
        <v>4.8787975115645102E-3</v>
      </c>
      <c r="AG47" s="146">
        <f>'WPR2030'!$G50/1000</f>
        <v>0.49457964317271397</v>
      </c>
      <c r="AH47" s="149">
        <f t="shared" si="39"/>
        <v>2.8239265005250338E-3</v>
      </c>
      <c r="AI47" s="138">
        <f>World2045!$G50/1000</f>
        <v>4.0259664226384357</v>
      </c>
      <c r="AJ47" s="139">
        <f t="shared" si="12"/>
        <v>4.7069365056688246E-3</v>
      </c>
      <c r="AK47" s="146">
        <f>'AFR2045'!$G50/1000</f>
        <v>0.78345660483116075</v>
      </c>
      <c r="AL47" s="149">
        <f t="shared" si="13"/>
        <v>6.0540412071987734E-3</v>
      </c>
      <c r="AM47" s="146">
        <f>'AMR2045'!$G50/1000</f>
        <v>0.95380258059856826</v>
      </c>
      <c r="AN47" s="149">
        <f t="shared" si="14"/>
        <v>8.384293725104474E-3</v>
      </c>
      <c r="AO47" s="146">
        <f>SEAR2045!$G50/1000</f>
        <v>0.56140364852399216</v>
      </c>
      <c r="AP47" s="149">
        <f t="shared" si="15"/>
        <v>2.7907548307566019E-3</v>
      </c>
      <c r="AQ47" s="146">
        <f>'EUR2045'!$G50/1000</f>
        <v>0.94049709836849915</v>
      </c>
      <c r="AR47" s="149">
        <f t="shared" si="16"/>
        <v>8.3303263603501307E-3</v>
      </c>
      <c r="AS47" s="146">
        <f>'EMR2045'!$G50/1000</f>
        <v>0.23431528422000339</v>
      </c>
      <c r="AT47" s="149">
        <f t="shared" si="17"/>
        <v>3.1660556631091206E-3</v>
      </c>
      <c r="AU47" s="146">
        <f>'WPR2045'!$G50/1000</f>
        <v>0.55249120609621238</v>
      </c>
      <c r="AV47" s="149">
        <f t="shared" si="18"/>
        <v>2.4655911893935187E-3</v>
      </c>
      <c r="AW47" s="138">
        <f>World2060!$G50/1000</f>
        <v>4.2190093794779786</v>
      </c>
      <c r="AX47" s="139">
        <f t="shared" si="26"/>
        <v>4.1431418226413174E-3</v>
      </c>
      <c r="AY47" s="146">
        <f>'AFR2060'!$G50/1000</f>
        <v>0.69004929398514692</v>
      </c>
      <c r="AZ47" s="149">
        <f t="shared" si="27"/>
        <v>3.8051878766052496E-3</v>
      </c>
      <c r="BA47" s="146">
        <f>'AMR2060'!$G50/1000</f>
        <v>1.1521234152279567</v>
      </c>
      <c r="BB47" s="149">
        <f t="shared" si="19"/>
        <v>8.6397951261001169E-3</v>
      </c>
      <c r="BC47" s="146">
        <f>SEAR2060!$G50/1000</f>
        <v>0.59414656403652411</v>
      </c>
      <c r="BD47" s="149">
        <f t="shared" si="20"/>
        <v>2.5051263553583043E-3</v>
      </c>
      <c r="BE47" s="146">
        <f>'EUR2060'!$G50/1000</f>
        <v>1.0175507983882048</v>
      </c>
      <c r="BF47" s="149">
        <f t="shared" si="21"/>
        <v>8.7224984032930782E-3</v>
      </c>
      <c r="BG47" s="146">
        <f>'EMR2060'!$G50/1000</f>
        <v>0.22495321316850822</v>
      </c>
      <c r="BH47" s="149">
        <f t="shared" si="22"/>
        <v>2.1734034021792538E-3</v>
      </c>
      <c r="BI47" s="146">
        <f>'WPR2060'!$G50/1000</f>
        <v>0.54018609467163792</v>
      </c>
      <c r="BJ47" s="149">
        <f t="shared" si="23"/>
        <v>2.1933528641629799E-3</v>
      </c>
    </row>
    <row r="48" spans="1:62">
      <c r="A48" s="37">
        <v>41</v>
      </c>
      <c r="B48" s="17"/>
      <c r="C48" s="16"/>
      <c r="D48" s="38" t="s">
        <v>22</v>
      </c>
      <c r="E48" s="45" t="s">
        <v>65</v>
      </c>
      <c r="F48" s="40"/>
      <c r="G48" s="138">
        <f>World2016!$G51/1000</f>
        <v>1.4452338386254524</v>
      </c>
      <c r="H48" s="139">
        <f t="shared" si="28"/>
        <v>2.5411417691752953E-3</v>
      </c>
      <c r="I48" s="146">
        <f>'AFR2016'!$G51/1000</f>
        <v>0.33616718683688396</v>
      </c>
      <c r="J48" s="149">
        <f t="shared" si="29"/>
        <v>3.8006031654240213E-3</v>
      </c>
      <c r="K48" s="146">
        <f>'AMR2016'!$G51/1000</f>
        <v>0.1967239488264613</v>
      </c>
      <c r="L48" s="149">
        <f t="shared" si="30"/>
        <v>2.8484610470307981E-3</v>
      </c>
      <c r="M48" s="146">
        <f>SEAR2016!$G51/1000</f>
        <v>0.51623771041672439</v>
      </c>
      <c r="N48" s="149">
        <f t="shared" si="31"/>
        <v>3.7358325848143533E-3</v>
      </c>
      <c r="O48" s="146">
        <f>'EUR2016'!$G51/1000</f>
        <v>9.8940430096085941E-2</v>
      </c>
      <c r="P48" s="149">
        <f t="shared" si="32"/>
        <v>1.0737229797766845E-3</v>
      </c>
      <c r="Q48" s="146">
        <f>'EMR2016'!$G51/1000</f>
        <v>0.20218681473683137</v>
      </c>
      <c r="R48" s="149">
        <f t="shared" si="33"/>
        <v>4.8856494887952817E-3</v>
      </c>
      <c r="S48" s="146">
        <f>'WPR2016'!$G51/1000</f>
        <v>9.497774771246531E-2</v>
      </c>
      <c r="T48" s="149">
        <f t="shared" si="34"/>
        <v>6.8082719897653279E-4</v>
      </c>
      <c r="U48" s="138">
        <f>World2030!$G51/1000</f>
        <v>1.2315765678023249</v>
      </c>
      <c r="V48" s="139">
        <f t="shared" si="24"/>
        <v>1.8079660390651435E-3</v>
      </c>
      <c r="W48" s="146">
        <f>'AFR2030'!$G51/1000</f>
        <v>0.28718590370744485</v>
      </c>
      <c r="X48" s="149">
        <f t="shared" si="25"/>
        <v>2.846474060049104E-3</v>
      </c>
      <c r="Y48" s="146">
        <f>'AMR2030'!$G51/1000</f>
        <v>0.14094936724468818</v>
      </c>
      <c r="Z48" s="149">
        <f t="shared" si="35"/>
        <v>1.6304330130282661E-3</v>
      </c>
      <c r="AA48" s="146">
        <f>SEAR2030!$G51/1000</f>
        <v>0.48793198540339655</v>
      </c>
      <c r="AB48" s="149">
        <f t="shared" si="36"/>
        <v>2.8932181149890629E-3</v>
      </c>
      <c r="AC48" s="146">
        <f>'EUR2030'!$G51/1000</f>
        <v>7.0268110774062142E-2</v>
      </c>
      <c r="AD48" s="149">
        <f t="shared" si="37"/>
        <v>7.1614488758769761E-4</v>
      </c>
      <c r="AE48" s="146">
        <f>'EMR2030'!$G51/1000</f>
        <v>0.17004000138803349</v>
      </c>
      <c r="AF48" s="149">
        <f t="shared" si="38"/>
        <v>3.2732782197881969E-3</v>
      </c>
      <c r="AG48" s="146">
        <f>'WPR2030'!$G51/1000</f>
        <v>7.5201199284699663E-2</v>
      </c>
      <c r="AH48" s="149">
        <f t="shared" si="39"/>
        <v>4.293801058390259E-4</v>
      </c>
      <c r="AI48" s="138">
        <f>World2045!$G51/1000</f>
        <v>1.2685205355431131</v>
      </c>
      <c r="AJ48" s="139">
        <f t="shared" si="12"/>
        <v>1.4830838089865204E-3</v>
      </c>
      <c r="AK48" s="146">
        <f>'AFR2045'!$G51/1000</f>
        <v>0.27122058411180844</v>
      </c>
      <c r="AL48" s="149">
        <f t="shared" si="13"/>
        <v>2.0958156231349473E-3</v>
      </c>
      <c r="AM48" s="146">
        <f>'AMR2045'!$G51/1000</f>
        <v>0.14707397098243377</v>
      </c>
      <c r="AN48" s="149">
        <f t="shared" si="14"/>
        <v>1.2928371102334045E-3</v>
      </c>
      <c r="AO48" s="146">
        <f>SEAR2045!$G51/1000</f>
        <v>0.53664846090025453</v>
      </c>
      <c r="AP48" s="149">
        <f t="shared" si="15"/>
        <v>2.6676960304996612E-3</v>
      </c>
      <c r="AQ48" s="146">
        <f>'EUR2045'!$G51/1000</f>
        <v>6.908848874198055E-2</v>
      </c>
      <c r="AR48" s="149">
        <f t="shared" si="16"/>
        <v>6.1194198255630744E-4</v>
      </c>
      <c r="AS48" s="146">
        <f>'EMR2045'!$G51/1000</f>
        <v>0.17018402733630045</v>
      </c>
      <c r="AT48" s="149">
        <f t="shared" si="17"/>
        <v>2.2995175296072865E-3</v>
      </c>
      <c r="AU48" s="146">
        <f>'WPR2045'!$G51/1000</f>
        <v>7.4305003470335459E-2</v>
      </c>
      <c r="AV48" s="149">
        <f t="shared" si="18"/>
        <v>3.3159941708178065E-4</v>
      </c>
      <c r="AW48" s="138">
        <f>World2060!$G51/1000</f>
        <v>1.3943979001214255</v>
      </c>
      <c r="AX48" s="139">
        <f t="shared" si="26"/>
        <v>1.3693233974538177E-3</v>
      </c>
      <c r="AY48" s="146">
        <f>'AFR2060'!$G51/1000</f>
        <v>0.3254868612482047</v>
      </c>
      <c r="AZ48" s="149">
        <f t="shared" si="27"/>
        <v>1.7948553374545191E-3</v>
      </c>
      <c r="BA48" s="146">
        <f>'AMR2060'!$G51/1000</f>
        <v>0.14652911662560256</v>
      </c>
      <c r="BB48" s="149">
        <f t="shared" si="19"/>
        <v>1.0988245971922652E-3</v>
      </c>
      <c r="BC48" s="146">
        <f>SEAR2060!$G51/1000</f>
        <v>0.60164928091821457</v>
      </c>
      <c r="BD48" s="149">
        <f t="shared" si="20"/>
        <v>2.5367603913601672E-3</v>
      </c>
      <c r="BE48" s="146">
        <f>'EUR2060'!$G51/1000</f>
        <v>6.3112190220945316E-2</v>
      </c>
      <c r="BF48" s="149">
        <f t="shared" si="21"/>
        <v>5.4100097931475009E-4</v>
      </c>
      <c r="BG48" s="146">
        <f>'EMR2060'!$G51/1000</f>
        <v>0.18773200496612003</v>
      </c>
      <c r="BH48" s="149">
        <f t="shared" si="22"/>
        <v>1.8137877318767598E-3</v>
      </c>
      <c r="BI48" s="146">
        <f>'WPR2060'!$G51/1000</f>
        <v>6.988844614233812E-2</v>
      </c>
      <c r="BJ48" s="149">
        <f t="shared" si="23"/>
        <v>2.8377262026964549E-4</v>
      </c>
    </row>
    <row r="49" spans="1:62">
      <c r="A49" s="93">
        <v>42</v>
      </c>
      <c r="B49" s="94"/>
      <c r="C49" s="95" t="s">
        <v>66</v>
      </c>
      <c r="D49" s="96" t="s">
        <v>67</v>
      </c>
      <c r="E49" s="97"/>
      <c r="F49" s="98"/>
      <c r="G49" s="140">
        <f>World2016!$G52/1000</f>
        <v>298.18996982749553</v>
      </c>
      <c r="H49" s="141">
        <f t="shared" si="28"/>
        <v>0.52430476454831121</v>
      </c>
      <c r="I49" s="140">
        <f>'AFR2016'!$G52/1000</f>
        <v>194.01690830239653</v>
      </c>
      <c r="J49" s="141">
        <f t="shared" si="29"/>
        <v>2.1934956911712642</v>
      </c>
      <c r="K49" s="140">
        <f>'AMR2016'!$G52/1000</f>
        <v>8.1400518030375242</v>
      </c>
      <c r="L49" s="141">
        <f t="shared" si="30"/>
        <v>0.11786374063799991</v>
      </c>
      <c r="M49" s="140">
        <f>SEAR2016!$G52/1000</f>
        <v>58.098549263238908</v>
      </c>
      <c r="N49" s="141">
        <f t="shared" si="31"/>
        <v>0.42043897431058008</v>
      </c>
      <c r="O49" s="140">
        <f>'EUR2016'!$G52/1000</f>
        <v>1.7150798891857266</v>
      </c>
      <c r="P49" s="141">
        <f t="shared" si="32"/>
        <v>1.8612418476280854E-2</v>
      </c>
      <c r="Q49" s="140">
        <f>'EMR2016'!$G52/1000</f>
        <v>26.360186356306077</v>
      </c>
      <c r="R49" s="141">
        <f t="shared" si="33"/>
        <v>0.63696849452752524</v>
      </c>
      <c r="S49" s="140">
        <f>'WPR2016'!$G52/1000</f>
        <v>9.8591942133307455</v>
      </c>
      <c r="T49" s="141">
        <f t="shared" si="34"/>
        <v>7.0673476073034369E-2</v>
      </c>
      <c r="U49" s="140">
        <f>World2030!$G52/1000</f>
        <v>226.9205883734133</v>
      </c>
      <c r="V49" s="141">
        <f t="shared" si="24"/>
        <v>0.33312156797194092</v>
      </c>
      <c r="W49" s="140">
        <f>'AFR2030'!$G52/1000</f>
        <v>159.92272764331102</v>
      </c>
      <c r="X49" s="141">
        <f t="shared" si="25"/>
        <v>1.5850913640688622</v>
      </c>
      <c r="Y49" s="140">
        <f>'AMR2030'!$G52/1000</f>
        <v>6.464392151102424</v>
      </c>
      <c r="Z49" s="141">
        <f t="shared" si="35"/>
        <v>7.4776911584293768E-2</v>
      </c>
      <c r="AA49" s="140">
        <f>SEAR2030!$G52/1000</f>
        <v>32.06975859582424</v>
      </c>
      <c r="AB49" s="141">
        <f t="shared" si="36"/>
        <v>0.19015930352681287</v>
      </c>
      <c r="AC49" s="140">
        <f>'EUR2030'!$G52/1000</f>
        <v>1.1918694522138684</v>
      </c>
      <c r="AD49" s="141">
        <f t="shared" si="37"/>
        <v>1.2147063660490219E-2</v>
      </c>
      <c r="AE49" s="140">
        <f>'EMR2030'!$G52/1000</f>
        <v>21.34860499727726</v>
      </c>
      <c r="AF49" s="141">
        <f t="shared" si="38"/>
        <v>0.41096167484133467</v>
      </c>
      <c r="AG49" s="140">
        <f>'WPR2030'!$G52/1000</f>
        <v>5.9232355336844922</v>
      </c>
      <c r="AH49" s="141">
        <f t="shared" si="39"/>
        <v>3.3820198674416442E-2</v>
      </c>
      <c r="AI49" s="140">
        <f>World2045!$G52/1000</f>
        <v>172.20139379312843</v>
      </c>
      <c r="AJ49" s="141">
        <f t="shared" si="12"/>
        <v>0.2013283126789561</v>
      </c>
      <c r="AK49" s="140">
        <f>'AFR2045'!$G52/1000</f>
        <v>127.87969828420877</v>
      </c>
      <c r="AL49" s="141">
        <f t="shared" si="13"/>
        <v>0.98817082937680789</v>
      </c>
      <c r="AM49" s="140">
        <f>'AMR2045'!$G52/1000</f>
        <v>4.7485820142105224</v>
      </c>
      <c r="AN49" s="141">
        <f t="shared" si="14"/>
        <v>4.1741873208084514E-2</v>
      </c>
      <c r="AO49" s="140">
        <f>SEAR2045!$G52/1000</f>
        <v>18.14148497122526</v>
      </c>
      <c r="AP49" s="141">
        <f t="shared" si="15"/>
        <v>9.0181880637317469E-2</v>
      </c>
      <c r="AQ49" s="140">
        <f>'EUR2045'!$G52/1000</f>
        <v>0.91684048257768158</v>
      </c>
      <c r="AR49" s="141">
        <f t="shared" si="16"/>
        <v>8.1207910726168887E-3</v>
      </c>
      <c r="AS49" s="140">
        <f>'EMR2045'!$G52/1000</f>
        <v>16.772786640048029</v>
      </c>
      <c r="AT49" s="141">
        <f t="shared" si="17"/>
        <v>0.2266330013623227</v>
      </c>
      <c r="AU49" s="140">
        <f>'WPR2045'!$G52/1000</f>
        <v>3.7420014008581637</v>
      </c>
      <c r="AV49" s="141">
        <f t="shared" si="18"/>
        <v>1.6699353008430343E-2</v>
      </c>
      <c r="AW49" s="140">
        <f>World2060!$G52/1000</f>
        <v>136.79296844071521</v>
      </c>
      <c r="AX49" s="141">
        <f t="shared" si="26"/>
        <v>0.13433311415394528</v>
      </c>
      <c r="AY49" s="140">
        <f>'AFR2060'!$G52/1000</f>
        <v>104.31193222339451</v>
      </c>
      <c r="AZ49" s="141">
        <f t="shared" si="27"/>
        <v>0.57521470327056512</v>
      </c>
      <c r="BA49" s="140">
        <f>'AMR2060'!$G52/1000</f>
        <v>3.6138265845105053</v>
      </c>
      <c r="BB49" s="141">
        <f t="shared" si="19"/>
        <v>2.7100153419976482E-2</v>
      </c>
      <c r="BC49" s="140">
        <f>SEAR2060!$G52/1000</f>
        <v>12.374568228960037</v>
      </c>
      <c r="BD49" s="141">
        <f t="shared" si="20"/>
        <v>5.2175437649491584E-2</v>
      </c>
      <c r="BE49" s="140">
        <f>'EUR2060'!$G52/1000</f>
        <v>0.70317139955982566</v>
      </c>
      <c r="BF49" s="141">
        <f t="shared" si="21"/>
        <v>6.0276218343273185E-3</v>
      </c>
      <c r="BG49" s="140">
        <f>'EMR2060'!$G52/1000</f>
        <v>13.101945457398891</v>
      </c>
      <c r="BH49" s="141">
        <f t="shared" si="22"/>
        <v>0.12658549051685281</v>
      </c>
      <c r="BI49" s="140">
        <f>'WPR2060'!$G52/1000</f>
        <v>2.687524546891451</v>
      </c>
      <c r="BJ49" s="141">
        <f t="shared" si="23"/>
        <v>1.0912331362427748E-2</v>
      </c>
    </row>
    <row r="50" spans="1:62">
      <c r="A50" s="93">
        <v>49</v>
      </c>
      <c r="B50" s="94"/>
      <c r="C50" s="95" t="s">
        <v>68</v>
      </c>
      <c r="D50" s="96" t="s">
        <v>69</v>
      </c>
      <c r="E50" s="97"/>
      <c r="F50" s="98"/>
      <c r="G50" s="140">
        <f>World2016!$G53/1000</f>
        <v>2274.7983034904005</v>
      </c>
      <c r="H50" s="141">
        <f t="shared" si="28"/>
        <v>3.9997575692985525</v>
      </c>
      <c r="I50" s="140">
        <f>'AFR2016'!$G53/1000</f>
        <v>896.17552731704711</v>
      </c>
      <c r="J50" s="141">
        <f t="shared" si="29"/>
        <v>10.131885797495707</v>
      </c>
      <c r="K50" s="140">
        <f>'AMR2016'!$G53/1000</f>
        <v>93.319417430132631</v>
      </c>
      <c r="L50" s="141">
        <f t="shared" si="30"/>
        <v>1.3512169060607264</v>
      </c>
      <c r="M50" s="140">
        <f>SEAR2016!$G53/1000</f>
        <v>702.02513986492158</v>
      </c>
      <c r="N50" s="141">
        <f t="shared" si="31"/>
        <v>5.080311530804555</v>
      </c>
      <c r="O50" s="140">
        <f>'EUR2016'!$G53/1000</f>
        <v>47.149991210073232</v>
      </c>
      <c r="P50" s="141">
        <f t="shared" si="32"/>
        <v>0.51168191819419895</v>
      </c>
      <c r="Q50" s="140">
        <f>'EMR2016'!$G53/1000</f>
        <v>412.7417856570184</v>
      </c>
      <c r="R50" s="141">
        <f t="shared" si="33"/>
        <v>9.9735074056356137</v>
      </c>
      <c r="S50" s="140">
        <f>'WPR2016'!$G53/1000</f>
        <v>123.38644201120734</v>
      </c>
      <c r="T50" s="141">
        <f t="shared" si="34"/>
        <v>0.8844687069279229</v>
      </c>
      <c r="U50" s="140">
        <f>World2030!$G53/1000</f>
        <v>1624.9024997498429</v>
      </c>
      <c r="V50" s="141">
        <f t="shared" si="24"/>
        <v>2.3853722238171899</v>
      </c>
      <c r="W50" s="140">
        <f>'AFR2030'!$G53/1000</f>
        <v>727.71884494209291</v>
      </c>
      <c r="X50" s="141">
        <f t="shared" si="25"/>
        <v>7.2128638223369226</v>
      </c>
      <c r="Y50" s="140">
        <f>'AMR2030'!$G53/1000</f>
        <v>49.60997836890072</v>
      </c>
      <c r="Z50" s="141">
        <f t="shared" si="35"/>
        <v>0.57386384976000782</v>
      </c>
      <c r="AA50" s="140">
        <f>SEAR2030!$G53/1000</f>
        <v>420.25620735120771</v>
      </c>
      <c r="AB50" s="141">
        <f t="shared" si="36"/>
        <v>2.4919310650230844</v>
      </c>
      <c r="AC50" s="140">
        <f>'EUR2030'!$G53/1000</f>
        <v>23.20660465085879</v>
      </c>
      <c r="AD50" s="141">
        <f t="shared" si="37"/>
        <v>0.23651256730693318</v>
      </c>
      <c r="AE50" s="140">
        <f>'EMR2030'!$G53/1000</f>
        <v>335.39956703148783</v>
      </c>
      <c r="AF50" s="141">
        <f t="shared" si="38"/>
        <v>6.456457825974951</v>
      </c>
      <c r="AG50" s="140">
        <f>'WPR2030'!$G53/1000</f>
        <v>68.71129740529507</v>
      </c>
      <c r="AH50" s="141">
        <f t="shared" si="39"/>
        <v>0.39232438355840266</v>
      </c>
      <c r="AI50" s="140">
        <f>World2045!$G53/1000</f>
        <v>1057.8770320539791</v>
      </c>
      <c r="AJ50" s="141">
        <f t="shared" si="12"/>
        <v>1.236811115135982</v>
      </c>
      <c r="AK50" s="140">
        <f>'AFR2045'!$G53/1000</f>
        <v>483.52190313136578</v>
      </c>
      <c r="AL50" s="141">
        <f t="shared" si="13"/>
        <v>3.7363416277169592</v>
      </c>
      <c r="AM50" s="140">
        <f>'AMR2045'!$G53/1000</f>
        <v>23.77375803546235</v>
      </c>
      <c r="AN50" s="141">
        <f t="shared" si="14"/>
        <v>0.20898053158316046</v>
      </c>
      <c r="AO50" s="140">
        <f>SEAR2045!$G53/1000</f>
        <v>239.65773016476632</v>
      </c>
      <c r="AP50" s="141">
        <f t="shared" si="15"/>
        <v>1.1913459592646394</v>
      </c>
      <c r="AQ50" s="140">
        <f>'EUR2045'!$G53/1000</f>
        <v>11.814010137369856</v>
      </c>
      <c r="AR50" s="141">
        <f t="shared" si="16"/>
        <v>0.10464100340075229</v>
      </c>
      <c r="AS50" s="140">
        <f>'EMR2045'!$G53/1000</f>
        <v>256.09783818033338</v>
      </c>
      <c r="AT50" s="141">
        <f t="shared" si="17"/>
        <v>3.4603803741609624</v>
      </c>
      <c r="AU50" s="140">
        <f>'WPR2045'!$G53/1000</f>
        <v>43.011792404681444</v>
      </c>
      <c r="AV50" s="141">
        <f t="shared" si="18"/>
        <v>0.19194784500251011</v>
      </c>
      <c r="AW50" s="140">
        <f>World2060!$G53/1000</f>
        <v>648.39839576828854</v>
      </c>
      <c r="AX50" s="141">
        <f t="shared" si="26"/>
        <v>0.63673869138767469</v>
      </c>
      <c r="AY50" s="140">
        <f>'AFR2060'!$G53/1000</f>
        <v>279.68992545574906</v>
      </c>
      <c r="AZ50" s="141">
        <f t="shared" si="27"/>
        <v>1.5423140387645269</v>
      </c>
      <c r="BA50" s="140">
        <f>'AMR2060'!$G53/1000</f>
        <v>11.525285940491594</v>
      </c>
      <c r="BB50" s="141">
        <f t="shared" si="19"/>
        <v>8.6428335696890221E-2</v>
      </c>
      <c r="BC50" s="140">
        <f>SEAR2060!$G53/1000</f>
        <v>144.47930078065394</v>
      </c>
      <c r="BD50" s="141">
        <f t="shared" si="20"/>
        <v>0.60917444633594864</v>
      </c>
      <c r="BE50" s="140">
        <f>'EUR2060'!$G53/1000</f>
        <v>5.4196280540740114</v>
      </c>
      <c r="BF50" s="141">
        <f t="shared" si="21"/>
        <v>4.645733374980654E-2</v>
      </c>
      <c r="BG50" s="140">
        <f>'EMR2060'!$G53/1000</f>
        <v>180.52749505536258</v>
      </c>
      <c r="BH50" s="141">
        <f t="shared" si="22"/>
        <v>1.7441807850342401</v>
      </c>
      <c r="BI50" s="140">
        <f>'WPR2060'!$G53/1000</f>
        <v>26.756760481957347</v>
      </c>
      <c r="BJ50" s="141">
        <f t="shared" si="23"/>
        <v>0.10864222129689949</v>
      </c>
    </row>
    <row r="51" spans="1:62">
      <c r="A51" s="37">
        <v>50</v>
      </c>
      <c r="B51" s="17"/>
      <c r="C51" s="16"/>
      <c r="D51" s="38" t="s">
        <v>8</v>
      </c>
      <c r="E51" s="47" t="s">
        <v>70</v>
      </c>
      <c r="F51" s="40"/>
      <c r="G51" s="138">
        <f>World2016!$G54/1000</f>
        <v>1013.3303587414026</v>
      </c>
      <c r="H51" s="139">
        <f t="shared" si="28"/>
        <v>1.7817297324149541</v>
      </c>
      <c r="I51" s="146">
        <f>'AFR2016'!$G54/1000</f>
        <v>343.70303648066522</v>
      </c>
      <c r="J51" s="149">
        <f t="shared" si="29"/>
        <v>3.8858011714513374</v>
      </c>
      <c r="K51" s="146">
        <f>'AMR2016'!$G54/1000</f>
        <v>44.982655302286148</v>
      </c>
      <c r="L51" s="149">
        <f t="shared" si="30"/>
        <v>0.65132558686896669</v>
      </c>
      <c r="M51" s="146">
        <f>SEAR2016!$G54/1000</f>
        <v>364.04783576011658</v>
      </c>
      <c r="N51" s="149">
        <f t="shared" si="31"/>
        <v>2.6344874460370828</v>
      </c>
      <c r="O51" s="146">
        <f>'EUR2016'!$G54/1000</f>
        <v>23.813156220555307</v>
      </c>
      <c r="P51" s="149">
        <f t="shared" si="32"/>
        <v>0.25842552968681531</v>
      </c>
      <c r="Q51" s="146">
        <f>'EMR2016'!$G54/1000</f>
        <v>181.8120855231285</v>
      </c>
      <c r="R51" s="149">
        <f t="shared" si="33"/>
        <v>4.3933137966937119</v>
      </c>
      <c r="S51" s="146">
        <f>'WPR2016'!$G54/1000</f>
        <v>54.971589454650882</v>
      </c>
      <c r="T51" s="149">
        <f t="shared" si="34"/>
        <v>0.39405180869314183</v>
      </c>
      <c r="U51" s="138">
        <f>World2030!$G54/1000</f>
        <v>755.75281163213583</v>
      </c>
      <c r="V51" s="139">
        <f t="shared" si="24"/>
        <v>1.1094522688078694</v>
      </c>
      <c r="W51" s="146">
        <f>'AFR2030'!$G54/1000</f>
        <v>287.66418106269839</v>
      </c>
      <c r="X51" s="149">
        <f t="shared" si="25"/>
        <v>2.851214557641998</v>
      </c>
      <c r="Y51" s="146">
        <f>'AMR2030'!$G54/1000</f>
        <v>24.904356598185377</v>
      </c>
      <c r="Z51" s="149">
        <f t="shared" si="35"/>
        <v>0.28808135828960241</v>
      </c>
      <c r="AA51" s="146">
        <f>SEAR2030!$G54/1000</f>
        <v>243.3543486135006</v>
      </c>
      <c r="AB51" s="149">
        <f t="shared" si="36"/>
        <v>1.4429822820241009</v>
      </c>
      <c r="AC51" s="146">
        <f>'EUR2030'!$G54/1000</f>
        <v>12.092137166693806</v>
      </c>
      <c r="AD51" s="149">
        <f t="shared" si="37"/>
        <v>0.12323829567271494</v>
      </c>
      <c r="AE51" s="146">
        <f>'EMR2030'!$G54/1000</f>
        <v>156.28243195630611</v>
      </c>
      <c r="AF51" s="149">
        <f t="shared" si="38"/>
        <v>3.0084443453439556</v>
      </c>
      <c r="AG51" s="146">
        <f>'WPR2030'!$G54/1000</f>
        <v>31.45535623475164</v>
      </c>
      <c r="AH51" s="149">
        <f t="shared" si="39"/>
        <v>0.17960224461513205</v>
      </c>
      <c r="AI51" s="138">
        <f>World2045!$G54/1000</f>
        <v>499.10739095048837</v>
      </c>
      <c r="AJ51" s="139">
        <f t="shared" si="12"/>
        <v>0.58352866171555717</v>
      </c>
      <c r="AK51" s="146">
        <f>'AFR2045'!$G54/1000</f>
        <v>195.94085461854934</v>
      </c>
      <c r="AL51" s="149">
        <f t="shared" si="13"/>
        <v>1.5141030156865953</v>
      </c>
      <c r="AM51" s="146">
        <f>'AMR2045'!$G54/1000</f>
        <v>12.793099515650887</v>
      </c>
      <c r="AN51" s="149">
        <f t="shared" si="14"/>
        <v>0.11245629459966029</v>
      </c>
      <c r="AO51" s="146">
        <f>SEAR2045!$G54/1000</f>
        <v>142.25728665721417</v>
      </c>
      <c r="AP51" s="149">
        <f t="shared" si="15"/>
        <v>0.70716535418451365</v>
      </c>
      <c r="AQ51" s="146">
        <f>'EUR2045'!$G54/1000</f>
        <v>6.5300361495744434</v>
      </c>
      <c r="AR51" s="149">
        <f t="shared" si="16"/>
        <v>5.7838915574756691E-2</v>
      </c>
      <c r="AS51" s="146">
        <f>'EMR2045'!$G54/1000</f>
        <v>121.10844082660974</v>
      </c>
      <c r="AT51" s="149">
        <f t="shared" si="17"/>
        <v>1.6364108137708491</v>
      </c>
      <c r="AU51" s="146">
        <f>'WPR2045'!$G54/1000</f>
        <v>20.47767318288982</v>
      </c>
      <c r="AV51" s="149">
        <f t="shared" si="18"/>
        <v>9.1385292692279851E-2</v>
      </c>
      <c r="AW51" s="138">
        <f>World2060!$G54/1000</f>
        <v>310.23584176685131</v>
      </c>
      <c r="AX51" s="139">
        <f t="shared" si="26"/>
        <v>0.30465708304863104</v>
      </c>
      <c r="AY51" s="146">
        <f>'AFR2060'!$G54/1000</f>
        <v>114.76889830547572</v>
      </c>
      <c r="AZ51" s="149">
        <f t="shared" si="27"/>
        <v>0.63287829471025758</v>
      </c>
      <c r="BA51" s="146">
        <f>'AMR2060'!$G54/1000</f>
        <v>6.4846115160391786</v>
      </c>
      <c r="BB51" s="149">
        <f t="shared" si="19"/>
        <v>4.8628223530933844E-2</v>
      </c>
      <c r="BC51" s="146">
        <f>SEAR2060!$G54/1000</f>
        <v>87.076795268833635</v>
      </c>
      <c r="BD51" s="149">
        <f t="shared" si="20"/>
        <v>0.36714573132612571</v>
      </c>
      <c r="BE51" s="146">
        <f>'EUR2060'!$G54/1000</f>
        <v>3.1237047234019264</v>
      </c>
      <c r="BF51" s="149">
        <f t="shared" si="21"/>
        <v>2.6776559465523174E-2</v>
      </c>
      <c r="BG51" s="146">
        <f>'EMR2060'!$G54/1000</f>
        <v>85.725004963800316</v>
      </c>
      <c r="BH51" s="149">
        <f t="shared" si="22"/>
        <v>0.82823896941001651</v>
      </c>
      <c r="BI51" s="146">
        <f>'WPR2060'!$G54/1000</f>
        <v>13.056826989300548</v>
      </c>
      <c r="BJ51" s="149">
        <f t="shared" si="23"/>
        <v>5.3015486989296035E-2</v>
      </c>
    </row>
    <row r="52" spans="1:62">
      <c r="A52" s="37">
        <v>51</v>
      </c>
      <c r="B52" s="10"/>
      <c r="C52" s="16"/>
      <c r="D52" s="38" t="s">
        <v>10</v>
      </c>
      <c r="E52" s="47" t="s">
        <v>71</v>
      </c>
      <c r="F52" s="40"/>
      <c r="G52" s="138">
        <f>World2016!$G55/1000</f>
        <v>678.63830363807085</v>
      </c>
      <c r="H52" s="139">
        <f t="shared" si="28"/>
        <v>1.193243676869024</v>
      </c>
      <c r="I52" s="146">
        <f>'AFR2016'!$G55/1000</f>
        <v>322.84620187211038</v>
      </c>
      <c r="J52" s="149">
        <f t="shared" si="29"/>
        <v>3.650000192837497</v>
      </c>
      <c r="K52" s="146">
        <f>'AMR2016'!$G55/1000</f>
        <v>18.443658827841283</v>
      </c>
      <c r="L52" s="149">
        <f t="shared" si="30"/>
        <v>0.26705464204653556</v>
      </c>
      <c r="M52" s="146">
        <f>SEAR2016!$G55/1000</f>
        <v>170.18660064291953</v>
      </c>
      <c r="N52" s="149">
        <f t="shared" si="31"/>
        <v>1.2315811792737423</v>
      </c>
      <c r="O52" s="146">
        <f>'EUR2016'!$G55/1000</f>
        <v>10.442557370454074</v>
      </c>
      <c r="P52" s="149">
        <f t="shared" si="32"/>
        <v>0.11332489464017892</v>
      </c>
      <c r="Q52" s="146">
        <f>'EMR2016'!$G55/1000</f>
        <v>116.7692530606687</v>
      </c>
      <c r="R52" s="149">
        <f t="shared" si="33"/>
        <v>2.8216164454908883</v>
      </c>
      <c r="S52" s="146">
        <f>'WPR2016'!$G55/1000</f>
        <v>39.950031864076855</v>
      </c>
      <c r="T52" s="149">
        <f t="shared" si="34"/>
        <v>0.28637306051292</v>
      </c>
      <c r="U52" s="138">
        <f>World2030!$G55/1000</f>
        <v>479.56731400906483</v>
      </c>
      <c r="V52" s="139">
        <f t="shared" si="24"/>
        <v>0.70400934853872921</v>
      </c>
      <c r="W52" s="146">
        <f>'AFR2030'!$G55/1000</f>
        <v>260.3515325165987</v>
      </c>
      <c r="X52" s="149">
        <f t="shared" si="25"/>
        <v>2.5805022956748891</v>
      </c>
      <c r="Y52" s="146">
        <f>'AMR2030'!$G55/1000</f>
        <v>9.9795470542330289</v>
      </c>
      <c r="Z52" s="149">
        <f t="shared" si="35"/>
        <v>0.11543849603839711</v>
      </c>
      <c r="AA52" s="146">
        <f>SEAR2030!$G55/1000</f>
        <v>90.673879285335545</v>
      </c>
      <c r="AB52" s="149">
        <f t="shared" si="36"/>
        <v>0.53765548878247038</v>
      </c>
      <c r="AC52" s="146">
        <f>'EUR2030'!$G55/1000</f>
        <v>5.2939692226052282</v>
      </c>
      <c r="AD52" s="149">
        <f t="shared" si="37"/>
        <v>5.3954047604974242E-2</v>
      </c>
      <c r="AE52" s="146">
        <f>'EMR2030'!$G55/1000</f>
        <v>91.429749548628919</v>
      </c>
      <c r="AF52" s="149">
        <f t="shared" si="38"/>
        <v>1.7600270841874865</v>
      </c>
      <c r="AG52" s="146">
        <f>'WPR2030'!$G55/1000</f>
        <v>21.838636381663381</v>
      </c>
      <c r="AH52" s="149">
        <f t="shared" si="39"/>
        <v>0.12469317098838439</v>
      </c>
      <c r="AI52" s="138">
        <f>World2045!$G55/1000</f>
        <v>325.42415030817801</v>
      </c>
      <c r="AJ52" s="139">
        <f t="shared" si="12"/>
        <v>0.38046785594102939</v>
      </c>
      <c r="AK52" s="146">
        <f>'AFR2045'!$G55/1000</f>
        <v>177.51626322859525</v>
      </c>
      <c r="AL52" s="149">
        <f t="shared" si="13"/>
        <v>1.3717298008681178</v>
      </c>
      <c r="AM52" s="146">
        <f>'AMR2045'!$G55/1000</f>
        <v>5.0553725748260039</v>
      </c>
      <c r="AN52" s="149">
        <f t="shared" si="14"/>
        <v>4.443868093812383E-2</v>
      </c>
      <c r="AO52" s="146">
        <f>SEAR2045!$G55/1000</f>
        <v>52.54751169645786</v>
      </c>
      <c r="AP52" s="149">
        <f t="shared" si="15"/>
        <v>0.26121529936024579</v>
      </c>
      <c r="AQ52" s="146">
        <f>'EUR2045'!$G55/1000</f>
        <v>2.8878374121896924</v>
      </c>
      <c r="AR52" s="149">
        <f t="shared" si="16"/>
        <v>2.55786308760555E-2</v>
      </c>
      <c r="AS52" s="146">
        <f>'EMR2045'!$G55/1000</f>
        <v>73.165308915041393</v>
      </c>
      <c r="AT52" s="149">
        <f t="shared" si="17"/>
        <v>0.98860576425777846</v>
      </c>
      <c r="AU52" s="146">
        <f>'WPR2045'!$G55/1000</f>
        <v>14.251856481067836</v>
      </c>
      <c r="AV52" s="149">
        <f t="shared" si="18"/>
        <v>6.3601468013415818E-2</v>
      </c>
      <c r="AW52" s="138">
        <f>World2060!$G55/1000</f>
        <v>202.87394712583691</v>
      </c>
      <c r="AX52" s="139">
        <f t="shared" si="26"/>
        <v>0.19922580384625227</v>
      </c>
      <c r="AY52" s="146">
        <f>'AFR2060'!$G55/1000</f>
        <v>104.10847329058498</v>
      </c>
      <c r="AZ52" s="149">
        <f t="shared" si="27"/>
        <v>0.57409275521372027</v>
      </c>
      <c r="BA52" s="146">
        <f>'AMR2060'!$G55/1000</f>
        <v>2.4988573637117515</v>
      </c>
      <c r="BB52" s="149">
        <f t="shared" si="19"/>
        <v>1.8738978295606033E-2</v>
      </c>
      <c r="BC52" s="146">
        <f>SEAR2060!$G55/1000</f>
        <v>31.8980088493824</v>
      </c>
      <c r="BD52" s="149">
        <f t="shared" si="20"/>
        <v>0.13449298117480663</v>
      </c>
      <c r="BE52" s="146">
        <f>'EUR2060'!$G55/1000</f>
        <v>1.3551085053812713</v>
      </c>
      <c r="BF52" s="149">
        <f t="shared" si="21"/>
        <v>1.1616060636186143E-2</v>
      </c>
      <c r="BG52" s="146">
        <f>'EMR2060'!$G55/1000</f>
        <v>53.967918179098518</v>
      </c>
      <c r="BH52" s="149">
        <f t="shared" si="22"/>
        <v>0.52141534378138232</v>
      </c>
      <c r="BI52" s="146">
        <f>'WPR2060'!$G55/1000</f>
        <v>9.045580937677995</v>
      </c>
      <c r="BJ52" s="149">
        <f t="shared" si="23"/>
        <v>3.6728362787150762E-2</v>
      </c>
    </row>
    <row r="53" spans="1:62">
      <c r="A53" s="37">
        <v>52</v>
      </c>
      <c r="B53" s="17"/>
      <c r="C53" s="11"/>
      <c r="D53" s="38" t="s">
        <v>22</v>
      </c>
      <c r="E53" s="47" t="s">
        <v>72</v>
      </c>
      <c r="F53" s="43"/>
      <c r="G53" s="138">
        <f>World2016!$G56/1000</f>
        <v>395.58302280830219</v>
      </c>
      <c r="H53" s="139">
        <f t="shared" si="28"/>
        <v>0.69555010100709169</v>
      </c>
      <c r="I53" s="146">
        <f>'AFR2016'!$G56/1000</f>
        <v>172.78977906787395</v>
      </c>
      <c r="J53" s="149">
        <f t="shared" si="29"/>
        <v>1.9535082750266393</v>
      </c>
      <c r="K53" s="146">
        <f>'AMR2016'!$G56/1000</f>
        <v>14.206622724607588</v>
      </c>
      <c r="L53" s="149">
        <f t="shared" si="30"/>
        <v>0.20570455037279145</v>
      </c>
      <c r="M53" s="146">
        <f>SEAR2016!$G56/1000</f>
        <v>114.10132498669624</v>
      </c>
      <c r="N53" s="149">
        <f t="shared" si="31"/>
        <v>0.82571156514640864</v>
      </c>
      <c r="O53" s="146">
        <f>'EUR2016'!$G56/1000</f>
        <v>4.9998756257928907</v>
      </c>
      <c r="P53" s="149">
        <f t="shared" si="32"/>
        <v>5.4259733359007641E-2</v>
      </c>
      <c r="Q53" s="146">
        <f>'EMR2016'!$G56/1000</f>
        <v>78.239195106118913</v>
      </c>
      <c r="R53" s="149">
        <f t="shared" si="33"/>
        <v>1.8905747344182859</v>
      </c>
      <c r="S53" s="146">
        <f>'WPR2016'!$G56/1000</f>
        <v>11.2462252972126</v>
      </c>
      <c r="T53" s="149">
        <f t="shared" si="34"/>
        <v>8.0616104851635423E-2</v>
      </c>
      <c r="U53" s="138">
        <f>World2030!$G56/1000</f>
        <v>291.99708952960754</v>
      </c>
      <c r="V53" s="139">
        <f t="shared" si="24"/>
        <v>0.42865448659634531</v>
      </c>
      <c r="W53" s="146">
        <f>'AFR2030'!$G56/1000</f>
        <v>146.18325417557358</v>
      </c>
      <c r="X53" s="149">
        <f t="shared" si="25"/>
        <v>1.448911090873811</v>
      </c>
      <c r="Y53" s="146">
        <f>'AMR2030'!$G56/1000</f>
        <v>7.9219930104664531</v>
      </c>
      <c r="Z53" s="149">
        <f t="shared" si="35"/>
        <v>9.1637722011344805E-2</v>
      </c>
      <c r="AA53" s="146">
        <f>SEAR2030!$G56/1000</f>
        <v>63.774099959909918</v>
      </c>
      <c r="AB53" s="149">
        <f t="shared" si="36"/>
        <v>0.37815184655006678</v>
      </c>
      <c r="AC53" s="146">
        <f>'EUR2030'!$G56/1000</f>
        <v>2.6547502344717504</v>
      </c>
      <c r="AD53" s="149">
        <f t="shared" si="37"/>
        <v>2.705616797286892E-2</v>
      </c>
      <c r="AE53" s="146">
        <f>'EMR2030'!$G56/1000</f>
        <v>63.423030557346067</v>
      </c>
      <c r="AF53" s="149">
        <f t="shared" si="38"/>
        <v>1.2208963941524174</v>
      </c>
      <c r="AG53" s="146">
        <f>'WPR2030'!$G56/1000</f>
        <v>8.0399615918397895</v>
      </c>
      <c r="AH53" s="149">
        <f t="shared" si="39"/>
        <v>4.5906176923806746E-2</v>
      </c>
      <c r="AI53" s="138">
        <f>World2045!$G56/1000</f>
        <v>195.3450175869537</v>
      </c>
      <c r="AJ53" s="139">
        <f t="shared" si="12"/>
        <v>0.22838655317894274</v>
      </c>
      <c r="AK53" s="146">
        <f>'AFR2045'!$G56/1000</f>
        <v>98.91667419977486</v>
      </c>
      <c r="AL53" s="149">
        <f t="shared" si="13"/>
        <v>0.76436348610979832</v>
      </c>
      <c r="AM53" s="146">
        <f>'AMR2045'!$G56/1000</f>
        <v>3.9507848707463125</v>
      </c>
      <c r="AN53" s="149">
        <f t="shared" si="14"/>
        <v>3.472892763641755E-2</v>
      </c>
      <c r="AO53" s="146">
        <f>SEAR2045!$G56/1000</f>
        <v>36.820959572449325</v>
      </c>
      <c r="AP53" s="149">
        <f t="shared" si="15"/>
        <v>0.18303812429803798</v>
      </c>
      <c r="AQ53" s="146">
        <f>'EUR2045'!$G56/1000</f>
        <v>1.4352661373130977</v>
      </c>
      <c r="AR53" s="149">
        <f t="shared" si="16"/>
        <v>1.2712676475576534E-2</v>
      </c>
      <c r="AS53" s="146">
        <f>'EMR2045'!$G56/1000</f>
        <v>48.967864742004309</v>
      </c>
      <c r="AT53" s="149">
        <f t="shared" si="17"/>
        <v>0.66165118503844023</v>
      </c>
      <c r="AU53" s="146">
        <f>'WPR2045'!$G56/1000</f>
        <v>5.2534680646657943</v>
      </c>
      <c r="AV53" s="149">
        <f t="shared" si="18"/>
        <v>2.3444544331343707E-2</v>
      </c>
      <c r="AW53" s="138">
        <f>World2060!$G56/1000</f>
        <v>120.36791017388046</v>
      </c>
      <c r="AX53" s="139">
        <f t="shared" si="26"/>
        <v>0.11820341646337895</v>
      </c>
      <c r="AY53" s="146">
        <f>'AFR2060'!$G56/1000</f>
        <v>57.617394481711088</v>
      </c>
      <c r="AZ53" s="149">
        <f t="shared" si="27"/>
        <v>0.31772369434249204</v>
      </c>
      <c r="BA53" s="146">
        <f>'AMR2060'!$G56/1000</f>
        <v>1.9153728733994067</v>
      </c>
      <c r="BB53" s="149">
        <f t="shared" si="19"/>
        <v>1.4363417145711193E-2</v>
      </c>
      <c r="BC53" s="146">
        <f>SEAR2060!$G56/1000</f>
        <v>22.279665477827191</v>
      </c>
      <c r="BD53" s="149">
        <f t="shared" si="20"/>
        <v>9.3938735920452834E-2</v>
      </c>
      <c r="BE53" s="146">
        <f>'EUR2060'!$G56/1000</f>
        <v>0.66443588723306313</v>
      </c>
      <c r="BF53" s="149">
        <f t="shared" si="21"/>
        <v>5.6955790066315305E-3</v>
      </c>
      <c r="BG53" s="146">
        <f>'EMR2060'!$G56/1000</f>
        <v>34.517121887525427</v>
      </c>
      <c r="BH53" s="149">
        <f t="shared" si="22"/>
        <v>0.33348992480310985</v>
      </c>
      <c r="BI53" s="146">
        <f>'WPR2060'!$G56/1000</f>
        <v>3.3739195661842825</v>
      </c>
      <c r="BJ53" s="149">
        <f t="shared" si="23"/>
        <v>1.3699345867916426E-2</v>
      </c>
    </row>
    <row r="54" spans="1:62">
      <c r="A54" s="37">
        <v>53</v>
      </c>
      <c r="B54" s="12"/>
      <c r="C54" s="12"/>
      <c r="D54" s="38" t="s">
        <v>24</v>
      </c>
      <c r="E54" s="13" t="s">
        <v>73</v>
      </c>
      <c r="F54" s="43"/>
      <c r="G54" s="138">
        <f>World2016!$G57/1000</f>
        <v>187.24660465689004</v>
      </c>
      <c r="H54" s="139">
        <f t="shared" si="28"/>
        <v>0.3292340350143092</v>
      </c>
      <c r="I54" s="146">
        <f>'AFR2016'!$G57/1000</f>
        <v>56.83650218951702</v>
      </c>
      <c r="J54" s="149">
        <f t="shared" si="29"/>
        <v>0.64257607104860648</v>
      </c>
      <c r="K54" s="146">
        <f>'AMR2016'!$G57/1000</f>
        <v>15.686481888249517</v>
      </c>
      <c r="L54" s="149">
        <f t="shared" si="30"/>
        <v>0.22713214578184932</v>
      </c>
      <c r="M54" s="146">
        <f>SEAR2016!$G57/1000</f>
        <v>53.689369356393811</v>
      </c>
      <c r="N54" s="149">
        <f t="shared" si="31"/>
        <v>0.38853127435777357</v>
      </c>
      <c r="O54" s="146">
        <f>'EUR2016'!$G57/1000</f>
        <v>7.8944022928476336</v>
      </c>
      <c r="P54" s="149">
        <f t="shared" si="32"/>
        <v>8.5671763759268077E-2</v>
      </c>
      <c r="Q54" s="146">
        <f>'EMR2016'!$G57/1000</f>
        <v>35.921253188818696</v>
      </c>
      <c r="R54" s="149">
        <f t="shared" si="33"/>
        <v>0.86800245855432734</v>
      </c>
      <c r="S54" s="146">
        <f>'WPR2016'!$G57/1000</f>
        <v>17.218595741063357</v>
      </c>
      <c r="T54" s="149">
        <f t="shared" si="34"/>
        <v>0.12342773534899121</v>
      </c>
      <c r="U54" s="138">
        <f>World2030!$G57/1000</f>
        <v>97.585296104766428</v>
      </c>
      <c r="V54" s="139">
        <f t="shared" si="24"/>
        <v>0.14325613679412899</v>
      </c>
      <c r="W54" s="146">
        <f>'AFR2030'!$G57/1000</f>
        <v>33.519884445756674</v>
      </c>
      <c r="X54" s="149">
        <f t="shared" si="25"/>
        <v>0.33223595008997087</v>
      </c>
      <c r="Y54" s="146">
        <f>'AMR2030'!$G57/1000</f>
        <v>6.8040819846168157</v>
      </c>
      <c r="Z54" s="149">
        <f t="shared" si="35"/>
        <v>7.8706276643382464E-2</v>
      </c>
      <c r="AA54" s="146">
        <f>SEAR2030!$G57/1000</f>
        <v>22.453879469752312</v>
      </c>
      <c r="AB54" s="149">
        <f t="shared" si="36"/>
        <v>0.13314144753178994</v>
      </c>
      <c r="AC54" s="146">
        <f>'EUR2030'!$G57/1000</f>
        <v>3.1657481753379106</v>
      </c>
      <c r="AD54" s="149">
        <f t="shared" si="37"/>
        <v>3.2264057567279687E-2</v>
      </c>
      <c r="AE54" s="146">
        <f>'EMR2030'!$G57/1000</f>
        <v>24.264358689725398</v>
      </c>
      <c r="AF54" s="149">
        <f t="shared" si="38"/>
        <v>0.4670900739112559</v>
      </c>
      <c r="AG54" s="146">
        <f>'WPR2030'!$G57/1000</f>
        <v>7.3773433395773171</v>
      </c>
      <c r="AH54" s="149">
        <f t="shared" si="39"/>
        <v>4.2122791844930514E-2</v>
      </c>
      <c r="AI54" s="138">
        <f>World2045!$G57/1000</f>
        <v>38.000466885566709</v>
      </c>
      <c r="AJ54" s="139">
        <f t="shared" si="12"/>
        <v>4.4428036908194767E-2</v>
      </c>
      <c r="AK54" s="146">
        <f>'AFR2045'!$G57/1000</f>
        <v>11.148106654845177</v>
      </c>
      <c r="AL54" s="149">
        <f t="shared" si="13"/>
        <v>8.6145290823381696E-2</v>
      </c>
      <c r="AM54" s="146">
        <f>'AMR2045'!$G57/1000</f>
        <v>1.9745010497476905</v>
      </c>
      <c r="AN54" s="149">
        <f t="shared" si="14"/>
        <v>1.7356628193669416E-2</v>
      </c>
      <c r="AO54" s="146">
        <f>SEAR2045!$G57/1000</f>
        <v>8.0319716221392152</v>
      </c>
      <c r="AP54" s="149">
        <f t="shared" si="15"/>
        <v>3.9927178357172743E-2</v>
      </c>
      <c r="AQ54" s="146">
        <f>'EUR2045'!$G57/1000</f>
        <v>0.96087045892514289</v>
      </c>
      <c r="AR54" s="149">
        <f t="shared" si="16"/>
        <v>8.5107806571133402E-3</v>
      </c>
      <c r="AS54" s="146">
        <f>'EMR2045'!$G57/1000</f>
        <v>12.856222787901759</v>
      </c>
      <c r="AT54" s="149">
        <f t="shared" si="17"/>
        <v>0.1737125988145593</v>
      </c>
      <c r="AU54" s="146">
        <f>'WPR2045'!$G57/1000</f>
        <v>3.0287943120077254</v>
      </c>
      <c r="AV54" s="149">
        <f t="shared" si="18"/>
        <v>1.3516538340831065E-2</v>
      </c>
      <c r="AW54" s="138">
        <f>World2060!$G57/1000</f>
        <v>14.920697195681278</v>
      </c>
      <c r="AX54" s="139">
        <f t="shared" si="26"/>
        <v>1.4652388514491283E-2</v>
      </c>
      <c r="AY54" s="146">
        <f>'AFR2060'!$G57/1000</f>
        <v>3.1951578992102294</v>
      </c>
      <c r="AZ54" s="149">
        <f t="shared" si="27"/>
        <v>1.7619286343586872E-2</v>
      </c>
      <c r="BA54" s="146">
        <f>'AMR2060'!$G57/1000</f>
        <v>0.62644411930721255</v>
      </c>
      <c r="BB54" s="149">
        <f t="shared" si="19"/>
        <v>4.6977162144505669E-3</v>
      </c>
      <c r="BC54" s="146">
        <f>SEAR2060!$G57/1000</f>
        <v>3.224833107814193</v>
      </c>
      <c r="BD54" s="149">
        <f t="shared" si="20"/>
        <v>1.3597006023451048E-2</v>
      </c>
      <c r="BE54" s="146">
        <f>'EUR2060'!$G57/1000</f>
        <v>0.27637885089730846</v>
      </c>
      <c r="BF54" s="149">
        <f t="shared" si="21"/>
        <v>2.3691338943218438E-3</v>
      </c>
      <c r="BG54" s="146">
        <f>'EMR2060'!$G57/1000</f>
        <v>6.3174496766924859</v>
      </c>
      <c r="BH54" s="149">
        <f t="shared" si="22"/>
        <v>6.1036543675126412E-2</v>
      </c>
      <c r="BI54" s="146">
        <f>'WPR2060'!$G57/1000</f>
        <v>1.2804335417598487</v>
      </c>
      <c r="BJ54" s="149">
        <f t="shared" si="23"/>
        <v>5.1990278977774801E-3</v>
      </c>
    </row>
    <row r="55" spans="1:62">
      <c r="A55" s="93">
        <v>54</v>
      </c>
      <c r="B55" s="94"/>
      <c r="C55" s="95" t="s">
        <v>74</v>
      </c>
      <c r="D55" s="96" t="s">
        <v>75</v>
      </c>
      <c r="E55" s="97"/>
      <c r="F55" s="98"/>
      <c r="G55" s="140">
        <f>World2016!$G58/1000</f>
        <v>452.65707046217818</v>
      </c>
      <c r="H55" s="141">
        <f t="shared" si="28"/>
        <v>0.79590288998351444</v>
      </c>
      <c r="I55" s="140">
        <f>'AFR2016'!$G58/1000</f>
        <v>227.11048263622868</v>
      </c>
      <c r="J55" s="141">
        <f t="shared" si="29"/>
        <v>2.5676414980592726</v>
      </c>
      <c r="K55" s="140">
        <f>'AMR2016'!$G58/1000</f>
        <v>47.976196873590354</v>
      </c>
      <c r="L55" s="141">
        <f t="shared" si="30"/>
        <v>0.69467052076946201</v>
      </c>
      <c r="M55" s="140">
        <f>SEAR2016!$G58/1000</f>
        <v>114.43194818626716</v>
      </c>
      <c r="N55" s="141">
        <f t="shared" si="31"/>
        <v>0.8281041701369577</v>
      </c>
      <c r="O55" s="140">
        <f>'EUR2016'!$G58/1000</f>
        <v>14.970105306896148</v>
      </c>
      <c r="P55" s="141">
        <f t="shared" si="32"/>
        <v>0.1624588255992144</v>
      </c>
      <c r="Q55" s="140">
        <f>'EMR2016'!$G58/1000</f>
        <v>19.029386611579916</v>
      </c>
      <c r="R55" s="141">
        <f t="shared" si="33"/>
        <v>0.45982678490664769</v>
      </c>
      <c r="S55" s="140">
        <f>'WPR2016'!$G58/1000</f>
        <v>29.138950847615952</v>
      </c>
      <c r="T55" s="141">
        <f t="shared" si="34"/>
        <v>0.20887619220826742</v>
      </c>
      <c r="U55" s="140">
        <f>World2030!$G58/1000</f>
        <v>437.89855691595358</v>
      </c>
      <c r="V55" s="141">
        <f t="shared" si="24"/>
        <v>0.64283921938562916</v>
      </c>
      <c r="W55" s="140">
        <f>'AFR2030'!$G58/1000</f>
        <v>184.41447931156961</v>
      </c>
      <c r="X55" s="141">
        <f t="shared" si="25"/>
        <v>1.827844002373425</v>
      </c>
      <c r="Y55" s="140">
        <f>'AMR2030'!$G58/1000</f>
        <v>49.801184101008872</v>
      </c>
      <c r="Z55" s="141">
        <f t="shared" si="35"/>
        <v>0.57607562370410914</v>
      </c>
      <c r="AA55" s="140">
        <f>SEAR2030!$G58/1000</f>
        <v>132.89484718335234</v>
      </c>
      <c r="AB55" s="141">
        <f t="shared" si="36"/>
        <v>0.78800691645926635</v>
      </c>
      <c r="AC55" s="140">
        <f>'EUR2030'!$G58/1000</f>
        <v>16.552748880739244</v>
      </c>
      <c r="AD55" s="141">
        <f t="shared" si="37"/>
        <v>0.1686990920330832</v>
      </c>
      <c r="AE55" s="140">
        <f>'EMR2030'!$G58/1000</f>
        <v>18.335896910511888</v>
      </c>
      <c r="AF55" s="141">
        <f t="shared" si="38"/>
        <v>0.35296689900923528</v>
      </c>
      <c r="AG55" s="140">
        <f>'WPR2030'!$G58/1000</f>
        <v>35.899400528771643</v>
      </c>
      <c r="AH55" s="141">
        <f t="shared" si="39"/>
        <v>0.20497662996363628</v>
      </c>
      <c r="AI55" s="140">
        <f>World2045!$G58/1000</f>
        <v>487.456469496247</v>
      </c>
      <c r="AJ55" s="141">
        <f t="shared" si="12"/>
        <v>0.56990705096160832</v>
      </c>
      <c r="AK55" s="140">
        <f>'AFR2045'!$G58/1000</f>
        <v>147.28118452595709</v>
      </c>
      <c r="AL55" s="141">
        <f t="shared" si="13"/>
        <v>1.1380928498998937</v>
      </c>
      <c r="AM55" s="140">
        <f>'AMR2045'!$G58/1000</f>
        <v>68.846389916180087</v>
      </c>
      <c r="AN55" s="141">
        <f t="shared" si="14"/>
        <v>0.6051864051448459</v>
      </c>
      <c r="AO55" s="140">
        <f>SEAR2045!$G58/1000</f>
        <v>178.31301016932539</v>
      </c>
      <c r="AP55" s="141">
        <f t="shared" si="15"/>
        <v>0.88639946645364431</v>
      </c>
      <c r="AQ55" s="140">
        <f>'EUR2045'!$G58/1000</f>
        <v>20.787803163779419</v>
      </c>
      <c r="AR55" s="141">
        <f t="shared" si="16"/>
        <v>0.1841251663289572</v>
      </c>
      <c r="AS55" s="140">
        <f>'EMR2045'!$G58/1000</f>
        <v>20.050122578053735</v>
      </c>
      <c r="AT55" s="141">
        <f t="shared" si="17"/>
        <v>0.27091619031849662</v>
      </c>
      <c r="AU55" s="140">
        <f>'WPR2045'!$G58/1000</f>
        <v>52.177959142951238</v>
      </c>
      <c r="AV55" s="141">
        <f t="shared" si="18"/>
        <v>0.23285350956516795</v>
      </c>
      <c r="AW55" s="140">
        <f>World2060!$G58/1000</f>
        <v>610.09807783918211</v>
      </c>
      <c r="AX55" s="141">
        <f t="shared" si="26"/>
        <v>0.59912710185094464</v>
      </c>
      <c r="AY55" s="140">
        <f>'AFR2060'!$G58/1000</f>
        <v>171.55147594072378</v>
      </c>
      <c r="AZ55" s="141">
        <f t="shared" si="27"/>
        <v>0.94599849917016243</v>
      </c>
      <c r="BA55" s="140">
        <f>'AMR2060'!$G58/1000</f>
        <v>87.663065420064797</v>
      </c>
      <c r="BB55" s="141">
        <f t="shared" si="19"/>
        <v>0.65738697377781852</v>
      </c>
      <c r="BC55" s="140">
        <f>SEAR2060!$G58/1000</f>
        <v>237.00592449765279</v>
      </c>
      <c r="BD55" s="141">
        <f t="shared" si="20"/>
        <v>0.99929852964466837</v>
      </c>
      <c r="BE55" s="140">
        <f>'EUR2060'!$G58/1000</f>
        <v>22.756095658410143</v>
      </c>
      <c r="BF55" s="141">
        <f t="shared" si="21"/>
        <v>0.19506643634900012</v>
      </c>
      <c r="BG55" s="140">
        <f>'EMR2060'!$G58/1000</f>
        <v>24.48677805631468</v>
      </c>
      <c r="BH55" s="141">
        <f t="shared" si="22"/>
        <v>0.23658095826413814</v>
      </c>
      <c r="BI55" s="140">
        <f>'WPR2060'!$G58/1000</f>
        <v>66.634738266015916</v>
      </c>
      <c r="BJ55" s="141">
        <f t="shared" si="23"/>
        <v>0.27056137777363304</v>
      </c>
    </row>
    <row r="56" spans="1:62">
      <c r="A56" s="37">
        <v>55</v>
      </c>
      <c r="B56" s="17"/>
      <c r="C56" s="16"/>
      <c r="D56" s="38" t="s">
        <v>8</v>
      </c>
      <c r="E56" s="45" t="s">
        <v>76</v>
      </c>
      <c r="F56" s="40"/>
      <c r="G56" s="138">
        <f>World2016!$G59/1000</f>
        <v>342.31958332216169</v>
      </c>
      <c r="H56" s="139">
        <f t="shared" si="28"/>
        <v>0.60189747038718977</v>
      </c>
      <c r="I56" s="146">
        <f>'AFR2016'!$G59/1000</f>
        <v>208.65365279780235</v>
      </c>
      <c r="J56" s="149">
        <f t="shared" si="29"/>
        <v>2.3589742376771556</v>
      </c>
      <c r="K56" s="146">
        <f>'AMR2016'!$G59/1000</f>
        <v>34.832943374188616</v>
      </c>
      <c r="L56" s="149">
        <f t="shared" si="30"/>
        <v>0.50436300687687141</v>
      </c>
      <c r="M56" s="146">
        <f>SEAR2016!$G59/1000</f>
        <v>57.863839012930171</v>
      </c>
      <c r="N56" s="149">
        <f t="shared" si="31"/>
        <v>0.41874045794224757</v>
      </c>
      <c r="O56" s="146">
        <f>'EUR2016'!$G59/1000</f>
        <v>7.1124996862021215</v>
      </c>
      <c r="P56" s="149">
        <f t="shared" si="32"/>
        <v>7.7186387297014464E-2</v>
      </c>
      <c r="Q56" s="146">
        <f>'EMR2016'!$G59/1000</f>
        <v>14.150771722801496</v>
      </c>
      <c r="R56" s="149">
        <f t="shared" si="33"/>
        <v>0.34193975865118442</v>
      </c>
      <c r="S56" s="146">
        <f>'WPR2016'!$G59/1000</f>
        <v>19.705876728236909</v>
      </c>
      <c r="T56" s="149">
        <f t="shared" si="34"/>
        <v>0.14125726477404729</v>
      </c>
      <c r="U56" s="138">
        <f>World2030!$G59/1000</f>
        <v>290.86116072999766</v>
      </c>
      <c r="V56" s="139">
        <f t="shared" si="24"/>
        <v>0.42698693238479069</v>
      </c>
      <c r="W56" s="146">
        <f>'AFR2030'!$G59/1000</f>
        <v>158.79591776967561</v>
      </c>
      <c r="X56" s="149">
        <f t="shared" si="25"/>
        <v>1.5739228664702551</v>
      </c>
      <c r="Y56" s="146">
        <f>'AMR2030'!$G59/1000</f>
        <v>33.677482156046665</v>
      </c>
      <c r="Z56" s="149">
        <f t="shared" si="35"/>
        <v>0.3895645633340587</v>
      </c>
      <c r="AA56" s="146">
        <f>SEAR2030!$G59/1000</f>
        <v>54.42302852172498</v>
      </c>
      <c r="AB56" s="149">
        <f t="shared" si="36"/>
        <v>0.322704181529406</v>
      </c>
      <c r="AC56" s="146">
        <f>'EUR2030'!$G59/1000</f>
        <v>8.0126251893167577</v>
      </c>
      <c r="AD56" s="149">
        <f t="shared" si="37"/>
        <v>8.1661517611253731E-2</v>
      </c>
      <c r="AE56" s="146">
        <f>'EMR2030'!$G59/1000</f>
        <v>12.240624897264409</v>
      </c>
      <c r="AF56" s="149">
        <f t="shared" si="38"/>
        <v>0.23563261906461277</v>
      </c>
      <c r="AG56" s="146">
        <f>'WPR2030'!$G59/1000</f>
        <v>23.711482195969264</v>
      </c>
      <c r="AH56" s="149">
        <f t="shared" si="39"/>
        <v>0.13538665382663548</v>
      </c>
      <c r="AI56" s="138">
        <f>World2045!$G59/1000</f>
        <v>272.91501306560951</v>
      </c>
      <c r="AJ56" s="139">
        <f t="shared" si="12"/>
        <v>0.31907708686296926</v>
      </c>
      <c r="AK56" s="146">
        <f>'AFR2045'!$G59/1000</f>
        <v>106.92077458482524</v>
      </c>
      <c r="AL56" s="149">
        <f t="shared" si="13"/>
        <v>0.82621394886528599</v>
      </c>
      <c r="AM56" s="146">
        <f>'AMR2045'!$G59/1000</f>
        <v>45.946533165478307</v>
      </c>
      <c r="AN56" s="149">
        <f t="shared" si="14"/>
        <v>0.40388780398127033</v>
      </c>
      <c r="AO56" s="146">
        <f>SEAR2045!$G59/1000</f>
        <v>64.55923469208507</v>
      </c>
      <c r="AP56" s="149">
        <f t="shared" si="15"/>
        <v>0.32092594439059102</v>
      </c>
      <c r="AQ56" s="146">
        <f>'EUR2045'!$G59/1000</f>
        <v>10.116088647055536</v>
      </c>
      <c r="AR56" s="149">
        <f t="shared" si="16"/>
        <v>8.9601892516618056E-2</v>
      </c>
      <c r="AS56" s="146">
        <f>'EMR2045'!$G59/1000</f>
        <v>11.056610774257569</v>
      </c>
      <c r="AT56" s="149">
        <f t="shared" si="17"/>
        <v>0.14939633696179971</v>
      </c>
      <c r="AU56" s="146">
        <f>'WPR2045'!$G59/1000</f>
        <v>34.315771201907786</v>
      </c>
      <c r="AV56" s="149">
        <f t="shared" si="18"/>
        <v>0.15314028929165197</v>
      </c>
      <c r="AW56" s="138">
        <f>World2060!$G59/1000</f>
        <v>310.41253128798451</v>
      </c>
      <c r="AX56" s="139">
        <f t="shared" si="26"/>
        <v>0.30483059528308831</v>
      </c>
      <c r="AY56" s="146">
        <f>'AFR2060'!$G59/1000</f>
        <v>105.54947014889291</v>
      </c>
      <c r="AZ56" s="149">
        <f t="shared" si="27"/>
        <v>0.58203894662823907</v>
      </c>
      <c r="BA56" s="146">
        <f>'AMR2060'!$G59/1000</f>
        <v>58.526836988004462</v>
      </c>
      <c r="BB56" s="149">
        <f t="shared" si="19"/>
        <v>0.43889384962718442</v>
      </c>
      <c r="BC56" s="146">
        <f>SEAR2060!$G59/1000</f>
        <v>81.023841351298387</v>
      </c>
      <c r="BD56" s="149">
        <f t="shared" si="20"/>
        <v>0.34162439483371326</v>
      </c>
      <c r="BE56" s="146">
        <f>'EUR2060'!$G59/1000</f>
        <v>10.899615107578668</v>
      </c>
      <c r="BF56" s="149">
        <f t="shared" si="21"/>
        <v>9.3432067984180647E-2</v>
      </c>
      <c r="BG56" s="146">
        <f>'EMR2060'!$G59/1000</f>
        <v>11.248145907664089</v>
      </c>
      <c r="BH56" s="149">
        <f t="shared" si="22"/>
        <v>0.10867485838316598</v>
      </c>
      <c r="BI56" s="146">
        <f>'WPR2060'!$G59/1000</f>
        <v>43.164621784546007</v>
      </c>
      <c r="BJ56" s="149">
        <f t="shared" si="23"/>
        <v>0.17526413166780205</v>
      </c>
    </row>
    <row r="57" spans="1:62">
      <c r="A57" s="37">
        <v>56</v>
      </c>
      <c r="B57" s="17"/>
      <c r="C57" s="16"/>
      <c r="D57" s="38" t="s">
        <v>10</v>
      </c>
      <c r="E57" s="45" t="s">
        <v>77</v>
      </c>
      <c r="F57" s="40"/>
      <c r="G57" s="138">
        <f>World2016!$G60/1000</f>
        <v>2.6572301095275432</v>
      </c>
      <c r="H57" s="139">
        <f t="shared" si="28"/>
        <v>4.6721840031456949E-3</v>
      </c>
      <c r="I57" s="146">
        <f>'AFR2016'!$G60/1000</f>
        <v>1.1640768802143284</v>
      </c>
      <c r="J57" s="149">
        <f t="shared" si="29"/>
        <v>1.3160696370660998E-2</v>
      </c>
      <c r="K57" s="146">
        <f>'AMR2016'!$G60/1000</f>
        <v>5.4237180056399666E-2</v>
      </c>
      <c r="L57" s="149">
        <f t="shared" si="30"/>
        <v>7.8532631951046597E-4</v>
      </c>
      <c r="M57" s="146">
        <f>SEAR2016!$G60/1000</f>
        <v>0.93412376512849005</v>
      </c>
      <c r="N57" s="149">
        <f t="shared" si="31"/>
        <v>6.759928477908861E-3</v>
      </c>
      <c r="O57" s="146">
        <f>'EUR2016'!$G60/1000</f>
        <v>6.9139676192458865E-2</v>
      </c>
      <c r="P57" s="149">
        <f t="shared" si="32"/>
        <v>7.503187430059373E-4</v>
      </c>
      <c r="Q57" s="146">
        <f>'EMR2016'!$G60/1000</f>
        <v>0.2672543013866816</v>
      </c>
      <c r="R57" s="149">
        <f t="shared" si="33"/>
        <v>6.4579425846720464E-3</v>
      </c>
      <c r="S57" s="146">
        <f>'WPR2016'!$G60/1000</f>
        <v>0.16839830654918478</v>
      </c>
      <c r="T57" s="149">
        <f t="shared" si="34"/>
        <v>1.2071264072018608E-3</v>
      </c>
      <c r="U57" s="138">
        <f>World2030!$G60/1000</f>
        <v>2.5115384132726604</v>
      </c>
      <c r="V57" s="139">
        <f t="shared" si="24"/>
        <v>3.686962122953729E-3</v>
      </c>
      <c r="W57" s="146">
        <f>'AFR2030'!$G60/1000</f>
        <v>1.0527860872309975</v>
      </c>
      <c r="X57" s="149">
        <f t="shared" si="25"/>
        <v>1.04348028555621E-2</v>
      </c>
      <c r="Y57" s="146">
        <f>'AMR2030'!$G60/1000</f>
        <v>3.9832961851107483E-2</v>
      </c>
      <c r="Z57" s="149">
        <f t="shared" si="35"/>
        <v>4.6076812743683085E-4</v>
      </c>
      <c r="AA57" s="146">
        <f>SEAR2030!$G60/1000</f>
        <v>0.94307485199972874</v>
      </c>
      <c r="AB57" s="149">
        <f t="shared" si="36"/>
        <v>5.5920114426203206E-3</v>
      </c>
      <c r="AC57" s="146">
        <f>'EUR2030'!$G60/1000</f>
        <v>5.4217713823673422E-2</v>
      </c>
      <c r="AD57" s="149">
        <f t="shared" si="37"/>
        <v>5.5256556841782808E-4</v>
      </c>
      <c r="AE57" s="146">
        <f>'EMR2030'!$G60/1000</f>
        <v>0.24118836471872054</v>
      </c>
      <c r="AF57" s="149">
        <f t="shared" si="38"/>
        <v>4.6428876420585531E-3</v>
      </c>
      <c r="AG57" s="146">
        <f>'WPR2030'!$G60/1000</f>
        <v>0.18043843364843284</v>
      </c>
      <c r="AH57" s="149">
        <f t="shared" si="39"/>
        <v>1.0302584862254378E-3</v>
      </c>
      <c r="AI57" s="138">
        <f>World2045!$G60/1000</f>
        <v>2.2382663297296403</v>
      </c>
      <c r="AJ57" s="139">
        <f t="shared" si="12"/>
        <v>2.6168567719721345E-3</v>
      </c>
      <c r="AK57" s="146">
        <f>'AFR2045'!$G60/1000</f>
        <v>0.88362879474931466</v>
      </c>
      <c r="AL57" s="149">
        <f t="shared" si="13"/>
        <v>6.8281064991884133E-3</v>
      </c>
      <c r="AM57" s="146">
        <f>'AMR2045'!$G60/1000</f>
        <v>3.6024996394291749E-2</v>
      </c>
      <c r="AN57" s="149">
        <f t="shared" si="14"/>
        <v>3.1667365695951544E-4</v>
      </c>
      <c r="AO57" s="146">
        <f>SEAR2045!$G60/1000</f>
        <v>0.85707234276464439</v>
      </c>
      <c r="AP57" s="149">
        <f t="shared" si="15"/>
        <v>4.2605330178506848E-3</v>
      </c>
      <c r="AQ57" s="146">
        <f>'EUR2045'!$G60/1000</f>
        <v>4.5934858994570331E-2</v>
      </c>
      <c r="AR57" s="149">
        <f t="shared" si="16"/>
        <v>4.0686182594845954E-4</v>
      </c>
      <c r="AS57" s="146">
        <f>'EMR2045'!$G60/1000</f>
        <v>0.21820938340439169</v>
      </c>
      <c r="AT57" s="149">
        <f t="shared" si="17"/>
        <v>2.9484335875518829E-3</v>
      </c>
      <c r="AU57" s="146">
        <f>'WPR2045'!$G60/1000</f>
        <v>0.1973959534224273</v>
      </c>
      <c r="AV57" s="149">
        <f t="shared" si="18"/>
        <v>8.8091487830037102E-4</v>
      </c>
      <c r="AW57" s="138">
        <f>World2060!$G60/1000</f>
        <v>2.1878031672725564</v>
      </c>
      <c r="AX57" s="139">
        <f t="shared" si="26"/>
        <v>2.1484614009451694E-3</v>
      </c>
      <c r="AY57" s="146">
        <f>'AFR2060'!$G60/1000</f>
        <v>0.87462586650731378</v>
      </c>
      <c r="AZ57" s="149">
        <f t="shared" si="27"/>
        <v>4.8230115917930758E-3</v>
      </c>
      <c r="BA57" s="146">
        <f>'AMR2060'!$G60/1000</f>
        <v>3.6951942893970538E-2</v>
      </c>
      <c r="BB57" s="149">
        <f t="shared" si="19"/>
        <v>2.7710331366895182E-4</v>
      </c>
      <c r="BC57" s="146">
        <f>SEAR2060!$G60/1000</f>
        <v>0.83000650327629044</v>
      </c>
      <c r="BD57" s="149">
        <f t="shared" si="20"/>
        <v>3.4995930168307842E-3</v>
      </c>
      <c r="BE57" s="146">
        <f>'EUR2060'!$G60/1000</f>
        <v>4.1363470487924096E-2</v>
      </c>
      <c r="BF57" s="149">
        <f t="shared" si="21"/>
        <v>3.545698218281311E-4</v>
      </c>
      <c r="BG57" s="146">
        <f>'EMR2060'!$G60/1000</f>
        <v>0.22246976041214658</v>
      </c>
      <c r="BH57" s="149">
        <f t="shared" si="22"/>
        <v>2.1494093253941193E-3</v>
      </c>
      <c r="BI57" s="146">
        <f>'WPR2060'!$G60/1000</f>
        <v>0.18238562369491126</v>
      </c>
      <c r="BJ57" s="149">
        <f t="shared" si="23"/>
        <v>7.4055225423111707E-4</v>
      </c>
    </row>
    <row r="58" spans="1:62">
      <c r="A58" s="37">
        <v>57</v>
      </c>
      <c r="B58" s="17"/>
      <c r="C58" s="16"/>
      <c r="D58" s="38" t="s">
        <v>22</v>
      </c>
      <c r="E58" s="45" t="s">
        <v>78</v>
      </c>
      <c r="F58" s="40"/>
      <c r="G58" s="138">
        <f>World2016!$G61/1000</f>
        <v>8.421463876962661E-3</v>
      </c>
      <c r="H58" s="139">
        <f t="shared" si="28"/>
        <v>1.4807384828260176E-5</v>
      </c>
      <c r="I58" s="146">
        <f>'AFR2016'!$G61/1000</f>
        <v>0</v>
      </c>
      <c r="J58" s="149">
        <f t="shared" si="29"/>
        <v>0</v>
      </c>
      <c r="K58" s="146">
        <f>'AMR2016'!$G61/1000</f>
        <v>5.1449910998344417E-3</v>
      </c>
      <c r="L58" s="149">
        <f t="shared" si="30"/>
        <v>7.449681049319842E-5</v>
      </c>
      <c r="M58" s="146">
        <f>SEAR2016!$G61/1000</f>
        <v>0</v>
      </c>
      <c r="N58" s="149">
        <f t="shared" si="31"/>
        <v>0</v>
      </c>
      <c r="O58" s="146">
        <f>'EUR2016'!$G61/1000</f>
        <v>1.6925631761550903E-3</v>
      </c>
      <c r="P58" s="149">
        <f t="shared" si="32"/>
        <v>1.8368062228925224E-5</v>
      </c>
      <c r="Q58" s="146">
        <f>'EMR2016'!$G61/1000</f>
        <v>0</v>
      </c>
      <c r="R58" s="149">
        <f t="shared" si="33"/>
        <v>0</v>
      </c>
      <c r="S58" s="146">
        <f>'WPR2016'!$G61/1000</f>
        <v>1.5839096009731292E-3</v>
      </c>
      <c r="T58" s="149">
        <f t="shared" si="34"/>
        <v>1.1353909342293694E-5</v>
      </c>
      <c r="U58" s="138">
        <f>World2030!$G61/1000</f>
        <v>6.7494528889656064E-3</v>
      </c>
      <c r="V58" s="139">
        <f t="shared" si="24"/>
        <v>9.9082606185785715E-6</v>
      </c>
      <c r="W58" s="146">
        <f>'AFR2030'!$G61/1000</f>
        <v>0</v>
      </c>
      <c r="X58" s="149">
        <f t="shared" si="25"/>
        <v>0</v>
      </c>
      <c r="Y58" s="146">
        <f>'AMR2030'!$G61/1000</f>
        <v>4.3673735857009885E-3</v>
      </c>
      <c r="Z58" s="149">
        <f t="shared" si="35"/>
        <v>5.0519631365162275E-5</v>
      </c>
      <c r="AA58" s="146">
        <f>SEAR2030!$G61/1000</f>
        <v>0</v>
      </c>
      <c r="AB58" s="149">
        <f t="shared" si="36"/>
        <v>0</v>
      </c>
      <c r="AC58" s="146">
        <f>'EUR2030'!$G61/1000</f>
        <v>1.3279165327548981E-3</v>
      </c>
      <c r="AD58" s="149">
        <f t="shared" si="37"/>
        <v>1.3533601879995817E-5</v>
      </c>
      <c r="AE58" s="146">
        <f>'EMR2030'!$G61/1000</f>
        <v>0</v>
      </c>
      <c r="AF58" s="149">
        <f t="shared" si="38"/>
        <v>0</v>
      </c>
      <c r="AG58" s="146">
        <f>'WPR2030'!$G61/1000</f>
        <v>1.0541627705097198E-3</v>
      </c>
      <c r="AH58" s="149">
        <f t="shared" si="39"/>
        <v>6.0190066950849427E-6</v>
      </c>
      <c r="AI58" s="138">
        <f>World2045!$G61/1000</f>
        <v>8.0072821080684666E-3</v>
      </c>
      <c r="AJ58" s="139">
        <f t="shared" si="12"/>
        <v>9.3616698474489818E-6</v>
      </c>
      <c r="AK58" s="146">
        <f>'AFR2045'!$G61/1000</f>
        <v>0</v>
      </c>
      <c r="AL58" s="149">
        <f t="shared" si="13"/>
        <v>0</v>
      </c>
      <c r="AM58" s="146">
        <f>'AMR2045'!$G61/1000</f>
        <v>5.6119415462017059E-3</v>
      </c>
      <c r="AN58" s="149">
        <f t="shared" si="14"/>
        <v>4.9331137542051952E-5</v>
      </c>
      <c r="AO58" s="146">
        <f>SEAR2045!$G61/1000</f>
        <v>0</v>
      </c>
      <c r="AP58" s="149">
        <f t="shared" si="15"/>
        <v>0</v>
      </c>
      <c r="AQ58" s="146">
        <f>'EUR2045'!$G61/1000</f>
        <v>1.310266762971878E-3</v>
      </c>
      <c r="AR58" s="149">
        <f t="shared" si="16"/>
        <v>1.1605511355228714E-5</v>
      </c>
      <c r="AS58" s="146">
        <f>'EMR2045'!$G61/1000</f>
        <v>0</v>
      </c>
      <c r="AT58" s="149">
        <f t="shared" si="17"/>
        <v>0</v>
      </c>
      <c r="AU58" s="146">
        <f>'WPR2045'!$G61/1000</f>
        <v>1.0850737988948823E-3</v>
      </c>
      <c r="AV58" s="149">
        <f t="shared" si="18"/>
        <v>4.8423366179896881E-6</v>
      </c>
      <c r="AW58" s="138">
        <f>World2060!$G61/1000</f>
        <v>9.3375384733080866E-3</v>
      </c>
      <c r="AX58" s="139">
        <f t="shared" si="26"/>
        <v>9.169627912529514E-6</v>
      </c>
      <c r="AY58" s="146">
        <f>'AFR2060'!$G61/1000</f>
        <v>0</v>
      </c>
      <c r="AZ58" s="149">
        <f t="shared" si="27"/>
        <v>0</v>
      </c>
      <c r="BA58" s="146">
        <f>'AMR2060'!$G61/1000</f>
        <v>6.8854021579027175E-3</v>
      </c>
      <c r="BB58" s="149">
        <f t="shared" si="19"/>
        <v>5.16337600805699E-5</v>
      </c>
      <c r="BC58" s="146">
        <f>SEAR2060!$G61/1000</f>
        <v>0</v>
      </c>
      <c r="BD58" s="149">
        <f t="shared" si="20"/>
        <v>0</v>
      </c>
      <c r="BE58" s="146">
        <f>'EUR2060'!$G61/1000</f>
        <v>1.2863484993577002E-3</v>
      </c>
      <c r="BF58" s="149">
        <f t="shared" si="21"/>
        <v>1.1026646285864727E-5</v>
      </c>
      <c r="BG58" s="146">
        <f>'EMR2060'!$G61/1000</f>
        <v>0</v>
      </c>
      <c r="BH58" s="149">
        <f t="shared" si="22"/>
        <v>0</v>
      </c>
      <c r="BI58" s="146">
        <f>'WPR2060'!$G61/1000</f>
        <v>1.1657878160476684E-3</v>
      </c>
      <c r="BJ58" s="149">
        <f t="shared" si="23"/>
        <v>4.7335243734638681E-6</v>
      </c>
    </row>
    <row r="59" spans="1:62">
      <c r="A59" s="37">
        <v>58</v>
      </c>
      <c r="B59" s="14"/>
      <c r="C59" s="16"/>
      <c r="D59" s="38" t="s">
        <v>24</v>
      </c>
      <c r="E59" s="45" t="s">
        <v>79</v>
      </c>
      <c r="F59" s="40"/>
      <c r="G59" s="138">
        <f>World2016!$G62/1000</f>
        <v>23.917949244600603</v>
      </c>
      <c r="H59" s="139">
        <f t="shared" si="28"/>
        <v>4.2054716845182305E-2</v>
      </c>
      <c r="I59" s="146">
        <f>'AFR2016'!$G62/1000</f>
        <v>1.0086480810666689</v>
      </c>
      <c r="J59" s="149">
        <f t="shared" si="29"/>
        <v>1.1403466012763866E-2</v>
      </c>
      <c r="K59" s="146">
        <f>'AMR2016'!$G62/1000</f>
        <v>10.206297241538733</v>
      </c>
      <c r="L59" s="149">
        <f t="shared" si="30"/>
        <v>0.14778190606872602</v>
      </c>
      <c r="M59" s="146">
        <f>SEAR2016!$G62/1000</f>
        <v>1.790818124312791</v>
      </c>
      <c r="N59" s="149">
        <f t="shared" si="31"/>
        <v>1.2959527301644227E-2</v>
      </c>
      <c r="O59" s="146">
        <f>'EUR2016'!$G62/1000</f>
        <v>5.9761772356605798</v>
      </c>
      <c r="P59" s="149">
        <f t="shared" si="32"/>
        <v>6.4854769914739957E-2</v>
      </c>
      <c r="Q59" s="146">
        <f>'EMR2016'!$G62/1000</f>
        <v>0.340050166626228</v>
      </c>
      <c r="R59" s="149">
        <f t="shared" si="33"/>
        <v>8.216984499729291E-3</v>
      </c>
      <c r="S59" s="146">
        <f>'WPR2016'!$G62/1000</f>
        <v>4.5959583953956029</v>
      </c>
      <c r="T59" s="149">
        <f t="shared" si="34"/>
        <v>3.29451219502776E-2</v>
      </c>
      <c r="U59" s="138">
        <f>World2030!$G62/1000</f>
        <v>27.50449790562039</v>
      </c>
      <c r="V59" s="139">
        <f t="shared" si="24"/>
        <v>4.037686282358819E-2</v>
      </c>
      <c r="W59" s="146">
        <f>'AFR2030'!$G62/1000</f>
        <v>0.95830494484143858</v>
      </c>
      <c r="X59" s="149">
        <f t="shared" si="25"/>
        <v>9.4983428221697523E-3</v>
      </c>
      <c r="Y59" s="146">
        <f>'AMR2030'!$G62/1000</f>
        <v>12.634706880571994</v>
      </c>
      <c r="Z59" s="149">
        <f t="shared" si="35"/>
        <v>0.14615208007467159</v>
      </c>
      <c r="AA59" s="146">
        <f>SEAR2030!$G62/1000</f>
        <v>1.7433159553881852</v>
      </c>
      <c r="AB59" s="149">
        <f t="shared" si="36"/>
        <v>1.0337082735227163E-2</v>
      </c>
      <c r="AC59" s="146">
        <f>'EUR2030'!$G62/1000</f>
        <v>6.4743216426143828</v>
      </c>
      <c r="AD59" s="149">
        <f t="shared" si="37"/>
        <v>6.5983734212876427E-2</v>
      </c>
      <c r="AE59" s="146">
        <f>'EMR2030'!$G62/1000</f>
        <v>0.33425167267618233</v>
      </c>
      <c r="AF59" s="149">
        <f t="shared" si="38"/>
        <v>6.4343608043261171E-3</v>
      </c>
      <c r="AG59" s="146">
        <f>'WPR2030'!$G62/1000</f>
        <v>5.3595968095282069</v>
      </c>
      <c r="AH59" s="149">
        <f t="shared" si="39"/>
        <v>3.060196203277768E-2</v>
      </c>
      <c r="AI59" s="138">
        <f>World2045!$G62/1000</f>
        <v>33.882107420984077</v>
      </c>
      <c r="AJ59" s="139">
        <f t="shared" si="12"/>
        <v>3.9613079585573391E-2</v>
      </c>
      <c r="AK59" s="146">
        <f>'AFR2045'!$G62/1000</f>
        <v>0.82065468635747674</v>
      </c>
      <c r="AL59" s="149">
        <f t="shared" si="13"/>
        <v>6.3414836985893307E-3</v>
      </c>
      <c r="AM59" s="146">
        <f>'AMR2045'!$G62/1000</f>
        <v>17.076558157930659</v>
      </c>
      <c r="AN59" s="149">
        <f t="shared" si="14"/>
        <v>0.15010955340471904</v>
      </c>
      <c r="AO59" s="146">
        <f>SEAR2045!$G62/1000</f>
        <v>1.750574885715847</v>
      </c>
      <c r="AP59" s="149">
        <f t="shared" si="15"/>
        <v>8.7021616830548661E-3</v>
      </c>
      <c r="AQ59" s="146">
        <f>'EUR2045'!$G62/1000</f>
        <v>7.8002538929297094</v>
      </c>
      <c r="AR59" s="149">
        <f t="shared" si="16"/>
        <v>6.9089698133482799E-2</v>
      </c>
      <c r="AS59" s="146">
        <f>'EMR2045'!$G62/1000</f>
        <v>0.41945955454639627</v>
      </c>
      <c r="AT59" s="149">
        <f t="shared" si="17"/>
        <v>5.6677152006436356E-3</v>
      </c>
      <c r="AU59" s="146">
        <f>'WPR2045'!$G62/1000</f>
        <v>6.0146062435039882</v>
      </c>
      <c r="AV59" s="149">
        <f t="shared" si="18"/>
        <v>2.6841260092513076E-2</v>
      </c>
      <c r="AW59" s="138">
        <f>World2060!$G62/1000</f>
        <v>38.175616294785911</v>
      </c>
      <c r="AX59" s="139">
        <f t="shared" si="26"/>
        <v>3.7489130326513999E-2</v>
      </c>
      <c r="AY59" s="146">
        <f>'AFR2060'!$G62/1000</f>
        <v>0.72360738908375422</v>
      </c>
      <c r="AZ59" s="149">
        <f t="shared" si="27"/>
        <v>3.9902396660125364E-3</v>
      </c>
      <c r="BA59" s="146">
        <f>'AMR2060'!$G62/1000</f>
        <v>20.218588372029028</v>
      </c>
      <c r="BB59" s="149">
        <f t="shared" si="19"/>
        <v>0.1516195738793471</v>
      </c>
      <c r="BC59" s="146">
        <f>SEAR2060!$G62/1000</f>
        <v>1.9102732764990651</v>
      </c>
      <c r="BD59" s="149">
        <f t="shared" si="20"/>
        <v>8.0543694444394544E-3</v>
      </c>
      <c r="BE59" s="146">
        <f>'EUR2060'!$G62/1000</f>
        <v>8.2408740118213224</v>
      </c>
      <c r="BF59" s="149">
        <f t="shared" si="21"/>
        <v>7.0641200934351445E-2</v>
      </c>
      <c r="BG59" s="146">
        <f>'EMR2060'!$G62/1000</f>
        <v>0.58648058759664123</v>
      </c>
      <c r="BH59" s="149">
        <f t="shared" si="22"/>
        <v>5.6663289509885986E-3</v>
      </c>
      <c r="BI59" s="146">
        <f>'WPR2060'!$G62/1000</f>
        <v>6.4957926577561018</v>
      </c>
      <c r="BJ59" s="149">
        <f t="shared" si="23"/>
        <v>2.6375290981080969E-2</v>
      </c>
    </row>
    <row r="60" spans="1:62">
      <c r="A60" s="37">
        <v>59</v>
      </c>
      <c r="B60" s="12"/>
      <c r="C60" s="14"/>
      <c r="D60" s="38" t="s">
        <v>26</v>
      </c>
      <c r="E60" s="14" t="s">
        <v>80</v>
      </c>
      <c r="F60" s="48"/>
      <c r="G60" s="138">
        <f>World2016!$G63/1000</f>
        <v>83.753887051581742</v>
      </c>
      <c r="H60" s="139">
        <f t="shared" si="28"/>
        <v>0.14726371264596549</v>
      </c>
      <c r="I60" s="146">
        <f>'AFR2016'!$G63/1000</f>
        <v>16.284104021886595</v>
      </c>
      <c r="J60" s="149">
        <f t="shared" si="29"/>
        <v>0.18410308832939842</v>
      </c>
      <c r="K60" s="146">
        <f>'AMR2016'!$G63/1000</f>
        <v>2.8775740541259291</v>
      </c>
      <c r="L60" s="149">
        <f t="shared" si="30"/>
        <v>4.1665784222107233E-2</v>
      </c>
      <c r="M60" s="146">
        <f>SEAR2016!$G63/1000</f>
        <v>53.843168448899874</v>
      </c>
      <c r="N60" s="149">
        <f t="shared" si="31"/>
        <v>0.3896442648458866</v>
      </c>
      <c r="O60" s="146">
        <f>'EUR2016'!$G63/1000</f>
        <v>1.8105962856078113</v>
      </c>
      <c r="P60" s="149">
        <f t="shared" si="32"/>
        <v>1.9648983100916631E-2</v>
      </c>
      <c r="Q60" s="146">
        <f>'EMR2016'!$G63/1000</f>
        <v>4.2713105089198802</v>
      </c>
      <c r="R60" s="149">
        <f t="shared" si="33"/>
        <v>0.10321210130122735</v>
      </c>
      <c r="S60" s="146">
        <f>'WPR2016'!$G63/1000</f>
        <v>4.6671337321416502</v>
      </c>
      <c r="T60" s="149">
        <f t="shared" si="34"/>
        <v>3.3455326775303815E-2</v>
      </c>
      <c r="U60" s="138">
        <f>World2030!$G63/1000</f>
        <v>117.01461118359008</v>
      </c>
      <c r="V60" s="139">
        <f t="shared" si="24"/>
        <v>0.17177855492318811</v>
      </c>
      <c r="W60" s="146">
        <f>'AFR2030'!$G63/1000</f>
        <v>23.607471507384442</v>
      </c>
      <c r="X60" s="149">
        <f t="shared" si="25"/>
        <v>0.23398800011289042</v>
      </c>
      <c r="Y60" s="146">
        <f>'AMR2030'!$G63/1000</f>
        <v>3.4447948796223717</v>
      </c>
      <c r="Z60" s="149">
        <f t="shared" si="35"/>
        <v>3.9847694279441404E-2</v>
      </c>
      <c r="AA60" s="146">
        <f>SEAR2030!$G63/1000</f>
        <v>75.785427737715651</v>
      </c>
      <c r="AB60" s="149">
        <f t="shared" si="36"/>
        <v>0.44937364006107894</v>
      </c>
      <c r="AC60" s="146">
        <f>'EUR2030'!$G63/1000</f>
        <v>2.0102565027519361</v>
      </c>
      <c r="AD60" s="149">
        <f t="shared" si="37"/>
        <v>2.0487741897810233E-2</v>
      </c>
      <c r="AE60" s="146">
        <f>'EMR2030'!$G63/1000</f>
        <v>5.5198320312551221</v>
      </c>
      <c r="AF60" s="149">
        <f t="shared" si="38"/>
        <v>0.10625703256473955</v>
      </c>
      <c r="AG60" s="146">
        <f>'WPR2030'!$G63/1000</f>
        <v>6.6468285248605623</v>
      </c>
      <c r="AH60" s="149">
        <f t="shared" si="39"/>
        <v>3.7951734316013216E-2</v>
      </c>
      <c r="AI60" s="138">
        <f>World2045!$G63/1000</f>
        <v>178.41307564162236</v>
      </c>
      <c r="AJ60" s="139">
        <f t="shared" si="12"/>
        <v>0.20859066635629131</v>
      </c>
      <c r="AK60" s="146">
        <f>'AFR2045'!$G63/1000</f>
        <v>38.65612604538677</v>
      </c>
      <c r="AL60" s="149">
        <f t="shared" si="13"/>
        <v>0.29870930763277581</v>
      </c>
      <c r="AM60" s="146">
        <f>'AMR2045'!$G63/1000</f>
        <v>5.7816617626057054</v>
      </c>
      <c r="AN60" s="149">
        <f t="shared" si="14"/>
        <v>5.0823043911739495E-2</v>
      </c>
      <c r="AO60" s="146">
        <f>SEAR2045!$G63/1000</f>
        <v>111.14612951864768</v>
      </c>
      <c r="AP60" s="149">
        <f t="shared" si="15"/>
        <v>0.55251083367479947</v>
      </c>
      <c r="AQ60" s="146">
        <f>'EUR2045'!$G63/1000</f>
        <v>2.8242154080550801</v>
      </c>
      <c r="AR60" s="149">
        <f t="shared" si="16"/>
        <v>2.5015107544553199E-2</v>
      </c>
      <c r="AS60" s="146">
        <f>'EMR2045'!$G63/1000</f>
        <v>8.3558430448919534</v>
      </c>
      <c r="AT60" s="149">
        <f t="shared" si="17"/>
        <v>0.11290370698776921</v>
      </c>
      <c r="AU60" s="146">
        <f>'WPR2045'!$G63/1000</f>
        <v>11.649099862035168</v>
      </c>
      <c r="AV60" s="149">
        <f t="shared" si="18"/>
        <v>5.1986199358976672E-2</v>
      </c>
      <c r="AW60" s="138">
        <f>World2060!$G63/1000</f>
        <v>259.31278789727719</v>
      </c>
      <c r="AX60" s="139">
        <f t="shared" si="26"/>
        <v>0.25464974358882775</v>
      </c>
      <c r="AY60" s="146">
        <f>'AFR2060'!$G63/1000</f>
        <v>64.403772390307736</v>
      </c>
      <c r="AZ60" s="149">
        <f t="shared" si="27"/>
        <v>0.35514630047939433</v>
      </c>
      <c r="BA60" s="146">
        <f>'AMR2060'!$G63/1000</f>
        <v>8.8738027633007377</v>
      </c>
      <c r="BB60" s="149">
        <f t="shared" si="19"/>
        <v>6.6544813559899857E-2</v>
      </c>
      <c r="BC60" s="146">
        <f>SEAR2060!$G63/1000</f>
        <v>153.24180257583595</v>
      </c>
      <c r="BD60" s="149">
        <f t="shared" si="20"/>
        <v>0.64612016901564007</v>
      </c>
      <c r="BE60" s="146">
        <f>'EUR2060'!$G63/1000</f>
        <v>3.5729567022147841</v>
      </c>
      <c r="BF60" s="149">
        <f t="shared" si="21"/>
        <v>3.0627570809702208E-2</v>
      </c>
      <c r="BG60" s="146">
        <f>'EMR2060'!$G63/1000</f>
        <v>12.429681662607006</v>
      </c>
      <c r="BH60" s="149">
        <f t="shared" si="22"/>
        <v>0.12009036027095527</v>
      </c>
      <c r="BI60" s="146">
        <f>'WPR2060'!$G63/1000</f>
        <v>16.790771803010962</v>
      </c>
      <c r="BJ60" s="149">
        <f t="shared" si="23"/>
        <v>6.8176666872603833E-2</v>
      </c>
    </row>
    <row r="61" spans="1:62">
      <c r="A61" s="72">
        <v>60</v>
      </c>
      <c r="B61" s="73" t="s">
        <v>81</v>
      </c>
      <c r="C61" s="77" t="s">
        <v>82</v>
      </c>
      <c r="D61" s="78"/>
      <c r="E61" s="78"/>
      <c r="F61" s="79"/>
      <c r="G61" s="134">
        <f>World2016!$G64/1000</f>
        <v>40507.599506493178</v>
      </c>
      <c r="H61" s="135">
        <f t="shared" si="28"/>
        <v>71.224150946310104</v>
      </c>
      <c r="I61" s="134">
        <f>'AFR2016'!$G64/1000</f>
        <v>3010.9670512302519</v>
      </c>
      <c r="J61" s="135">
        <f t="shared" si="29"/>
        <v>34.041070497001755</v>
      </c>
      <c r="K61" s="134">
        <f>'AMR2016'!$G64/1000</f>
        <v>5572.9069816744923</v>
      </c>
      <c r="L61" s="135">
        <f t="shared" si="30"/>
        <v>80.692811173839814</v>
      </c>
      <c r="M61" s="134">
        <f>SEAR2016!$G64/1000</f>
        <v>9047.6472629942891</v>
      </c>
      <c r="N61" s="135">
        <f t="shared" si="31"/>
        <v>65.474673350994777</v>
      </c>
      <c r="O61" s="134">
        <f>'EUR2016'!$G64/1000</f>
        <v>8231.8020780501065</v>
      </c>
      <c r="P61" s="135">
        <f t="shared" si="32"/>
        <v>89.333299315478911</v>
      </c>
      <c r="Q61" s="134">
        <f>'EMR2016'!$G64/1000</f>
        <v>2612.4593392572401</v>
      </c>
      <c r="R61" s="135">
        <f t="shared" si="33"/>
        <v>63.127561764864772</v>
      </c>
      <c r="S61" s="134">
        <f>'WPR2016'!$G64/1000</f>
        <v>12031.8167932868</v>
      </c>
      <c r="T61" s="135">
        <f t="shared" si="34"/>
        <v>86.247445567685958</v>
      </c>
      <c r="U61" s="134">
        <f>World2030!$G64/1000</f>
        <v>52461.236006100189</v>
      </c>
      <c r="V61" s="135">
        <f t="shared" si="24"/>
        <v>77.013590178693875</v>
      </c>
      <c r="W61" s="134">
        <f>'AFR2030'!$G64/1000</f>
        <v>4583.939026009798</v>
      </c>
      <c r="X61" s="135">
        <f t="shared" si="25"/>
        <v>45.434206073274602</v>
      </c>
      <c r="Y61" s="134">
        <f>'AMR2030'!$G64/1000</f>
        <v>7179.0144267552496</v>
      </c>
      <c r="Z61" s="135">
        <f t="shared" si="35"/>
        <v>83.043310879631235</v>
      </c>
      <c r="AA61" s="134">
        <f>SEAR2030!$G64/1000</f>
        <v>12421.71612871027</v>
      </c>
      <c r="AB61" s="135">
        <f t="shared" si="36"/>
        <v>73.655212607396734</v>
      </c>
      <c r="AC61" s="134">
        <f>'EUR2030'!$G64/1000</f>
        <v>8862.7834262727047</v>
      </c>
      <c r="AD61" s="135">
        <f t="shared" si="37"/>
        <v>90.325995257368419</v>
      </c>
      <c r="AE61" s="134">
        <f>'EMR2030'!$G64/1000</f>
        <v>3809.3122083854673</v>
      </c>
      <c r="AF61" s="135">
        <f t="shared" si="38"/>
        <v>73.32944355620856</v>
      </c>
      <c r="AG61" s="134">
        <f>'WPR2030'!$G64/1000</f>
        <v>15604.470789966703</v>
      </c>
      <c r="AH61" s="135">
        <f t="shared" si="39"/>
        <v>89.097639174500699</v>
      </c>
      <c r="AI61" s="134">
        <f>World2045!$G64/1000</f>
        <v>69445.293666525467</v>
      </c>
      <c r="AJ61" s="135">
        <f t="shared" si="12"/>
        <v>81.191583235222808</v>
      </c>
      <c r="AK61" s="134">
        <f>'AFR2045'!$G64/1000</f>
        <v>7254.9097928825613</v>
      </c>
      <c r="AL61" s="135">
        <f t="shared" si="13"/>
        <v>56.061206925540276</v>
      </c>
      <c r="AM61" s="134">
        <f>'AMR2045'!$G64/1000</f>
        <v>9692.0097981467843</v>
      </c>
      <c r="AN61" s="135">
        <f t="shared" si="14"/>
        <v>85.196516121037575</v>
      </c>
      <c r="AO61" s="134">
        <f>SEAR2045!$G64/1000</f>
        <v>15830.588203908683</v>
      </c>
      <c r="AP61" s="135">
        <f t="shared" si="15"/>
        <v>78.694341620205179</v>
      </c>
      <c r="AQ61" s="134">
        <f>'EUR2045'!$G64/1000</f>
        <v>10298.669821737692</v>
      </c>
      <c r="AR61" s="135">
        <f t="shared" si="16"/>
        <v>91.219080677003575</v>
      </c>
      <c r="AS61" s="134">
        <f>'EMR2045'!$G64/1000</f>
        <v>6033.261303704262</v>
      </c>
      <c r="AT61" s="135">
        <f t="shared" si="17"/>
        <v>81.521105979903027</v>
      </c>
      <c r="AU61" s="134">
        <f>'WPR2045'!$G64/1000</f>
        <v>20335.854746145487</v>
      </c>
      <c r="AV61" s="135">
        <f t="shared" si="18"/>
        <v>90.752402459327442</v>
      </c>
      <c r="AW61" s="134">
        <f>World2060!$G64/1000</f>
        <v>84094.25181201339</v>
      </c>
      <c r="AX61" s="135">
        <f t="shared" si="26"/>
        <v>82.582042462582223</v>
      </c>
      <c r="AY61" s="134">
        <f>'AFR2060'!$G64/1000</f>
        <v>11451.906745859682</v>
      </c>
      <c r="AZ61" s="135">
        <f t="shared" si="27"/>
        <v>63.150063471113576</v>
      </c>
      <c r="BA61" s="134">
        <f>'AMR2060'!$G64/1000</f>
        <v>11499.988278932184</v>
      </c>
      <c r="BB61" s="135">
        <f t="shared" si="19"/>
        <v>86.238628057800625</v>
      </c>
      <c r="BC61" s="134">
        <f>SEAR2060!$G64/1000</f>
        <v>19167.781704056502</v>
      </c>
      <c r="BD61" s="135">
        <f t="shared" si="20"/>
        <v>80.817963154348647</v>
      </c>
      <c r="BE61" s="134">
        <f>'EUR2060'!$G64/1000</f>
        <v>10683.399887890004</v>
      </c>
      <c r="BF61" s="135">
        <f t="shared" si="21"/>
        <v>91.57865986785923</v>
      </c>
      <c r="BG61" s="134">
        <f>'EMR2060'!$G64/1000</f>
        <v>8939.3321807856555</v>
      </c>
      <c r="BH61" s="135">
        <f t="shared" si="22"/>
        <v>86.368070503515327</v>
      </c>
      <c r="BI61" s="134">
        <f>'WPR2060'!$G64/1000</f>
        <v>22351.843014489354</v>
      </c>
      <c r="BJ61" s="135">
        <f t="shared" si="23"/>
        <v>90.756647345675489</v>
      </c>
    </row>
    <row r="62" spans="1:62">
      <c r="A62" s="93">
        <v>61</v>
      </c>
      <c r="B62" s="94"/>
      <c r="C62" s="95" t="s">
        <v>6</v>
      </c>
      <c r="D62" s="96" t="s">
        <v>83</v>
      </c>
      <c r="E62" s="97"/>
      <c r="F62" s="98"/>
      <c r="G62" s="140">
        <f>World2016!$G65/1000</f>
        <v>8966.2943861796412</v>
      </c>
      <c r="H62" s="141">
        <f t="shared" si="28"/>
        <v>15.765355453559877</v>
      </c>
      <c r="I62" s="140">
        <f>'AFR2016'!$G65/1000</f>
        <v>523.98022970892487</v>
      </c>
      <c r="J62" s="141">
        <f t="shared" si="29"/>
        <v>5.9239598557774729</v>
      </c>
      <c r="K62" s="140">
        <f>'AMR2016'!$G65/1000</f>
        <v>1353.3067619156241</v>
      </c>
      <c r="L62" s="141">
        <f t="shared" si="30"/>
        <v>19.595182076182091</v>
      </c>
      <c r="M62" s="140">
        <f>SEAR2016!$G65/1000</f>
        <v>1361.2532798989416</v>
      </c>
      <c r="N62" s="141">
        <f t="shared" si="31"/>
        <v>9.8509160733855783</v>
      </c>
      <c r="O62" s="140">
        <f>'EUR2016'!$G65/1000</f>
        <v>2121.2222989720403</v>
      </c>
      <c r="P62" s="141">
        <f t="shared" si="32"/>
        <v>23.019963885432006</v>
      </c>
      <c r="Q62" s="140">
        <f>'EMR2016'!$G65/1000</f>
        <v>413.00367791152001</v>
      </c>
      <c r="R62" s="141">
        <f t="shared" si="33"/>
        <v>9.979835779525823</v>
      </c>
      <c r="S62" s="140">
        <f>'WPR2016'!$G65/1000</f>
        <v>3193.5281377725901</v>
      </c>
      <c r="T62" s="141">
        <f t="shared" si="34"/>
        <v>22.89210756476065</v>
      </c>
      <c r="U62" s="140">
        <f>World2030!$G65/1000</f>
        <v>11713.213071990431</v>
      </c>
      <c r="V62" s="141">
        <f t="shared" si="24"/>
        <v>17.195107471297426</v>
      </c>
      <c r="W62" s="140">
        <f>'AFR2030'!$G65/1000</f>
        <v>889.60369815878573</v>
      </c>
      <c r="X62" s="141">
        <f t="shared" si="25"/>
        <v>8.8174030056583597</v>
      </c>
      <c r="Y62" s="140">
        <f>'AMR2030'!$G65/1000</f>
        <v>1691.913547924541</v>
      </c>
      <c r="Z62" s="141">
        <f t="shared" si="35"/>
        <v>19.571224459185444</v>
      </c>
      <c r="AA62" s="140">
        <f>SEAR2030!$G65/1000</f>
        <v>1919.7532663173974</v>
      </c>
      <c r="AB62" s="141">
        <f t="shared" si="36"/>
        <v>11.383276957805794</v>
      </c>
      <c r="AC62" s="140">
        <f>'EUR2030'!$G65/1000</f>
        <v>2353.1480058164893</v>
      </c>
      <c r="AD62" s="141">
        <f t="shared" si="37"/>
        <v>23.982356940279598</v>
      </c>
      <c r="AE62" s="140">
        <f>'EMR2030'!$G65/1000</f>
        <v>652.19175088179111</v>
      </c>
      <c r="AF62" s="141">
        <f t="shared" si="38"/>
        <v>12.554722629149145</v>
      </c>
      <c r="AG62" s="140">
        <f>'WPR2030'!$G65/1000</f>
        <v>4206.6028028914261</v>
      </c>
      <c r="AH62" s="141">
        <f t="shared" si="39"/>
        <v>24.018653610697896</v>
      </c>
      <c r="AI62" s="140">
        <f>World2045!$G65/1000</f>
        <v>15449.740803456269</v>
      </c>
      <c r="AJ62" s="141">
        <f t="shared" si="12"/>
        <v>18.062979507725625</v>
      </c>
      <c r="AK62" s="140">
        <f>'AFR2045'!$G65/1000</f>
        <v>1560.985839811854</v>
      </c>
      <c r="AL62" s="141">
        <f t="shared" si="13"/>
        <v>12.062279569538294</v>
      </c>
      <c r="AM62" s="140">
        <f>'AMR2045'!$G65/1000</f>
        <v>2191.7523391804616</v>
      </c>
      <c r="AN62" s="141">
        <f t="shared" si="14"/>
        <v>19.266351085820684</v>
      </c>
      <c r="AO62" s="140">
        <f>SEAR2045!$G65/1000</f>
        <v>2554.8056648819893</v>
      </c>
      <c r="AP62" s="141">
        <f t="shared" si="15"/>
        <v>12.700017660482025</v>
      </c>
      <c r="AQ62" s="140">
        <f>'EUR2045'!$G65/1000</f>
        <v>2599.4682488334702</v>
      </c>
      <c r="AR62" s="141">
        <f t="shared" si="16"/>
        <v>23.024439856024056</v>
      </c>
      <c r="AS62" s="140">
        <f>'EMR2045'!$G65/1000</f>
        <v>1054.8505277230145</v>
      </c>
      <c r="AT62" s="141">
        <f t="shared" si="17"/>
        <v>14.253084249917592</v>
      </c>
      <c r="AU62" s="140">
        <f>'WPR2045'!$G65/1000</f>
        <v>5487.8781830254811</v>
      </c>
      <c r="AV62" s="141">
        <f t="shared" si="18"/>
        <v>24.490641565390341</v>
      </c>
      <c r="AW62" s="140">
        <f>World2060!$G65/1000</f>
        <v>18633.158176421792</v>
      </c>
      <c r="AX62" s="141">
        <f t="shared" si="26"/>
        <v>18.298090851406485</v>
      </c>
      <c r="AY62" s="140">
        <f>'AFR2060'!$G65/1000</f>
        <v>2652.0966370412857</v>
      </c>
      <c r="AZ62" s="141">
        <f t="shared" si="27"/>
        <v>14.624645020029938</v>
      </c>
      <c r="BA62" s="140">
        <f>'AMR2060'!$G65/1000</f>
        <v>2631.2259518791657</v>
      </c>
      <c r="BB62" s="141">
        <f t="shared" si="19"/>
        <v>19.731612823974942</v>
      </c>
      <c r="BC62" s="140">
        <f>SEAR2060!$G65/1000</f>
        <v>3131.5808568064572</v>
      </c>
      <c r="BD62" s="141">
        <f t="shared" si="20"/>
        <v>13.20382244580167</v>
      </c>
      <c r="BE62" s="140">
        <f>'EUR2060'!$G65/1000</f>
        <v>2678.072291503936</v>
      </c>
      <c r="BF62" s="141">
        <f t="shared" si="21"/>
        <v>22.956575065881538</v>
      </c>
      <c r="BG62" s="140">
        <f>'EMR2060'!$G65/1000</f>
        <v>1560.5721163319945</v>
      </c>
      <c r="BH62" s="141">
        <f t="shared" si="22"/>
        <v>15.077591909929007</v>
      </c>
      <c r="BI62" s="140">
        <f>'WPR2060'!$G65/1000</f>
        <v>5979.6103228589518</v>
      </c>
      <c r="BJ62" s="141">
        <f t="shared" si="23"/>
        <v>24.279402149723307</v>
      </c>
    </row>
    <row r="63" spans="1:62">
      <c r="A63" s="37">
        <v>62</v>
      </c>
      <c r="B63" s="17"/>
      <c r="C63" s="16"/>
      <c r="D63" s="38" t="s">
        <v>8</v>
      </c>
      <c r="E63" s="49" t="s">
        <v>84</v>
      </c>
      <c r="F63" s="40"/>
      <c r="G63" s="138">
        <f>World2016!$G66/1000</f>
        <v>332.56080659303012</v>
      </c>
      <c r="H63" s="139">
        <f t="shared" si="28"/>
        <v>0.58473870029775044</v>
      </c>
      <c r="I63" s="146">
        <f>'AFR2016'!$G66/1000</f>
        <v>18.476833898651762</v>
      </c>
      <c r="J63" s="149">
        <f t="shared" si="29"/>
        <v>0.20889342015496479</v>
      </c>
      <c r="K63" s="146">
        <f>'AMR2016'!$G66/1000</f>
        <v>30.54774469773611</v>
      </c>
      <c r="L63" s="149">
        <f t="shared" si="30"/>
        <v>0.44231554604925999</v>
      </c>
      <c r="M63" s="146">
        <f>SEAR2016!$G66/1000</f>
        <v>142.70292164853518</v>
      </c>
      <c r="N63" s="149">
        <f t="shared" si="31"/>
        <v>1.0326913626911518</v>
      </c>
      <c r="O63" s="146">
        <f>'EUR2016'!$G66/1000</f>
        <v>56.968020387135908</v>
      </c>
      <c r="P63" s="149">
        <f t="shared" si="32"/>
        <v>0.61822929759504119</v>
      </c>
      <c r="Q63" s="146">
        <f>'EMR2016'!$G66/1000</f>
        <v>19.563662670717573</v>
      </c>
      <c r="R63" s="149">
        <f t="shared" si="33"/>
        <v>0.47273705088318541</v>
      </c>
      <c r="S63" s="146">
        <f>'WPR2016'!$G66/1000</f>
        <v>64.301623290253573</v>
      </c>
      <c r="T63" s="149">
        <f t="shared" si="34"/>
        <v>0.46093211440306525</v>
      </c>
      <c r="U63" s="138">
        <f>World2030!$G66/1000</f>
        <v>439.21169530433883</v>
      </c>
      <c r="V63" s="139">
        <f t="shared" si="24"/>
        <v>0.64476691894801186</v>
      </c>
      <c r="W63" s="146">
        <f>'AFR2030'!$G66/1000</f>
        <v>30.699624763899219</v>
      </c>
      <c r="X63" s="149">
        <f t="shared" si="25"/>
        <v>0.30428264206414424</v>
      </c>
      <c r="Y63" s="146">
        <f>'AMR2030'!$G66/1000</f>
        <v>37.406314498076057</v>
      </c>
      <c r="Z63" s="149">
        <f t="shared" si="35"/>
        <v>0.43269786339306515</v>
      </c>
      <c r="AA63" s="146">
        <f>SEAR2030!$G66/1000</f>
        <v>198.41374273181847</v>
      </c>
      <c r="AB63" s="149">
        <f t="shared" si="36"/>
        <v>1.1765046193064772</v>
      </c>
      <c r="AC63" s="146">
        <f>'EUR2030'!$G66/1000</f>
        <v>60.451121819928233</v>
      </c>
      <c r="AD63" s="149">
        <f t="shared" si="37"/>
        <v>0.61609400570739237</v>
      </c>
      <c r="AE63" s="146">
        <f>'EMR2030'!$G66/1000</f>
        <v>29.010637983378487</v>
      </c>
      <c r="AF63" s="149">
        <f t="shared" si="38"/>
        <v>0.55845617900492295</v>
      </c>
      <c r="AG63" s="146">
        <f>'WPR2030'!$G66/1000</f>
        <v>83.230253507238345</v>
      </c>
      <c r="AH63" s="149">
        <f t="shared" si="39"/>
        <v>0.47522400440252077</v>
      </c>
      <c r="AI63" s="138">
        <f>World2045!$G66/1000</f>
        <v>563.11517646863729</v>
      </c>
      <c r="AJ63" s="139">
        <f t="shared" si="12"/>
        <v>0.65836301219803084</v>
      </c>
      <c r="AK63" s="146">
        <f>'AFR2045'!$G66/1000</f>
        <v>52.802147937602477</v>
      </c>
      <c r="AL63" s="149">
        <f t="shared" si="13"/>
        <v>0.40802053039267056</v>
      </c>
      <c r="AM63" s="146">
        <f>'AMR2045'!$G66/1000</f>
        <v>47.112969156202837</v>
      </c>
      <c r="AN63" s="149">
        <f t="shared" si="14"/>
        <v>0.41414122765268707</v>
      </c>
      <c r="AO63" s="146">
        <f>SEAR2045!$G66/1000</f>
        <v>255.42183916163711</v>
      </c>
      <c r="AP63" s="149">
        <f t="shared" si="15"/>
        <v>1.2697098306987784</v>
      </c>
      <c r="AQ63" s="146">
        <f>'EUR2045'!$G66/1000</f>
        <v>61.564601521817899</v>
      </c>
      <c r="AR63" s="149">
        <f t="shared" si="16"/>
        <v>0.5453001649992425</v>
      </c>
      <c r="AS63" s="146">
        <f>'EMR2045'!$G66/1000</f>
        <v>44.002456359490751</v>
      </c>
      <c r="AT63" s="149">
        <f t="shared" si="17"/>
        <v>0.59455885095772354</v>
      </c>
      <c r="AU63" s="146">
        <f>'WPR2045'!$G66/1000</f>
        <v>102.21116233188619</v>
      </c>
      <c r="AV63" s="149">
        <f t="shared" si="18"/>
        <v>0.45613566066295613</v>
      </c>
      <c r="AW63" s="138">
        <f>World2060!$G66/1000</f>
        <v>679.9411827194192</v>
      </c>
      <c r="AX63" s="139">
        <f t="shared" si="26"/>
        <v>0.6677142659989983</v>
      </c>
      <c r="AY63" s="146">
        <f>'AFR2060'!$G66/1000</f>
        <v>85.901970664213124</v>
      </c>
      <c r="AZ63" s="149">
        <f t="shared" si="27"/>
        <v>0.47369534350251713</v>
      </c>
      <c r="BA63" s="146">
        <f>'AMR2060'!$G66/1000</f>
        <v>55.183788167599936</v>
      </c>
      <c r="BB63" s="149">
        <f t="shared" si="19"/>
        <v>0.41382426374507558</v>
      </c>
      <c r="BC63" s="146">
        <f>SEAR2060!$G66/1000</f>
        <v>307.28164155996427</v>
      </c>
      <c r="BD63" s="149">
        <f t="shared" si="20"/>
        <v>1.2956051341269885</v>
      </c>
      <c r="BE63" s="146">
        <f>'EUR2060'!$G66/1000</f>
        <v>58.389557084926857</v>
      </c>
      <c r="BF63" s="149">
        <f t="shared" si="21"/>
        <v>0.50051832227835458</v>
      </c>
      <c r="BG63" s="146">
        <f>'EMR2060'!$G66/1000</f>
        <v>61.78791846212745</v>
      </c>
      <c r="BH63" s="149">
        <f t="shared" si="22"/>
        <v>0.59696889992217161</v>
      </c>
      <c r="BI63" s="146">
        <f>'WPR2060'!$G66/1000</f>
        <v>111.39630678058765</v>
      </c>
      <c r="BJ63" s="149">
        <f t="shared" si="23"/>
        <v>0.45230969649987246</v>
      </c>
    </row>
    <row r="64" spans="1:62">
      <c r="A64" s="37">
        <v>63</v>
      </c>
      <c r="B64" s="17"/>
      <c r="C64" s="16"/>
      <c r="D64" s="38" t="s">
        <v>10</v>
      </c>
      <c r="E64" s="49" t="s">
        <v>85</v>
      </c>
      <c r="F64" s="40"/>
      <c r="G64" s="138">
        <f>World2016!$G67/1000</f>
        <v>429.14473089063586</v>
      </c>
      <c r="H64" s="139">
        <f t="shared" si="28"/>
        <v>0.75456135300905136</v>
      </c>
      <c r="I64" s="146">
        <f>'AFR2016'!$G67/1000</f>
        <v>24.361954598548355</v>
      </c>
      <c r="J64" s="149">
        <f t="shared" si="29"/>
        <v>0.27542879075846871</v>
      </c>
      <c r="K64" s="146">
        <f>'AMR2016'!$G67/1000</f>
        <v>39.419267239419746</v>
      </c>
      <c r="L64" s="149">
        <f t="shared" si="30"/>
        <v>0.57077060471694374</v>
      </c>
      <c r="M64" s="146">
        <f>SEAR2016!$G67/1000</f>
        <v>68.772468827746806</v>
      </c>
      <c r="N64" s="149">
        <f t="shared" si="31"/>
        <v>0.49768241412939301</v>
      </c>
      <c r="O64" s="146">
        <f>'EUR2016'!$G67/1000</f>
        <v>54.191063041021117</v>
      </c>
      <c r="P64" s="149">
        <f t="shared" si="32"/>
        <v>0.58809315493336611</v>
      </c>
      <c r="Q64" s="146">
        <f>'EMR2016'!$G67/1000</f>
        <v>16.305996108705177</v>
      </c>
      <c r="R64" s="149">
        <f t="shared" si="33"/>
        <v>0.39401867850030997</v>
      </c>
      <c r="S64" s="146">
        <f>'WPR2016'!$G67/1000</f>
        <v>226.09398107519468</v>
      </c>
      <c r="T64" s="149">
        <f t="shared" si="34"/>
        <v>1.6207052235739152</v>
      </c>
      <c r="U64" s="138">
        <f>World2030!$G67/1000</f>
        <v>572.90195485936442</v>
      </c>
      <c r="V64" s="139">
        <f t="shared" si="24"/>
        <v>0.84102548325360194</v>
      </c>
      <c r="W64" s="146">
        <f>'AFR2030'!$G67/1000</f>
        <v>43.268201938662216</v>
      </c>
      <c r="X64" s="149">
        <f t="shared" si="25"/>
        <v>0.42885745036021272</v>
      </c>
      <c r="Y64" s="146">
        <f>'AMR2030'!$G67/1000</f>
        <v>48.355434893874076</v>
      </c>
      <c r="Z64" s="149">
        <f t="shared" si="35"/>
        <v>0.55935190736574558</v>
      </c>
      <c r="AA64" s="146">
        <f>SEAR2030!$G67/1000</f>
        <v>96.752697637590586</v>
      </c>
      <c r="AB64" s="149">
        <f t="shared" si="36"/>
        <v>0.57370015873771418</v>
      </c>
      <c r="AC64" s="146">
        <f>'EUR2030'!$G67/1000</f>
        <v>60.064529015762268</v>
      </c>
      <c r="AD64" s="149">
        <f t="shared" si="37"/>
        <v>0.61215400422973987</v>
      </c>
      <c r="AE64" s="146">
        <f>'EMR2030'!$G67/1000</f>
        <v>25.102520322971046</v>
      </c>
      <c r="AF64" s="149">
        <f t="shared" si="38"/>
        <v>0.48322472573653019</v>
      </c>
      <c r="AG64" s="146">
        <f>'WPR2030'!$G67/1000</f>
        <v>299.35857105050422</v>
      </c>
      <c r="AH64" s="149">
        <f t="shared" si="39"/>
        <v>1.7092628328287494</v>
      </c>
      <c r="AI64" s="138">
        <f>World2045!$G67/1000</f>
        <v>794.3056108093042</v>
      </c>
      <c r="AJ64" s="139">
        <f t="shared" si="12"/>
        <v>0.92865803727336682</v>
      </c>
      <c r="AK64" s="146">
        <f>'AFR2045'!$G67/1000</f>
        <v>80.644431353808386</v>
      </c>
      <c r="AL64" s="149">
        <f t="shared" si="13"/>
        <v>0.6231675213872041</v>
      </c>
      <c r="AM64" s="146">
        <f>'AMR2045'!$G67/1000</f>
        <v>60.675151855183209</v>
      </c>
      <c r="AN64" s="149">
        <f t="shared" si="14"/>
        <v>0.53335806100453453</v>
      </c>
      <c r="AO64" s="146">
        <f>SEAR2045!$G67/1000</f>
        <v>131.07249134038761</v>
      </c>
      <c r="AP64" s="149">
        <f t="shared" si="15"/>
        <v>0.65156539211885289</v>
      </c>
      <c r="AQ64" s="146">
        <f>'EUR2045'!$G67/1000</f>
        <v>67.401451531851663</v>
      </c>
      <c r="AR64" s="149">
        <f t="shared" si="16"/>
        <v>0.59699927771776273</v>
      </c>
      <c r="AS64" s="146">
        <f>'EMR2045'!$G67/1000</f>
        <v>41.795665764009577</v>
      </c>
      <c r="AT64" s="149">
        <f t="shared" si="17"/>
        <v>0.56474081375465712</v>
      </c>
      <c r="AU64" s="146">
        <f>'WPR2045'!$G67/1000</f>
        <v>412.71641896406373</v>
      </c>
      <c r="AV64" s="149">
        <f t="shared" si="18"/>
        <v>1.8418211097076425</v>
      </c>
      <c r="AW64" s="138">
        <f>World2060!$G67/1000</f>
        <v>977.28340381346072</v>
      </c>
      <c r="AX64" s="139">
        <f t="shared" si="26"/>
        <v>0.95970958552687591</v>
      </c>
      <c r="AY64" s="146">
        <f>'AFR2060'!$G67/1000</f>
        <v>146.10607461730578</v>
      </c>
      <c r="AZ64" s="149">
        <f t="shared" si="27"/>
        <v>0.80568311376914592</v>
      </c>
      <c r="BA64" s="146">
        <f>'AMR2060'!$G67/1000</f>
        <v>71.12097999980729</v>
      </c>
      <c r="BB64" s="149">
        <f t="shared" si="19"/>
        <v>0.53333756457351489</v>
      </c>
      <c r="BC64" s="146">
        <f>SEAR2060!$G67/1000</f>
        <v>165.32319304536097</v>
      </c>
      <c r="BD64" s="149">
        <f t="shared" si="20"/>
        <v>0.69705946835108346</v>
      </c>
      <c r="BE64" s="146">
        <f>'EUR2060'!$G67/1000</f>
        <v>70.098821001433308</v>
      </c>
      <c r="BF64" s="149">
        <f t="shared" si="21"/>
        <v>0.60089074199169434</v>
      </c>
      <c r="BG64" s="146">
        <f>'EMR2060'!$G67/1000</f>
        <v>63.817148706603795</v>
      </c>
      <c r="BH64" s="149">
        <f t="shared" si="22"/>
        <v>0.61657446969834639</v>
      </c>
      <c r="BI64" s="146">
        <f>'WPR2060'!$G67/1000</f>
        <v>460.81718644294955</v>
      </c>
      <c r="BJ64" s="149">
        <f t="shared" si="23"/>
        <v>1.8710861047886895</v>
      </c>
    </row>
    <row r="65" spans="1:62">
      <c r="A65" s="37">
        <v>64</v>
      </c>
      <c r="B65" s="17"/>
      <c r="C65" s="16"/>
      <c r="D65" s="38" t="s">
        <v>22</v>
      </c>
      <c r="E65" s="49" t="s">
        <v>86</v>
      </c>
      <c r="F65" s="40"/>
      <c r="G65" s="138">
        <f>World2016!$G68/1000</f>
        <v>760.17175352136042</v>
      </c>
      <c r="H65" s="139">
        <f t="shared" si="28"/>
        <v>1.3366032146448916</v>
      </c>
      <c r="I65" s="146">
        <f>'AFR2016'!$G68/1000</f>
        <v>19.168389713656158</v>
      </c>
      <c r="J65" s="149">
        <f t="shared" si="29"/>
        <v>0.21671193820934118</v>
      </c>
      <c r="K65" s="146">
        <f>'AMR2016'!$G68/1000</f>
        <v>74.085485110424457</v>
      </c>
      <c r="L65" s="149">
        <f t="shared" si="30"/>
        <v>1.072719512526574</v>
      </c>
      <c r="M65" s="146">
        <f>SEAR2016!$G68/1000</f>
        <v>87.538376722313458</v>
      </c>
      <c r="N65" s="149">
        <f t="shared" si="31"/>
        <v>0.63348475630922885</v>
      </c>
      <c r="O65" s="146">
        <f>'EUR2016'!$G68/1000</f>
        <v>141.48792981056869</v>
      </c>
      <c r="P65" s="149">
        <f t="shared" si="32"/>
        <v>1.5354576632737729</v>
      </c>
      <c r="Q65" s="146">
        <f>'EMR2016'!$G68/1000</f>
        <v>22.067318177774549</v>
      </c>
      <c r="R65" s="149">
        <f t="shared" si="33"/>
        <v>0.53323547291972473</v>
      </c>
      <c r="S65" s="146">
        <f>'WPR2016'!$G68/1000</f>
        <v>415.82425398662315</v>
      </c>
      <c r="T65" s="149">
        <f t="shared" si="34"/>
        <v>2.9807451632279873</v>
      </c>
      <c r="U65" s="138">
        <f>World2030!$G68/1000</f>
        <v>962.62306428722547</v>
      </c>
      <c r="V65" s="139">
        <f t="shared" si="24"/>
        <v>1.4131397544837574</v>
      </c>
      <c r="W65" s="146">
        <f>'AFR2030'!$G68/1000</f>
        <v>31.558404649167322</v>
      </c>
      <c r="X65" s="149">
        <f t="shared" si="25"/>
        <v>0.31279453152372511</v>
      </c>
      <c r="Y65" s="146">
        <f>'AMR2030'!$G68/1000</f>
        <v>94.714103651772945</v>
      </c>
      <c r="Z65" s="149">
        <f t="shared" si="35"/>
        <v>1.0956062053485474</v>
      </c>
      <c r="AA65" s="146">
        <f>SEAR2030!$G68/1000</f>
        <v>115.56059419849515</v>
      </c>
      <c r="AB65" s="149">
        <f t="shared" si="36"/>
        <v>0.68522256075827814</v>
      </c>
      <c r="AC65" s="146">
        <f>'EUR2030'!$G68/1000</f>
        <v>148.30693563104421</v>
      </c>
      <c r="AD65" s="149">
        <f t="shared" si="37"/>
        <v>1.5114858301438037</v>
      </c>
      <c r="AE65" s="146">
        <f>'EMR2030'!$G68/1000</f>
        <v>34.797590107865631</v>
      </c>
      <c r="AF65" s="149">
        <f t="shared" si="38"/>
        <v>0.66985528623507529</v>
      </c>
      <c r="AG65" s="146">
        <f>'WPR2030'!$G68/1000</f>
        <v>537.68543604888021</v>
      </c>
      <c r="AH65" s="149">
        <f t="shared" si="39"/>
        <v>3.0700498347736294</v>
      </c>
      <c r="AI65" s="138">
        <f>World2045!$G68/1000</f>
        <v>1317.0366709412579</v>
      </c>
      <c r="AJ65" s="139">
        <f t="shared" si="12"/>
        <v>1.539806181914271</v>
      </c>
      <c r="AK65" s="146">
        <f>'AFR2045'!$G68/1000</f>
        <v>55.927664919676261</v>
      </c>
      <c r="AL65" s="149">
        <f t="shared" si="13"/>
        <v>0.43217248531473296</v>
      </c>
      <c r="AM65" s="146">
        <f>'AMR2045'!$G68/1000</f>
        <v>133.25900202935759</v>
      </c>
      <c r="AN65" s="149">
        <f t="shared" si="14"/>
        <v>1.1713981879009652</v>
      </c>
      <c r="AO65" s="146">
        <f>SEAR2045!$G68/1000</f>
        <v>154.24802356641553</v>
      </c>
      <c r="AP65" s="149">
        <f t="shared" si="15"/>
        <v>0.76677167673276314</v>
      </c>
      <c r="AQ65" s="146">
        <f>'EUR2045'!$G68/1000</f>
        <v>169.3267295684181</v>
      </c>
      <c r="AR65" s="149">
        <f t="shared" si="16"/>
        <v>1.499788698213506</v>
      </c>
      <c r="AS65" s="146">
        <f>'EMR2045'!$G68/1000</f>
        <v>60.206972370050849</v>
      </c>
      <c r="AT65" s="149">
        <f t="shared" si="17"/>
        <v>0.81351340978626963</v>
      </c>
      <c r="AU65" s="146">
        <f>'WPR2045'!$G68/1000</f>
        <v>744.06827848733963</v>
      </c>
      <c r="AV65" s="149">
        <f t="shared" si="18"/>
        <v>3.3205382664970609</v>
      </c>
      <c r="AW65" s="138">
        <f>World2060!$G68/1000</f>
        <v>1574.4210603629499</v>
      </c>
      <c r="AX65" s="139">
        <f t="shared" si="26"/>
        <v>1.5461093244699375</v>
      </c>
      <c r="AY65" s="146">
        <f>'AFR2060'!$G68/1000</f>
        <v>95.192663904729301</v>
      </c>
      <c r="AZ65" s="149">
        <f t="shared" si="27"/>
        <v>0.5249276737030194</v>
      </c>
      <c r="BA65" s="146">
        <f>'AMR2060'!$G68/1000</f>
        <v>171.74211112081457</v>
      </c>
      <c r="BB65" s="149">
        <f t="shared" si="19"/>
        <v>1.2878973163774938</v>
      </c>
      <c r="BC65" s="146">
        <f>SEAR2060!$G68/1000</f>
        <v>189.85816052420344</v>
      </c>
      <c r="BD65" s="149">
        <f t="shared" si="20"/>
        <v>0.80050733354033476</v>
      </c>
      <c r="BE65" s="146">
        <f>'EUR2060'!$G68/1000</f>
        <v>182.45706767553835</v>
      </c>
      <c r="BF65" s="149">
        <f t="shared" si="21"/>
        <v>1.5640314802861133</v>
      </c>
      <c r="BG65" s="146">
        <f>'EMR2060'!$G68/1000</f>
        <v>94.664961830139163</v>
      </c>
      <c r="BH65" s="149">
        <f t="shared" si="22"/>
        <v>0.91461307536280367</v>
      </c>
      <c r="BI65" s="146">
        <f>'WPR2060'!$G68/1000</f>
        <v>840.50609530752524</v>
      </c>
      <c r="BJ65" s="149">
        <f t="shared" si="23"/>
        <v>3.4127617679789122</v>
      </c>
    </row>
    <row r="66" spans="1:62">
      <c r="A66" s="37">
        <v>65</v>
      </c>
      <c r="B66" s="17"/>
      <c r="C66" s="16"/>
      <c r="D66" s="38" t="s">
        <v>24</v>
      </c>
      <c r="E66" s="49" t="s">
        <v>87</v>
      </c>
      <c r="F66" s="40"/>
      <c r="G66" s="138">
        <f>World2016!$G69/1000</f>
        <v>794.49533364967624</v>
      </c>
      <c r="H66" s="139">
        <f t="shared" si="28"/>
        <v>1.3969540594705661</v>
      </c>
      <c r="I66" s="146">
        <f>'AFR2016'!$G69/1000</f>
        <v>25.971138881377875</v>
      </c>
      <c r="J66" s="149">
        <f t="shared" si="29"/>
        <v>0.29362173497952387</v>
      </c>
      <c r="K66" s="146">
        <f>'AMR2016'!$G69/1000</f>
        <v>131.50780965211987</v>
      </c>
      <c r="L66" s="149">
        <f t="shared" si="30"/>
        <v>1.9041650770484004</v>
      </c>
      <c r="M66" s="146">
        <f>SEAR2016!$G69/1000</f>
        <v>96.863712530404328</v>
      </c>
      <c r="N66" s="149">
        <f t="shared" si="31"/>
        <v>0.70096896498526629</v>
      </c>
      <c r="O66" s="146">
        <f>'EUR2016'!$G69/1000</f>
        <v>264.53587396252902</v>
      </c>
      <c r="P66" s="149">
        <f t="shared" si="32"/>
        <v>2.8708006077296462</v>
      </c>
      <c r="Q66" s="146">
        <f>'EMR2016'!$G69/1000</f>
        <v>24.801335727989674</v>
      </c>
      <c r="R66" s="149">
        <f t="shared" si="33"/>
        <v>0.5993003716815557</v>
      </c>
      <c r="S66" s="146">
        <f>'WPR2016'!$G69/1000</f>
        <v>250.81546289525554</v>
      </c>
      <c r="T66" s="149">
        <f t="shared" si="34"/>
        <v>1.7979157558035856</v>
      </c>
      <c r="U66" s="138">
        <f>World2030!$G69/1000</f>
        <v>1059.0895878596637</v>
      </c>
      <c r="V66" s="139">
        <f t="shared" si="24"/>
        <v>1.5547535226288158</v>
      </c>
      <c r="W66" s="146">
        <f>'AFR2030'!$G69/1000</f>
        <v>44.822176700886338</v>
      </c>
      <c r="X66" s="149">
        <f t="shared" si="25"/>
        <v>0.44425983882544878</v>
      </c>
      <c r="Y66" s="146">
        <f>'AMR2030'!$G69/1000</f>
        <v>171.25696640793177</v>
      </c>
      <c r="Z66" s="149">
        <f t="shared" si="35"/>
        <v>1.9810164259753889</v>
      </c>
      <c r="AA66" s="146">
        <f>SEAR2030!$G69/1000</f>
        <v>141.46792415655403</v>
      </c>
      <c r="AB66" s="149">
        <f t="shared" si="36"/>
        <v>0.83884142278816842</v>
      </c>
      <c r="AC66" s="146">
        <f>'EUR2030'!$G69/1000</f>
        <v>297.7538906861879</v>
      </c>
      <c r="AD66" s="149">
        <f t="shared" si="37"/>
        <v>3.0345902888991634</v>
      </c>
      <c r="AE66" s="146">
        <f>'EMR2030'!$G69/1000</f>
        <v>41.630653220325705</v>
      </c>
      <c r="AF66" s="149">
        <f t="shared" si="38"/>
        <v>0.80139208038866405</v>
      </c>
      <c r="AG66" s="146">
        <f>'WPR2030'!$G69/1000</f>
        <v>362.15797668777776</v>
      </c>
      <c r="AH66" s="149">
        <f t="shared" si="39"/>
        <v>2.0678317877875125</v>
      </c>
      <c r="AI66" s="138">
        <f>World2045!$G69/1000</f>
        <v>1426.1721464399654</v>
      </c>
      <c r="AJ66" s="139">
        <f t="shared" si="12"/>
        <v>1.667401322996382</v>
      </c>
      <c r="AK66" s="146">
        <f>'AFR2045'!$G69/1000</f>
        <v>76.850534736201169</v>
      </c>
      <c r="AL66" s="149">
        <f t="shared" si="13"/>
        <v>0.59385076495524325</v>
      </c>
      <c r="AM66" s="146">
        <f>'AMR2045'!$G69/1000</f>
        <v>228.96158147031221</v>
      </c>
      <c r="AN66" s="149">
        <f t="shared" si="14"/>
        <v>2.0126608900626168</v>
      </c>
      <c r="AO66" s="146">
        <f>SEAR2045!$G69/1000</f>
        <v>193.63362029942499</v>
      </c>
      <c r="AP66" s="149">
        <f t="shared" si="15"/>
        <v>0.96255869135915684</v>
      </c>
      <c r="AQ66" s="146">
        <f>'EUR2045'!$G69/1000</f>
        <v>346.18592682087609</v>
      </c>
      <c r="AR66" s="149">
        <f t="shared" si="16"/>
        <v>3.0662952142870501</v>
      </c>
      <c r="AS66" s="146">
        <f>'EMR2045'!$G69/1000</f>
        <v>67.064232310265297</v>
      </c>
      <c r="AT66" s="149">
        <f t="shared" si="17"/>
        <v>0.90616834153516412</v>
      </c>
      <c r="AU66" s="146">
        <f>'WPR2045'!$G69/1000</f>
        <v>513.47625080288572</v>
      </c>
      <c r="AV66" s="149">
        <f t="shared" si="18"/>
        <v>2.2914799475051608</v>
      </c>
      <c r="AW66" s="138">
        <f>World2060!$G69/1000</f>
        <v>1705.7693377367762</v>
      </c>
      <c r="AX66" s="139">
        <f t="shared" si="26"/>
        <v>1.6750956557083683</v>
      </c>
      <c r="AY66" s="146">
        <f>'AFR2060'!$G69/1000</f>
        <v>126.32188809980825</v>
      </c>
      <c r="AZ66" s="149">
        <f t="shared" si="27"/>
        <v>0.69658576762143865</v>
      </c>
      <c r="BA66" s="146">
        <f>'AMR2060'!$G69/1000</f>
        <v>275.2951237483714</v>
      </c>
      <c r="BB66" s="149">
        <f t="shared" si="19"/>
        <v>2.064443302655822</v>
      </c>
      <c r="BC66" s="146">
        <f>SEAR2060!$G69/1000</f>
        <v>243.07036097682453</v>
      </c>
      <c r="BD66" s="149">
        <f t="shared" si="20"/>
        <v>1.0248682805680038</v>
      </c>
      <c r="BE66" s="146">
        <f>'EUR2060'!$G69/1000</f>
        <v>368.6908166041095</v>
      </c>
      <c r="BF66" s="149">
        <f t="shared" si="21"/>
        <v>3.160436868834601</v>
      </c>
      <c r="BG66" s="146">
        <f>'EMR2060'!$G69/1000</f>
        <v>96.872119157195087</v>
      </c>
      <c r="BH66" s="149">
        <f t="shared" si="22"/>
        <v>0.93593770183157443</v>
      </c>
      <c r="BI66" s="146">
        <f>'WPR2060'!$G69/1000</f>
        <v>595.51902915046742</v>
      </c>
      <c r="BJ66" s="149">
        <f t="shared" si="23"/>
        <v>2.4180247902247882</v>
      </c>
    </row>
    <row r="67" spans="1:62">
      <c r="A67" s="37">
        <v>66</v>
      </c>
      <c r="B67" s="17"/>
      <c r="C67" s="16"/>
      <c r="D67" s="38" t="s">
        <v>26</v>
      </c>
      <c r="E67" s="49" t="s">
        <v>88</v>
      </c>
      <c r="F67" s="40"/>
      <c r="G67" s="138">
        <f>World2016!$G70/1000</f>
        <v>829.59949711324145</v>
      </c>
      <c r="H67" s="139">
        <f t="shared" si="28"/>
        <v>1.4586773970129978</v>
      </c>
      <c r="I67" s="146">
        <f>'AFR2016'!$G70/1000</f>
        <v>41.786010853626181</v>
      </c>
      <c r="J67" s="149">
        <f t="shared" si="29"/>
        <v>0.47241982959447321</v>
      </c>
      <c r="K67" s="146">
        <f>'AMR2016'!$G70/1000</f>
        <v>64.636414915301842</v>
      </c>
      <c r="L67" s="149">
        <f t="shared" si="30"/>
        <v>0.93590186250466612</v>
      </c>
      <c r="M67" s="146">
        <f>SEAR2016!$G70/1000</f>
        <v>86.62612166617717</v>
      </c>
      <c r="N67" s="149">
        <f t="shared" si="31"/>
        <v>0.62688308406481941</v>
      </c>
      <c r="O67" s="146">
        <f>'EUR2016'!$G70/1000</f>
        <v>80.230620633970943</v>
      </c>
      <c r="P67" s="149">
        <f t="shared" si="32"/>
        <v>0.87068007459417662</v>
      </c>
      <c r="Q67" s="146">
        <f>'EMR2016'!$G70/1000</f>
        <v>30.563287434868514</v>
      </c>
      <c r="R67" s="149">
        <f t="shared" si="33"/>
        <v>0.73853238069172389</v>
      </c>
      <c r="S67" s="146">
        <f>'WPR2016'!$G70/1000</f>
        <v>525.75704160929683</v>
      </c>
      <c r="T67" s="149">
        <f t="shared" si="34"/>
        <v>3.7687742929501691</v>
      </c>
      <c r="U67" s="138">
        <f>World2030!$G70/1000</f>
        <v>1111.7883906098409</v>
      </c>
      <c r="V67" s="139">
        <f t="shared" si="24"/>
        <v>1.6321158630326533</v>
      </c>
      <c r="W67" s="146">
        <f>'AFR2030'!$G70/1000</f>
        <v>69.976865471284896</v>
      </c>
      <c r="X67" s="149">
        <f t="shared" si="25"/>
        <v>0.69358324972130125</v>
      </c>
      <c r="Y67" s="146">
        <f>'AMR2030'!$G70/1000</f>
        <v>88.01696495662047</v>
      </c>
      <c r="Z67" s="149">
        <f t="shared" si="35"/>
        <v>1.0181369961221602</v>
      </c>
      <c r="AA67" s="146">
        <f>SEAR2030!$G70/1000</f>
        <v>123.38823430527235</v>
      </c>
      <c r="AB67" s="149">
        <f t="shared" si="36"/>
        <v>0.73163696037141135</v>
      </c>
      <c r="AC67" s="146">
        <f>'EUR2030'!$G70/1000</f>
        <v>94.303438482058468</v>
      </c>
      <c r="AD67" s="149">
        <f t="shared" si="37"/>
        <v>0.96110347363709236</v>
      </c>
      <c r="AE67" s="146">
        <f>'EMR2030'!$G70/1000</f>
        <v>47.003364990990612</v>
      </c>
      <c r="AF67" s="149">
        <f t="shared" si="38"/>
        <v>0.90481704084831949</v>
      </c>
      <c r="AG67" s="146">
        <f>'WPR2030'!$G70/1000</f>
        <v>689.09952240361417</v>
      </c>
      <c r="AH67" s="149">
        <f t="shared" si="39"/>
        <v>3.9345865315672777</v>
      </c>
      <c r="AI67" s="138">
        <f>World2045!$G70/1000</f>
        <v>1441.4462509260188</v>
      </c>
      <c r="AJ67" s="139">
        <f t="shared" si="12"/>
        <v>1.6852589582693775</v>
      </c>
      <c r="AK67" s="146">
        <f>'AFR2045'!$G70/1000</f>
        <v>115.5432419645316</v>
      </c>
      <c r="AL67" s="149">
        <f t="shared" si="13"/>
        <v>0.89284274808986996</v>
      </c>
      <c r="AM67" s="146">
        <f>'AMR2045'!$G70/1000</f>
        <v>115.68527499784558</v>
      </c>
      <c r="AN67" s="149">
        <f t="shared" si="14"/>
        <v>1.0169183277347889</v>
      </c>
      <c r="AO67" s="146">
        <f>SEAR2045!$G70/1000</f>
        <v>161.23839555969181</v>
      </c>
      <c r="AP67" s="149">
        <f t="shared" si="15"/>
        <v>0.801521031248559</v>
      </c>
      <c r="AQ67" s="146">
        <f>'EUR2045'!$G70/1000</f>
        <v>106.73880967454447</v>
      </c>
      <c r="AR67" s="149">
        <f t="shared" si="16"/>
        <v>0.94542462857856169</v>
      </c>
      <c r="AS67" s="146">
        <f>'EMR2045'!$G70/1000</f>
        <v>75.885917422929779</v>
      </c>
      <c r="AT67" s="149">
        <f t="shared" si="17"/>
        <v>1.0253664817763821</v>
      </c>
      <c r="AU67" s="146">
        <f>'WPR2045'!$G70/1000</f>
        <v>866.3546113064757</v>
      </c>
      <c r="AV67" s="149">
        <f t="shared" si="18"/>
        <v>3.8662629793164722</v>
      </c>
      <c r="AW67" s="138">
        <f>World2060!$G70/1000</f>
        <v>1660.8046670149076</v>
      </c>
      <c r="AX67" s="139">
        <f t="shared" si="26"/>
        <v>1.6309395538719418</v>
      </c>
      <c r="AY67" s="146">
        <f>'AFR2060'!$G70/1000</f>
        <v>182.40980313873143</v>
      </c>
      <c r="AZ67" s="149">
        <f t="shared" si="27"/>
        <v>1.0058753447436921</v>
      </c>
      <c r="BA67" s="146">
        <f>'AMR2060'!$G70/1000</f>
        <v>143.16120880492085</v>
      </c>
      <c r="BB67" s="149">
        <f t="shared" si="19"/>
        <v>1.0735685932002599</v>
      </c>
      <c r="BC67" s="146">
        <f>SEAR2060!$G70/1000</f>
        <v>192.21937055863253</v>
      </c>
      <c r="BD67" s="149">
        <f t="shared" si="20"/>
        <v>0.81046300752016642</v>
      </c>
      <c r="BE67" s="146">
        <f>'EUR2060'!$G70/1000</f>
        <v>109.90934129877621</v>
      </c>
      <c r="BF67" s="149">
        <f t="shared" si="21"/>
        <v>0.94214859396122541</v>
      </c>
      <c r="BG67" s="146">
        <f>'EMR2060'!$G70/1000</f>
        <v>110.39665543178748</v>
      </c>
      <c r="BH67" s="149">
        <f t="shared" si="22"/>
        <v>1.0666060872174596</v>
      </c>
      <c r="BI67" s="146">
        <f>'WPR2060'!$G70/1000</f>
        <v>922.7082877820593</v>
      </c>
      <c r="BJ67" s="149">
        <f t="shared" si="23"/>
        <v>3.7465326963366543</v>
      </c>
    </row>
    <row r="68" spans="1:62">
      <c r="A68" s="37">
        <v>67</v>
      </c>
      <c r="B68" s="17"/>
      <c r="C68" s="16"/>
      <c r="D68" s="38" t="s">
        <v>32</v>
      </c>
      <c r="E68" s="49" t="s">
        <v>89</v>
      </c>
      <c r="F68" s="40"/>
      <c r="G68" s="138">
        <f>World2016!$G71/1000</f>
        <v>371.81387887458175</v>
      </c>
      <c r="H68" s="139">
        <f t="shared" si="28"/>
        <v>0.65375702721291362</v>
      </c>
      <c r="I68" s="146">
        <f>'AFR2016'!$G71/1000</f>
        <v>9.5054090208327402</v>
      </c>
      <c r="J68" s="149">
        <f t="shared" si="29"/>
        <v>0.1074652405939794</v>
      </c>
      <c r="K68" s="146">
        <f>'AMR2016'!$G71/1000</f>
        <v>79.637821186874064</v>
      </c>
      <c r="L68" s="149">
        <f t="shared" si="30"/>
        <v>1.1531144676306022</v>
      </c>
      <c r="M68" s="146">
        <f>SEAR2016!$G71/1000</f>
        <v>29.280786972317845</v>
      </c>
      <c r="N68" s="149">
        <f t="shared" si="31"/>
        <v>0.21189486136510807</v>
      </c>
      <c r="O68" s="146">
        <f>'EUR2016'!$G71/1000</f>
        <v>123.40340213797987</v>
      </c>
      <c r="P68" s="149">
        <f t="shared" si="32"/>
        <v>1.3392004515190996</v>
      </c>
      <c r="Q68" s="146">
        <f>'EMR2016'!$G71/1000</f>
        <v>8.6168369187973433</v>
      </c>
      <c r="R68" s="149">
        <f t="shared" si="33"/>
        <v>0.20821755831185568</v>
      </c>
      <c r="S68" s="146">
        <f>'WPR2016'!$G71/1000</f>
        <v>121.36962263777991</v>
      </c>
      <c r="T68" s="149">
        <f t="shared" si="34"/>
        <v>0.87001157862236311</v>
      </c>
      <c r="U68" s="138">
        <f>World2030!$G71/1000</f>
        <v>503.95309631005279</v>
      </c>
      <c r="V68" s="139">
        <f t="shared" si="24"/>
        <v>0.73980790738505064</v>
      </c>
      <c r="W68" s="146">
        <f>'AFR2030'!$G71/1000</f>
        <v>16.666360951825045</v>
      </c>
      <c r="X68" s="149">
        <f t="shared" si="25"/>
        <v>0.16519043418340129</v>
      </c>
      <c r="Y68" s="146">
        <f>'AMR2030'!$G71/1000</f>
        <v>106.07235594168513</v>
      </c>
      <c r="Z68" s="149">
        <f t="shared" si="35"/>
        <v>1.2269928860111712</v>
      </c>
      <c r="AA68" s="146">
        <f>SEAR2030!$G71/1000</f>
        <v>44.374423307117077</v>
      </c>
      <c r="AB68" s="149">
        <f t="shared" si="36"/>
        <v>0.26312045365954462</v>
      </c>
      <c r="AC68" s="146">
        <f>'EUR2030'!$G71/1000</f>
        <v>148.67293805979565</v>
      </c>
      <c r="AD68" s="149">
        <f t="shared" si="37"/>
        <v>1.5152159826312925</v>
      </c>
      <c r="AE68" s="146">
        <f>'EMR2030'!$G71/1000</f>
        <v>14.519588847443462</v>
      </c>
      <c r="AF68" s="149">
        <f t="shared" si="38"/>
        <v>0.27950278491329728</v>
      </c>
      <c r="AG68" s="146">
        <f>'WPR2030'!$G71/1000</f>
        <v>173.6474292021864</v>
      </c>
      <c r="AH68" s="149">
        <f t="shared" si="39"/>
        <v>0.9914835433306658</v>
      </c>
      <c r="AI68" s="138">
        <f>World2045!$G71/1000</f>
        <v>641.07687172144165</v>
      </c>
      <c r="AJ68" s="139">
        <f t="shared" si="12"/>
        <v>0.74951149951918528</v>
      </c>
      <c r="AK68" s="146">
        <f>'AFR2045'!$G71/1000</f>
        <v>28.435647473869381</v>
      </c>
      <c r="AL68" s="149">
        <f t="shared" si="13"/>
        <v>0.21973212108829221</v>
      </c>
      <c r="AM68" s="146">
        <f>'AMR2045'!$G71/1000</f>
        <v>136.8691336994429</v>
      </c>
      <c r="AN68" s="149">
        <f t="shared" si="14"/>
        <v>1.2031326420993402</v>
      </c>
      <c r="AO68" s="146">
        <f>SEAR2045!$G71/1000</f>
        <v>61.359695420398374</v>
      </c>
      <c r="AP68" s="149">
        <f t="shared" si="15"/>
        <v>0.30502093610977377</v>
      </c>
      <c r="AQ68" s="146">
        <f>'EUR2045'!$G71/1000</f>
        <v>166.09526395944505</v>
      </c>
      <c r="AR68" s="149">
        <f t="shared" si="16"/>
        <v>1.4711664268724352</v>
      </c>
      <c r="AS68" s="146">
        <f>'EMR2045'!$G71/1000</f>
        <v>23.903581520762295</v>
      </c>
      <c r="AT68" s="149">
        <f t="shared" si="17"/>
        <v>0.32298392268488313</v>
      </c>
      <c r="AU68" s="146">
        <f>'WPR2045'!$G71/1000</f>
        <v>224.41354964752355</v>
      </c>
      <c r="AV68" s="149">
        <f t="shared" si="18"/>
        <v>1.0014857516032638</v>
      </c>
      <c r="AW68" s="138">
        <f>World2060!$G71/1000</f>
        <v>733.3665918071971</v>
      </c>
      <c r="AX68" s="139">
        <f t="shared" si="26"/>
        <v>0.7201789625365258</v>
      </c>
      <c r="AY68" s="146">
        <f>'AFR2060'!$G71/1000</f>
        <v>46.439394400172866</v>
      </c>
      <c r="AZ68" s="149">
        <f t="shared" si="27"/>
        <v>0.256084053862145</v>
      </c>
      <c r="BA68" s="146">
        <f>'AMR2060'!$G71/1000</f>
        <v>162.20260277996962</v>
      </c>
      <c r="BB68" s="149">
        <f t="shared" si="19"/>
        <v>1.2163603641905474</v>
      </c>
      <c r="BC68" s="146">
        <f>SEAR2060!$G71/1000</f>
        <v>77.933647561110561</v>
      </c>
      <c r="BD68" s="149">
        <f t="shared" si="20"/>
        <v>0.32859507450175524</v>
      </c>
      <c r="BE68" s="146">
        <f>'EUR2060'!$G71/1000</f>
        <v>168.22996613170019</v>
      </c>
      <c r="BF68" s="149">
        <f t="shared" si="21"/>
        <v>1.4420760253877594</v>
      </c>
      <c r="BG68" s="146">
        <f>'EMR2060'!$G71/1000</f>
        <v>34.784739195071161</v>
      </c>
      <c r="BH68" s="149">
        <f t="shared" si="22"/>
        <v>0.33607553075427382</v>
      </c>
      <c r="BI68" s="146">
        <f>'WPR2060'!$G71/1000</f>
        <v>243.77624173917272</v>
      </c>
      <c r="BJ68" s="149">
        <f t="shared" si="23"/>
        <v>0.98982058832617859</v>
      </c>
    </row>
    <row r="69" spans="1:62">
      <c r="A69" s="37">
        <v>68</v>
      </c>
      <c r="B69" s="17"/>
      <c r="C69" s="16"/>
      <c r="D69" s="38" t="s">
        <v>34</v>
      </c>
      <c r="E69" s="49" t="s">
        <v>90</v>
      </c>
      <c r="F69" s="40"/>
      <c r="G69" s="138">
        <f>World2016!$G72/1000</f>
        <v>1707.7399784066231</v>
      </c>
      <c r="H69" s="139">
        <f t="shared" si="28"/>
        <v>3.0027039735984498</v>
      </c>
      <c r="I69" s="146">
        <f>'AFR2016'!$G72/1000</f>
        <v>18.678199492210521</v>
      </c>
      <c r="J69" s="149">
        <f t="shared" si="29"/>
        <v>0.21116999782897272</v>
      </c>
      <c r="K69" s="146">
        <f>'AMR2016'!$G72/1000</f>
        <v>254.66351490704716</v>
      </c>
      <c r="L69" s="149">
        <f t="shared" si="30"/>
        <v>3.6873960015543239</v>
      </c>
      <c r="M69" s="146">
        <f>SEAR2016!$G72/1000</f>
        <v>182.38753621769325</v>
      </c>
      <c r="N69" s="149">
        <f t="shared" si="31"/>
        <v>1.3198751023361746</v>
      </c>
      <c r="O69" s="146">
        <f>'EUR2016'!$G72/1000</f>
        <v>419.23094129276274</v>
      </c>
      <c r="P69" s="149">
        <f t="shared" si="32"/>
        <v>4.5495849882833372</v>
      </c>
      <c r="Q69" s="146">
        <f>'EMR2016'!$G72/1000</f>
        <v>33.394694779641924</v>
      </c>
      <c r="R69" s="149">
        <f t="shared" si="33"/>
        <v>0.80695060996433465</v>
      </c>
      <c r="S69" s="146">
        <f>'WPR2016'!$G72/1000</f>
        <v>799.38509171726741</v>
      </c>
      <c r="T69" s="149">
        <f t="shared" si="34"/>
        <v>5.7302170877446166</v>
      </c>
      <c r="U69" s="138">
        <f>World2030!$G72/1000</f>
        <v>2018.5213002008757</v>
      </c>
      <c r="V69" s="139">
        <f t="shared" si="24"/>
        <v>2.9632083422997968</v>
      </c>
      <c r="W69" s="146">
        <f>'AFR2030'!$G72/1000</f>
        <v>29.245039948243647</v>
      </c>
      <c r="X69" s="149">
        <f t="shared" si="25"/>
        <v>0.2898653677743771</v>
      </c>
      <c r="Y69" s="146">
        <f>'AMR2030'!$G72/1000</f>
        <v>266.78886587046816</v>
      </c>
      <c r="Z69" s="149">
        <f t="shared" si="35"/>
        <v>3.0860824913704894</v>
      </c>
      <c r="AA69" s="146">
        <f>SEAR2030!$G72/1000</f>
        <v>253.54442116337643</v>
      </c>
      <c r="AB69" s="149">
        <f t="shared" si="36"/>
        <v>1.5034048478249047</v>
      </c>
      <c r="AC69" s="146">
        <f>'EUR2030'!$G72/1000</f>
        <v>409.51982103163749</v>
      </c>
      <c r="AD69" s="149">
        <f t="shared" si="37"/>
        <v>4.1736645964572023</v>
      </c>
      <c r="AE69" s="146">
        <f>'EMR2030'!$G72/1000</f>
        <v>54.816148527212441</v>
      </c>
      <c r="AF69" s="149">
        <f t="shared" si="38"/>
        <v>1.0552135003653709</v>
      </c>
      <c r="AG69" s="146">
        <f>'WPR2030'!$G72/1000</f>
        <v>1004.6070036599375</v>
      </c>
      <c r="AH69" s="149">
        <f t="shared" si="39"/>
        <v>5.7360556169467127</v>
      </c>
      <c r="AI69" s="138">
        <f>World2045!$G72/1000</f>
        <v>2340.3730236294055</v>
      </c>
      <c r="AJ69" s="139">
        <f t="shared" si="12"/>
        <v>2.7362342516966143</v>
      </c>
      <c r="AK69" s="146">
        <f>'AFR2045'!$G72/1000</f>
        <v>48.783748515702783</v>
      </c>
      <c r="AL69" s="149">
        <f t="shared" si="13"/>
        <v>0.37696896284298193</v>
      </c>
      <c r="AM69" s="146">
        <f>'AMR2045'!$G72/1000</f>
        <v>282.12529116611648</v>
      </c>
      <c r="AN69" s="149">
        <f t="shared" si="14"/>
        <v>2.4799904681877663</v>
      </c>
      <c r="AO69" s="146">
        <f>SEAR2045!$G72/1000</f>
        <v>327.12875066179038</v>
      </c>
      <c r="AP69" s="149">
        <f t="shared" si="15"/>
        <v>1.626167096685244</v>
      </c>
      <c r="AQ69" s="146">
        <f>'EUR2045'!$G72/1000</f>
        <v>352.98529600103944</v>
      </c>
      <c r="AR69" s="149">
        <f t="shared" si="16"/>
        <v>3.1265197109000891</v>
      </c>
      <c r="AS69" s="146">
        <f>'EMR2045'!$G72/1000</f>
        <v>88.695592145815496</v>
      </c>
      <c r="AT69" s="149">
        <f t="shared" si="17"/>
        <v>1.1984501256111526</v>
      </c>
      <c r="AU69" s="146">
        <f>'WPR2045'!$G72/1000</f>
        <v>1240.6543451389409</v>
      </c>
      <c r="AV69" s="149">
        <f t="shared" si="18"/>
        <v>5.5366427351328102</v>
      </c>
      <c r="AW69" s="138">
        <f>World2060!$G72/1000</f>
        <v>2448.8056180516028</v>
      </c>
      <c r="AX69" s="139">
        <f t="shared" si="26"/>
        <v>2.404770423365107</v>
      </c>
      <c r="AY69" s="146">
        <f>'AFR2060'!$G72/1000</f>
        <v>75.327410938868297</v>
      </c>
      <c r="AZ69" s="149">
        <f t="shared" si="27"/>
        <v>0.41538329707618399</v>
      </c>
      <c r="BA69" s="146">
        <f>'AMR2060'!$G72/1000</f>
        <v>296.60964468249625</v>
      </c>
      <c r="BB69" s="149">
        <f t="shared" si="19"/>
        <v>2.2242812953984439</v>
      </c>
      <c r="BC69" s="146">
        <f>SEAR2060!$G72/1000</f>
        <v>397.24009917013348</v>
      </c>
      <c r="BD69" s="149">
        <f t="shared" si="20"/>
        <v>1.6749009454426023</v>
      </c>
      <c r="BE69" s="146">
        <f>'EUR2060'!$G72/1000</f>
        <v>309.17965921575205</v>
      </c>
      <c r="BF69" s="149">
        <f t="shared" si="21"/>
        <v>2.6503041303803632</v>
      </c>
      <c r="BG69" s="146">
        <f>'EMR2060'!$G72/1000</f>
        <v>126.32414669786394</v>
      </c>
      <c r="BH69" s="149">
        <f t="shared" si="22"/>
        <v>1.220490813815875</v>
      </c>
      <c r="BI69" s="146">
        <f>'WPR2060'!$G72/1000</f>
        <v>1244.1246573464889</v>
      </c>
      <c r="BJ69" s="149">
        <f t="shared" si="23"/>
        <v>5.0516005641083037</v>
      </c>
    </row>
    <row r="70" spans="1:62">
      <c r="A70" s="37">
        <v>69</v>
      </c>
      <c r="B70" s="17"/>
      <c r="C70" s="16"/>
      <c r="D70" s="38" t="s">
        <v>36</v>
      </c>
      <c r="E70" s="49" t="s">
        <v>91</v>
      </c>
      <c r="F70" s="40"/>
      <c r="G70" s="138">
        <f>World2016!$G73/1000</f>
        <v>113.08001759641152</v>
      </c>
      <c r="H70" s="139">
        <f t="shared" si="28"/>
        <v>0.19882758643861859</v>
      </c>
      <c r="I70" s="146">
        <f>'AFR2016'!$G73/1000</f>
        <v>6.1475028845919297</v>
      </c>
      <c r="J70" s="149">
        <f t="shared" si="29"/>
        <v>6.9501783152828192E-2</v>
      </c>
      <c r="K70" s="146">
        <f>'AMR2016'!$G73/1000</f>
        <v>28.141183773662895</v>
      </c>
      <c r="L70" s="149">
        <f t="shared" si="30"/>
        <v>0.40746978837500714</v>
      </c>
      <c r="M70" s="146">
        <f>SEAR2016!$G73/1000</f>
        <v>9.9505074621327214</v>
      </c>
      <c r="N70" s="149">
        <f t="shared" si="31"/>
        <v>7.2008358286081348E-2</v>
      </c>
      <c r="O70" s="146">
        <f>'EUR2016'!$G73/1000</f>
        <v>39.689185290105641</v>
      </c>
      <c r="P70" s="149">
        <f t="shared" si="32"/>
        <v>0.43071563619862441</v>
      </c>
      <c r="Q70" s="146">
        <f>'EMR2016'!$G73/1000</f>
        <v>2.431420452296734</v>
      </c>
      <c r="R70" s="149">
        <f t="shared" si="33"/>
        <v>5.8752931566145188E-2</v>
      </c>
      <c r="S70" s="146">
        <f>'WPR2016'!$G73/1000</f>
        <v>26.720217733621599</v>
      </c>
      <c r="T70" s="149">
        <f t="shared" si="34"/>
        <v>0.19153803321066848</v>
      </c>
      <c r="U70" s="138">
        <f>World2030!$G73/1000</f>
        <v>155.20975824920589</v>
      </c>
      <c r="V70" s="139">
        <f t="shared" si="24"/>
        <v>0.22784939173275617</v>
      </c>
      <c r="W70" s="146">
        <f>'AFR2030'!$G73/1000</f>
        <v>9.809589116830379</v>
      </c>
      <c r="X70" s="149">
        <f t="shared" si="25"/>
        <v>9.7228800579440916E-2</v>
      </c>
      <c r="Y70" s="146">
        <f>'AMR2030'!$G73/1000</f>
        <v>40.825573910664183</v>
      </c>
      <c r="Z70" s="149">
        <f t="shared" si="35"/>
        <v>0.4722501759388415</v>
      </c>
      <c r="AA70" s="146">
        <f>SEAR2030!$G73/1000</f>
        <v>14.500645415064879</v>
      </c>
      <c r="AB70" s="149">
        <f t="shared" si="36"/>
        <v>8.5982332064609021E-2</v>
      </c>
      <c r="AC70" s="146">
        <f>'EUR2030'!$G73/1000</f>
        <v>48.153994920723143</v>
      </c>
      <c r="AD70" s="149">
        <f t="shared" si="37"/>
        <v>0.49076653548125948</v>
      </c>
      <c r="AE70" s="146">
        <f>'EMR2030'!$G73/1000</f>
        <v>3.6075254201181233</v>
      </c>
      <c r="AF70" s="149">
        <f t="shared" si="38"/>
        <v>6.9445038159332381E-2</v>
      </c>
      <c r="AG70" s="146">
        <f>'WPR2030'!$G73/1000</f>
        <v>38.312429465805181</v>
      </c>
      <c r="AH70" s="149">
        <f t="shared" si="39"/>
        <v>0.2187544238051089</v>
      </c>
      <c r="AI70" s="138">
        <f>World2045!$G73/1000</f>
        <v>214.16462222765952</v>
      </c>
      <c r="AJ70" s="139">
        <f t="shared" si="12"/>
        <v>0.2503893904623048</v>
      </c>
      <c r="AK70" s="146">
        <f>'AFR2045'!$G73/1000</f>
        <v>17.332363256784156</v>
      </c>
      <c r="AL70" s="149">
        <f t="shared" si="13"/>
        <v>0.13393318880414876</v>
      </c>
      <c r="AM70" s="146">
        <f>'AMR2045'!$G73/1000</f>
        <v>57.635563616300061</v>
      </c>
      <c r="AN70" s="149">
        <f t="shared" si="14"/>
        <v>0.50663890431890668</v>
      </c>
      <c r="AO70" s="146">
        <f>SEAR2045!$G73/1000</f>
        <v>20.793613042695448</v>
      </c>
      <c r="AP70" s="149">
        <f t="shared" si="15"/>
        <v>0.1033656909789496</v>
      </c>
      <c r="AQ70" s="146">
        <f>'EUR2045'!$G73/1000</f>
        <v>58.052429029665888</v>
      </c>
      <c r="AR70" s="149">
        <f t="shared" si="16"/>
        <v>0.5141915702526727</v>
      </c>
      <c r="AS70" s="146">
        <f>'EMR2045'!$G73/1000</f>
        <v>6.1873902650848027</v>
      </c>
      <c r="AT70" s="149">
        <f t="shared" si="17"/>
        <v>8.360368831187677E-2</v>
      </c>
      <c r="AU70" s="146">
        <f>'WPR2045'!$G73/1000</f>
        <v>54.163263017129154</v>
      </c>
      <c r="AV70" s="149">
        <f t="shared" si="18"/>
        <v>0.24171328450172952</v>
      </c>
      <c r="AW70" s="138">
        <f>World2060!$G73/1000</f>
        <v>268.13303392796729</v>
      </c>
      <c r="AX70" s="139">
        <f t="shared" si="26"/>
        <v>0.26331138117453506</v>
      </c>
      <c r="AY70" s="146">
        <f>'AFR2060'!$G73/1000</f>
        <v>30.379092982967386</v>
      </c>
      <c r="AZ70" s="149">
        <f t="shared" si="27"/>
        <v>0.16752159204953743</v>
      </c>
      <c r="BA70" s="146">
        <f>'AMR2060'!$G73/1000</f>
        <v>73.151016991564504</v>
      </c>
      <c r="BB70" s="149">
        <f t="shared" si="19"/>
        <v>0.54856085009602695</v>
      </c>
      <c r="BC70" s="146">
        <f>SEAR2060!$G73/1000</f>
        <v>26.757283211614936</v>
      </c>
      <c r="BD70" s="149">
        <f t="shared" si="20"/>
        <v>0.11281791300081018</v>
      </c>
      <c r="BE70" s="146">
        <f>'EUR2060'!$G73/1000</f>
        <v>62.931337951827793</v>
      </c>
      <c r="BF70" s="149">
        <f t="shared" si="21"/>
        <v>0.53945070425122665</v>
      </c>
      <c r="BG70" s="146">
        <f>'EMR2060'!$G73/1000</f>
        <v>9.8769351086355748</v>
      </c>
      <c r="BH70" s="149">
        <f t="shared" si="22"/>
        <v>9.5426795936149056E-2</v>
      </c>
      <c r="BI70" s="146">
        <f>'WPR2060'!$G73/1000</f>
        <v>65.037367681357082</v>
      </c>
      <c r="BJ70" s="149">
        <f t="shared" si="23"/>
        <v>0.26407546971055917</v>
      </c>
    </row>
    <row r="71" spans="1:62">
      <c r="A71" s="37">
        <v>70</v>
      </c>
      <c r="B71" s="17"/>
      <c r="C71" s="16"/>
      <c r="D71" s="38" t="s">
        <v>38</v>
      </c>
      <c r="E71" s="49" t="s">
        <v>92</v>
      </c>
      <c r="F71" s="40"/>
      <c r="G71" s="138">
        <f>World2016!$G74/1000</f>
        <v>586.01234365830669</v>
      </c>
      <c r="H71" s="139">
        <f t="shared" ref="H71:H102" si="40">100*G71/G$7</f>
        <v>1.0303802775187836</v>
      </c>
      <c r="I71" s="146">
        <f>'AFR2016'!$G74/1000</f>
        <v>54.807659969230414</v>
      </c>
      <c r="J71" s="149">
        <f t="shared" ref="J71:J102" si="41">100*I71/I$7</f>
        <v>0.61963860282893568</v>
      </c>
      <c r="K71" s="146">
        <f>'AMR2016'!$G74/1000</f>
        <v>106.70602523485664</v>
      </c>
      <c r="L71" s="149">
        <f t="shared" ref="L71:L102" si="42">100*K71/K$7</f>
        <v>1.5450480644484224</v>
      </c>
      <c r="M71" s="146">
        <f>SEAR2016!$G74/1000</f>
        <v>122.91940302699106</v>
      </c>
      <c r="N71" s="149">
        <f t="shared" ref="N71:N102" si="43">100*M71/M$7</f>
        <v>0.88952492595605714</v>
      </c>
      <c r="O71" s="146">
        <f>'EUR2016'!$G74/1000</f>
        <v>164.57735424330178</v>
      </c>
      <c r="P71" s="149">
        <f t="shared" ref="P71:P102" si="44">100*O71/O$7</f>
        <v>1.7860290988251077</v>
      </c>
      <c r="Q71" s="146">
        <f>'EMR2016'!$G74/1000</f>
        <v>46.733132186420264</v>
      </c>
      <c r="R71" s="149">
        <f t="shared" ref="R71:R102" si="45">100*Q71/Q$7</f>
        <v>1.1292610928836906</v>
      </c>
      <c r="S71" s="146">
        <f>'WPR2016'!$G74/1000</f>
        <v>90.26876899750647</v>
      </c>
      <c r="T71" s="149">
        <f t="shared" ref="T71:T102" si="46">100*S71/S$7</f>
        <v>0.64707191559951116</v>
      </c>
      <c r="U71" s="138">
        <f>World2030!$G74/1000</f>
        <v>807.24415520422019</v>
      </c>
      <c r="V71" s="139">
        <f t="shared" si="24"/>
        <v>1.1850420477286274</v>
      </c>
      <c r="W71" s="146">
        <f>'AFR2030'!$G74/1000</f>
        <v>96.991230224707166</v>
      </c>
      <c r="X71" s="149">
        <f t="shared" si="25"/>
        <v>0.9613390397048327</v>
      </c>
      <c r="Y71" s="146">
        <f>'AMR2030'!$G74/1000</f>
        <v>137.98362854547321</v>
      </c>
      <c r="Z71" s="149">
        <f t="shared" ref="Z71:Z102" si="47">100*Y71/Y$7</f>
        <v>1.5961268052194628</v>
      </c>
      <c r="AA71" s="146">
        <f>SEAR2030!$G74/1000</f>
        <v>189.48656221207696</v>
      </c>
      <c r="AB71" s="149">
        <f t="shared" ref="AB71:AB102" si="48">100*AA71/AA$7</f>
        <v>1.1235704375595272</v>
      </c>
      <c r="AC71" s="146">
        <f>'EUR2030'!$G74/1000</f>
        <v>186.126758111394</v>
      </c>
      <c r="AD71" s="149">
        <f t="shared" ref="AD71:AD102" si="49">100*AC71/AC$7</f>
        <v>1.8969305535100449</v>
      </c>
      <c r="AE71" s="146">
        <f>'EMR2030'!$G74/1000</f>
        <v>81.053638408131903</v>
      </c>
      <c r="AF71" s="149">
        <f t="shared" ref="AF71:AF102" si="50">100*AE71/AE$7</f>
        <v>1.5602864447788543</v>
      </c>
      <c r="AG71" s="146">
        <f>'WPR2030'!$G74/1000</f>
        <v>115.60233770243696</v>
      </c>
      <c r="AH71" s="149">
        <f t="shared" ref="AH71:AH102" si="51">100*AG71/AG$7</f>
        <v>0.66006053719957558</v>
      </c>
      <c r="AI71" s="138">
        <f>World2045!$G74/1000</f>
        <v>1136.0210949846462</v>
      </c>
      <c r="AJ71" s="139">
        <f t="shared" ref="AJ71:AJ134" si="52">100*AI71/AI$7</f>
        <v>1.3281728166249345</v>
      </c>
      <c r="AK71" s="146">
        <f>'AFR2045'!$G74/1000</f>
        <v>187.83590787406266</v>
      </c>
      <c r="AL71" s="149">
        <f t="shared" ref="AL71:AL134" si="53">100*AK71/AK$7</f>
        <v>1.4514732780971749</v>
      </c>
      <c r="AM71" s="146">
        <f>'AMR2045'!$G74/1000</f>
        <v>183.497350254845</v>
      </c>
      <c r="AN71" s="149">
        <f t="shared" ref="AN71:AN134" si="54">100*AM71/AM$7</f>
        <v>1.6130127068323683</v>
      </c>
      <c r="AO71" s="146">
        <f>SEAR2045!$G74/1000</f>
        <v>267.15859025861135</v>
      </c>
      <c r="AP71" s="149">
        <f t="shared" ref="AP71:AP134" si="55">100*AO71/AO$7</f>
        <v>1.3280535819504573</v>
      </c>
      <c r="AQ71" s="146">
        <f>'EUR2045'!$G74/1000</f>
        <v>218.15355456164059</v>
      </c>
      <c r="AR71" s="149">
        <f t="shared" ref="AR71:AR134" si="56">100*AQ71/AQ$7</f>
        <v>1.9322657234364766</v>
      </c>
      <c r="AS71" s="146">
        <f>'EMR2045'!$G74/1000</f>
        <v>139.92847741330974</v>
      </c>
      <c r="AT71" s="149">
        <f t="shared" ref="AT71:AT134" si="57">100*AS71/AS$7</f>
        <v>1.8907061475711682</v>
      </c>
      <c r="AU71" s="146">
        <f>'WPR2045'!$G74/1000</f>
        <v>139.44721462217694</v>
      </c>
      <c r="AV71" s="149">
        <f t="shared" ref="AV71:AV134" si="58">100*AU71/AU$7</f>
        <v>0.62230822855492252</v>
      </c>
      <c r="AW71" s="138">
        <f>World2060!$G74/1000</f>
        <v>1480.0492082269977</v>
      </c>
      <c r="AX71" s="139">
        <f t="shared" si="26"/>
        <v>1.4534344967327775</v>
      </c>
      <c r="AY71" s="146">
        <f>'AFR2060'!$G74/1000</f>
        <v>336.96940344135379</v>
      </c>
      <c r="AZ71" s="149">
        <f t="shared" si="27"/>
        <v>1.8581743361504581</v>
      </c>
      <c r="BA71" s="146">
        <f>'AMR2060'!$G74/1000</f>
        <v>221.59031089827104</v>
      </c>
      <c r="BB71" s="149">
        <f t="shared" ref="BB71:BB134" si="59">100*BA71/BA$7</f>
        <v>1.6617099025898141</v>
      </c>
      <c r="BC71" s="146">
        <f>SEAR2060!$G74/1000</f>
        <v>328.9347192821852</v>
      </c>
      <c r="BD71" s="149">
        <f t="shared" ref="BD71:BD134" si="60">100*BC71/BC$7</f>
        <v>1.3869019604656541</v>
      </c>
      <c r="BE71" s="146">
        <f>'EUR2060'!$G74/1000</f>
        <v>229.09266165302648</v>
      </c>
      <c r="BF71" s="149">
        <f t="shared" ref="BF71:BF134" si="61">100*BE71/BE$7</f>
        <v>1.9637942190600401</v>
      </c>
      <c r="BG71" s="146">
        <f>'EMR2060'!$G74/1000</f>
        <v>213.87164021814428</v>
      </c>
      <c r="BH71" s="149">
        <f t="shared" ref="BH71:BH134" si="62">100*BG71/BG$7</f>
        <v>2.0663379017021515</v>
      </c>
      <c r="BI71" s="146">
        <f>'WPR2060'!$G74/1000</f>
        <v>149.59047273401694</v>
      </c>
      <c r="BJ71" s="149">
        <f t="shared" ref="BJ71:BJ134" si="63">100*BI71/BI$7</f>
        <v>0.6073919618795347</v>
      </c>
    </row>
    <row r="72" spans="1:62">
      <c r="A72" s="37">
        <v>71</v>
      </c>
      <c r="B72" s="17"/>
      <c r="C72" s="16"/>
      <c r="D72" s="38" t="s">
        <v>40</v>
      </c>
      <c r="E72" s="49" t="s">
        <v>93</v>
      </c>
      <c r="F72" s="40"/>
      <c r="G72" s="138">
        <f>World2016!$G75/1000</f>
        <v>283.43929889697722</v>
      </c>
      <c r="H72" s="139">
        <f t="shared" si="40"/>
        <v>0.49836879140465024</v>
      </c>
      <c r="I72" s="146">
        <f>'AFR2016'!$G75/1000</f>
        <v>59.109569948531686</v>
      </c>
      <c r="J72" s="149">
        <f t="shared" si="41"/>
        <v>0.66827467834404808</v>
      </c>
      <c r="K72" s="146">
        <f>'AMR2016'!$G75/1000</f>
        <v>40.802589732257651</v>
      </c>
      <c r="L72" s="149">
        <f t="shared" si="42"/>
        <v>0.59080039905482706</v>
      </c>
      <c r="M72" s="146">
        <f>SEAR2016!$G75/1000</f>
        <v>99.780419974870981</v>
      </c>
      <c r="N72" s="149">
        <f t="shared" si="43"/>
        <v>0.72207616132435826</v>
      </c>
      <c r="O72" s="146">
        <f>'EUR2016'!$G75/1000</f>
        <v>30.778934967236594</v>
      </c>
      <c r="P72" s="149">
        <f t="shared" si="44"/>
        <v>0.33401966956561108</v>
      </c>
      <c r="Q72" s="146">
        <f>'EMR2016'!$G75/1000</f>
        <v>7.5903263854682441</v>
      </c>
      <c r="R72" s="149">
        <f t="shared" si="45"/>
        <v>0.18341292073482035</v>
      </c>
      <c r="S72" s="146">
        <f>'WPR2016'!$G75/1000</f>
        <v>45.377457888612057</v>
      </c>
      <c r="T72" s="149">
        <f t="shared" si="46"/>
        <v>0.32527837619931915</v>
      </c>
      <c r="U72" s="138">
        <f>World2030!$G75/1000</f>
        <v>366.18650336026724</v>
      </c>
      <c r="V72" s="139">
        <f t="shared" ref="V72:V128" si="64">100*U72/U$7</f>
        <v>0.53756524713747267</v>
      </c>
      <c r="W72" s="146">
        <f>'AFR2030'!$G75/1000</f>
        <v>92.898846650473772</v>
      </c>
      <c r="X72" s="149">
        <f t="shared" ref="X72:X128" si="65">100*W72/W$7</f>
        <v>0.92077693851029419</v>
      </c>
      <c r="Y72" s="146">
        <f>'AMR2030'!$G75/1000</f>
        <v>49.508451945237816</v>
      </c>
      <c r="Z72" s="149">
        <f t="shared" si="47"/>
        <v>0.57268944198457361</v>
      </c>
      <c r="AA72" s="146">
        <f>SEAR2030!$G75/1000</f>
        <v>126.85339239314943</v>
      </c>
      <c r="AB72" s="149">
        <f t="shared" si="48"/>
        <v>0.75218379569080196</v>
      </c>
      <c r="AC72" s="146">
        <f>'EUR2030'!$G75/1000</f>
        <v>32.210116153209938</v>
      </c>
      <c r="AD72" s="149">
        <f t="shared" si="49"/>
        <v>0.32827280764522715</v>
      </c>
      <c r="AE72" s="146">
        <f>'EMR2030'!$G75/1000</f>
        <v>10.964532649442553</v>
      </c>
      <c r="AF72" s="149">
        <f t="shared" si="50"/>
        <v>0.2110677818078554</v>
      </c>
      <c r="AG72" s="146">
        <f>'WPR2030'!$G75/1000</f>
        <v>53.751163568753746</v>
      </c>
      <c r="AH72" s="149">
        <f t="shared" si="51"/>
        <v>0.30690574780258906</v>
      </c>
      <c r="AI72" s="138">
        <f>World2045!$G75/1000</f>
        <v>491.33130048736695</v>
      </c>
      <c r="AJ72" s="139">
        <f t="shared" si="52"/>
        <v>0.57443728830855734</v>
      </c>
      <c r="AK72" s="146">
        <f>'AFR2045'!$G75/1000</f>
        <v>156.84624582318216</v>
      </c>
      <c r="AL72" s="149">
        <f t="shared" si="53"/>
        <v>1.2120053996004123</v>
      </c>
      <c r="AM72" s="146">
        <f>'AMR2045'!$G75/1000</f>
        <v>62.524405522232875</v>
      </c>
      <c r="AN72" s="149">
        <f t="shared" si="54"/>
        <v>0.54961371624405053</v>
      </c>
      <c r="AO72" s="146">
        <f>SEAR2045!$G75/1000</f>
        <v>158.72588850090654</v>
      </c>
      <c r="AP72" s="149">
        <f t="shared" si="55"/>
        <v>0.78903128126198507</v>
      </c>
      <c r="AQ72" s="146">
        <f>'EUR2045'!$G75/1000</f>
        <v>33.785214929480574</v>
      </c>
      <c r="AR72" s="149">
        <f t="shared" si="56"/>
        <v>0.29924799024406368</v>
      </c>
      <c r="AS72" s="146">
        <f>'EMR2045'!$G75/1000</f>
        <v>16.514827514097096</v>
      </c>
      <c r="AT72" s="149">
        <f t="shared" si="57"/>
        <v>0.22314747136675997</v>
      </c>
      <c r="AU72" s="146">
        <f>'WPR2045'!$G75/1000</f>
        <v>62.934718197467738</v>
      </c>
      <c r="AV72" s="149">
        <f t="shared" si="58"/>
        <v>0.28085747787923787</v>
      </c>
      <c r="AW72" s="138">
        <f>World2060!$G75/1000</f>
        <v>633.96085158845926</v>
      </c>
      <c r="AX72" s="139">
        <f t="shared" ref="AX72:AX135" si="66">100*AW72/AW$7</f>
        <v>0.62256076767917523</v>
      </c>
      <c r="AY72" s="146">
        <f>'AFR2060'!$G75/1000</f>
        <v>256.23847589603065</v>
      </c>
      <c r="AZ72" s="149">
        <f t="shared" ref="AZ72:AZ135" si="67">100*AY72/AY$7</f>
        <v>1.4129940433217363</v>
      </c>
      <c r="BA72" s="146">
        <f>'AMR2060'!$G75/1000</f>
        <v>73.952259754229331</v>
      </c>
      <c r="BB72" s="149">
        <f t="shared" si="59"/>
        <v>0.55456938461949634</v>
      </c>
      <c r="BC72" s="146">
        <f>SEAR2060!$G75/1000</f>
        <v>181.83940089313685</v>
      </c>
      <c r="BD72" s="149">
        <f t="shared" si="60"/>
        <v>0.76669748374065927</v>
      </c>
      <c r="BE72" s="146">
        <f>'EUR2060'!$G75/1000</f>
        <v>33.365029883106239</v>
      </c>
      <c r="BF72" s="149">
        <f t="shared" si="61"/>
        <v>0.28600677267631686</v>
      </c>
      <c r="BG72" s="146">
        <f>'EMR2060'!$G75/1000</f>
        <v>22.749168074905871</v>
      </c>
      <c r="BH72" s="149">
        <f t="shared" si="62"/>
        <v>0.21979290090740411</v>
      </c>
      <c r="BI72" s="146">
        <f>'WPR2060'!$G75/1000</f>
        <v>65.816517087050244</v>
      </c>
      <c r="BJ72" s="149">
        <f t="shared" si="63"/>
        <v>0.26723910090626185</v>
      </c>
    </row>
    <row r="73" spans="1:62">
      <c r="A73" s="37">
        <v>72</v>
      </c>
      <c r="B73" s="17"/>
      <c r="C73" s="16"/>
      <c r="D73" s="38" t="s">
        <v>54</v>
      </c>
      <c r="E73" s="49" t="s">
        <v>94</v>
      </c>
      <c r="F73" s="40"/>
      <c r="G73" s="138">
        <f>World2016!$G76/1000</f>
        <v>84.161463067461852</v>
      </c>
      <c r="H73" s="139">
        <f t="shared" si="40"/>
        <v>0.14798034991973152</v>
      </c>
      <c r="I73" s="146">
        <f>'AFR2016'!$G76/1000</f>
        <v>3.5365707808965818</v>
      </c>
      <c r="J73" s="149">
        <f t="shared" si="41"/>
        <v>3.9983385145628693E-2</v>
      </c>
      <c r="K73" s="146">
        <f>'AMR2016'!$G76/1000</f>
        <v>16.807985583091156</v>
      </c>
      <c r="L73" s="149">
        <f t="shared" si="42"/>
        <v>0.2433709393192624</v>
      </c>
      <c r="M73" s="146">
        <f>SEAR2016!$G76/1000</f>
        <v>8.9906968254325914</v>
      </c>
      <c r="N73" s="149">
        <f t="shared" si="43"/>
        <v>6.5062542861359138E-2</v>
      </c>
      <c r="O73" s="146">
        <f>'EUR2016'!$G76/1000</f>
        <v>29.808933654226362</v>
      </c>
      <c r="P73" s="149">
        <f t="shared" si="44"/>
        <v>0.32349300519613966</v>
      </c>
      <c r="Q73" s="146">
        <f>'EMR2016'!$G76/1000</f>
        <v>2.664203223500401</v>
      </c>
      <c r="R73" s="149">
        <f t="shared" si="45"/>
        <v>6.4377902851299781E-2</v>
      </c>
      <c r="S73" s="146">
        <f>'WPR2016'!$G76/1000</f>
        <v>22.353073000314762</v>
      </c>
      <c r="T73" s="149">
        <f t="shared" si="46"/>
        <v>0.16023311192211928</v>
      </c>
      <c r="U73" s="138">
        <f>World2030!$G76/1000</f>
        <v>102.64299567369186</v>
      </c>
      <c r="V73" s="139">
        <f t="shared" si="64"/>
        <v>0.15068088755301098</v>
      </c>
      <c r="W73" s="146">
        <f>'AFR2030'!$G76/1000</f>
        <v>5.7258792817764919</v>
      </c>
      <c r="X73" s="149">
        <f t="shared" si="65"/>
        <v>5.6752670086316855E-2</v>
      </c>
      <c r="Y73" s="146">
        <f>'AMR2030'!$G76/1000</f>
        <v>20.625662649329751</v>
      </c>
      <c r="Z73" s="149">
        <f t="shared" si="47"/>
        <v>0.23858752938331201</v>
      </c>
      <c r="AA73" s="146">
        <f>SEAR2030!$G76/1000</f>
        <v>12.593682308233809</v>
      </c>
      <c r="AB73" s="149">
        <f t="shared" si="48"/>
        <v>7.4674895023485177E-2</v>
      </c>
      <c r="AC73" s="146">
        <f>'EUR2030'!$G76/1000</f>
        <v>33.559259148931133</v>
      </c>
      <c r="AD73" s="149">
        <f t="shared" si="49"/>
        <v>0.34202274126898879</v>
      </c>
      <c r="AE73" s="146">
        <f>'EMR2030'!$G76/1000</f>
        <v>4.2906949116960167</v>
      </c>
      <c r="AF73" s="149">
        <f t="shared" si="50"/>
        <v>8.2596083789487657E-2</v>
      </c>
      <c r="AG73" s="146">
        <f>'WPR2030'!$G76/1000</f>
        <v>25.847817373724656</v>
      </c>
      <c r="AH73" s="149">
        <f t="shared" si="51"/>
        <v>0.14758459526184445</v>
      </c>
      <c r="AI73" s="138">
        <f>World2045!$G76/1000</f>
        <v>126.12681054241419</v>
      </c>
      <c r="AJ73" s="139">
        <f t="shared" si="52"/>
        <v>0.14746046701914617</v>
      </c>
      <c r="AK73" s="146">
        <f>'AFR2045'!$G76/1000</f>
        <v>10.362868233898887</v>
      </c>
      <c r="AL73" s="149">
        <f t="shared" si="53"/>
        <v>8.0077480904402171E-2</v>
      </c>
      <c r="AM73" s="146">
        <f>'AMR2045'!$G76/1000</f>
        <v>24.221748254024423</v>
      </c>
      <c r="AN73" s="149">
        <f t="shared" si="54"/>
        <v>0.21291853893898141</v>
      </c>
      <c r="AO73" s="146">
        <f>SEAR2045!$G76/1000</f>
        <v>17.566442448495422</v>
      </c>
      <c r="AP73" s="149">
        <f t="shared" si="55"/>
        <v>8.7323326542740415E-2</v>
      </c>
      <c r="AQ73" s="146">
        <f>'EUR2045'!$G76/1000</f>
        <v>36.171435411619022</v>
      </c>
      <c r="AR73" s="149">
        <f t="shared" si="56"/>
        <v>0.32038361673185201</v>
      </c>
      <c r="AS73" s="146">
        <f>'EMR2045'!$G76/1000</f>
        <v>7.3329317159429195</v>
      </c>
      <c r="AT73" s="149">
        <f t="shared" si="57"/>
        <v>9.9082183493651846E-2</v>
      </c>
      <c r="AU73" s="146">
        <f>'WPR2045'!$G76/1000</f>
        <v>30.471384478433524</v>
      </c>
      <c r="AV73" s="149">
        <f t="shared" si="58"/>
        <v>0.13598402340102544</v>
      </c>
      <c r="AW73" s="138">
        <f>World2060!$G76/1000</f>
        <v>146.76796029224678</v>
      </c>
      <c r="AX73" s="139">
        <f t="shared" si="66"/>
        <v>0.1441287325570739</v>
      </c>
      <c r="AY73" s="146">
        <f>'AFR2060'!$G76/1000</f>
        <v>18.46703728802083</v>
      </c>
      <c r="AZ73" s="149">
        <f t="shared" si="67"/>
        <v>0.10183409651703301</v>
      </c>
      <c r="BA73" s="146">
        <f>'AMR2060'!$G76/1000</f>
        <v>26.979422648090868</v>
      </c>
      <c r="BB73" s="149">
        <f t="shared" si="59"/>
        <v>0.20231919707477741</v>
      </c>
      <c r="BC73" s="146">
        <f>SEAR2060!$G76/1000</f>
        <v>22.324584515890571</v>
      </c>
      <c r="BD73" s="149">
        <f t="shared" si="60"/>
        <v>9.4128130041232438E-2</v>
      </c>
      <c r="BE73" s="146">
        <f>'EUR2060'!$G76/1000</f>
        <v>36.16050965616386</v>
      </c>
      <c r="BF73" s="149">
        <f t="shared" si="61"/>
        <v>0.30996977078467336</v>
      </c>
      <c r="BG73" s="146">
        <f>'EMR2060'!$G76/1000</f>
        <v>11.265472385205328</v>
      </c>
      <c r="BH73" s="149">
        <f t="shared" si="62"/>
        <v>0.10884225952718833</v>
      </c>
      <c r="BI73" s="146">
        <f>'WPR2060'!$G76/1000</f>
        <v>31.570933798875309</v>
      </c>
      <c r="BJ73" s="149">
        <f t="shared" si="63"/>
        <v>0.12818952349033635</v>
      </c>
    </row>
    <row r="74" spans="1:62">
      <c r="A74" s="37">
        <v>73</v>
      </c>
      <c r="B74" s="17"/>
      <c r="C74" s="16"/>
      <c r="D74" s="38" t="s">
        <v>59</v>
      </c>
      <c r="E74" s="49" t="s">
        <v>95</v>
      </c>
      <c r="F74" s="40"/>
      <c r="G74" s="138">
        <f>World2016!$G77/1000</f>
        <v>164.56808886140212</v>
      </c>
      <c r="H74" s="139">
        <f t="shared" si="40"/>
        <v>0.28935860294884713</v>
      </c>
      <c r="I74" s="146">
        <f>'AFR2016'!$G77/1000</f>
        <v>11.567704479377717</v>
      </c>
      <c r="J74" s="149">
        <f t="shared" si="41"/>
        <v>0.13078092087061741</v>
      </c>
      <c r="K74" s="146">
        <f>'AMR2016'!$G77/1000</f>
        <v>29.245691987298429</v>
      </c>
      <c r="L74" s="149">
        <f t="shared" si="42"/>
        <v>0.42346249613343939</v>
      </c>
      <c r="M74" s="146">
        <f>SEAR2016!$G77/1000</f>
        <v>37.676679912284015</v>
      </c>
      <c r="N74" s="149">
        <f t="shared" si="43"/>
        <v>0.27265301558522304</v>
      </c>
      <c r="O74" s="146">
        <f>'EUR2016'!$G77/1000</f>
        <v>47.942780748710035</v>
      </c>
      <c r="P74" s="149">
        <f t="shared" si="44"/>
        <v>0.52028544200073812</v>
      </c>
      <c r="Q74" s="146">
        <f>'EMR2016'!$G77/1000</f>
        <v>10.147922834724188</v>
      </c>
      <c r="R74" s="149">
        <f t="shared" si="45"/>
        <v>0.24521477364553682</v>
      </c>
      <c r="S74" s="146">
        <f>'WPR2016'!$G77/1000</f>
        <v>27.987308899007736</v>
      </c>
      <c r="T74" s="149">
        <f t="shared" si="46"/>
        <v>0.20062089893190449</v>
      </c>
      <c r="U74" s="138">
        <f>World2030!$G77/1000</f>
        <v>213.03284187460457</v>
      </c>
      <c r="V74" s="139">
        <f t="shared" si="64"/>
        <v>0.3127342248822646</v>
      </c>
      <c r="W74" s="146">
        <f>'AFR2030'!$G77/1000</f>
        <v>19.164626217402517</v>
      </c>
      <c r="X74" s="149">
        <f t="shared" si="65"/>
        <v>0.1899522598224207</v>
      </c>
      <c r="Y74" s="146">
        <f>'AMR2030'!$G77/1000</f>
        <v>35.488683111438064</v>
      </c>
      <c r="Z74" s="149">
        <f t="shared" si="47"/>
        <v>0.41051564590097789</v>
      </c>
      <c r="AA74" s="146">
        <f>SEAR2030!$G77/1000</f>
        <v>54.096821593277156</v>
      </c>
      <c r="AB74" s="149">
        <f t="shared" si="48"/>
        <v>0.32076992056096404</v>
      </c>
      <c r="AC74" s="146">
        <f>'EUR2030'!$G77/1000</f>
        <v>52.981378216706219</v>
      </c>
      <c r="AD74" s="149">
        <f t="shared" si="49"/>
        <v>0.53996532323521507</v>
      </c>
      <c r="AE74" s="146">
        <f>'EMR2030'!$G77/1000</f>
        <v>16.389391918733715</v>
      </c>
      <c r="AF74" s="149">
        <f t="shared" si="50"/>
        <v>0.31549658412869874</v>
      </c>
      <c r="AG74" s="146">
        <f>'WPR2030'!$G77/1000</f>
        <v>34.911940817046911</v>
      </c>
      <c r="AH74" s="149">
        <f t="shared" si="51"/>
        <v>0.19933848111009259</v>
      </c>
      <c r="AI74" s="138">
        <f>World2045!$G77/1000</f>
        <v>262.68296750593083</v>
      </c>
      <c r="AJ74" s="139">
        <f t="shared" si="52"/>
        <v>0.30711434705925394</v>
      </c>
      <c r="AK74" s="146">
        <f>'AFR2045'!$G77/1000</f>
        <v>31.94741747333482</v>
      </c>
      <c r="AL74" s="149">
        <f t="shared" si="53"/>
        <v>0.2468687871855165</v>
      </c>
      <c r="AM74" s="146">
        <f>'AMR2045'!$G77/1000</f>
        <v>42.921412300069697</v>
      </c>
      <c r="AN74" s="149">
        <f t="shared" si="54"/>
        <v>0.37729582110614446</v>
      </c>
      <c r="AO74" s="146">
        <f>SEAR2045!$G77/1000</f>
        <v>67.706532906625426</v>
      </c>
      <c r="AP74" s="149">
        <f t="shared" si="55"/>
        <v>0.33657126076705696</v>
      </c>
      <c r="AQ74" s="146">
        <f>'EUR2045'!$G77/1000</f>
        <v>56.122919202843683</v>
      </c>
      <c r="AR74" s="149">
        <f t="shared" si="56"/>
        <v>0.49710119687372811</v>
      </c>
      <c r="AS74" s="146">
        <f>'EMR2045'!$G77/1000</f>
        <v>24.640546502128242</v>
      </c>
      <c r="AT74" s="149">
        <f t="shared" si="57"/>
        <v>0.3329417543326727</v>
      </c>
      <c r="AU74" s="146">
        <f>'WPR2045'!$G77/1000</f>
        <v>39.344139120928943</v>
      </c>
      <c r="AV74" s="149">
        <f t="shared" si="58"/>
        <v>0.17558028381349886</v>
      </c>
      <c r="AW74" s="138">
        <f>World2060!$G77/1000</f>
        <v>303.3292169599909</v>
      </c>
      <c r="AX74" s="139">
        <f t="shared" si="66"/>
        <v>0.29787465534657748</v>
      </c>
      <c r="AY74" s="146">
        <f>'AFR2060'!$G77/1000</f>
        <v>50.58498409442231</v>
      </c>
      <c r="AZ74" s="149">
        <f t="shared" si="67"/>
        <v>0.27894437381818166</v>
      </c>
      <c r="BA74" s="146">
        <f>'AMR2060'!$G77/1000</f>
        <v>47.805800175674612</v>
      </c>
      <c r="BB74" s="149">
        <f t="shared" si="59"/>
        <v>0.35849659324508037</v>
      </c>
      <c r="BC74" s="146">
        <f>SEAR2060!$G77/1000</f>
        <v>77.200495837505912</v>
      </c>
      <c r="BD74" s="149">
        <f t="shared" si="60"/>
        <v>0.32550385456302394</v>
      </c>
      <c r="BE74" s="146">
        <f>'EUR2060'!$G77/1000</f>
        <v>54.771838182168082</v>
      </c>
      <c r="BF74" s="149">
        <f t="shared" si="61"/>
        <v>0.46950704755589323</v>
      </c>
      <c r="BG74" s="146">
        <f>'EMR2060'!$G77/1000</f>
        <v>33.74894919133186</v>
      </c>
      <c r="BH74" s="149">
        <f t="shared" si="62"/>
        <v>0.32606816306051278</v>
      </c>
      <c r="BI74" s="146">
        <f>'WPR2060'!$G77/1000</f>
        <v>39.217149478888139</v>
      </c>
      <c r="BJ74" s="149">
        <f t="shared" si="63"/>
        <v>0.15923595216962047</v>
      </c>
    </row>
    <row r="75" spans="1:62">
      <c r="A75" s="37">
        <v>74</v>
      </c>
      <c r="B75" s="17"/>
      <c r="C75" s="16"/>
      <c r="D75" s="38" t="s">
        <v>96</v>
      </c>
      <c r="E75" s="49" t="s">
        <v>97</v>
      </c>
      <c r="F75" s="40"/>
      <c r="G75" s="138">
        <f>World2016!$G78/1000</f>
        <v>355.50569234547856</v>
      </c>
      <c r="H75" s="139">
        <f t="shared" si="40"/>
        <v>0.62508248828292268</v>
      </c>
      <c r="I75" s="146">
        <f>'AFR2016'!$G78/1000</f>
        <v>44.381210015740244</v>
      </c>
      <c r="J75" s="149">
        <f t="shared" si="41"/>
        <v>0.501760355786943</v>
      </c>
      <c r="K75" s="146">
        <f>'AMR2016'!$G78/1000</f>
        <v>96.033772948473697</v>
      </c>
      <c r="L75" s="149">
        <f t="shared" si="42"/>
        <v>1.3905193702899703</v>
      </c>
      <c r="M75" s="146">
        <f>SEAR2016!$G78/1000</f>
        <v>28.680373674338682</v>
      </c>
      <c r="N75" s="149">
        <f t="shared" si="43"/>
        <v>0.20754987935839694</v>
      </c>
      <c r="O75" s="146">
        <f>'EUR2016'!$G78/1000</f>
        <v>120.7599905346036</v>
      </c>
      <c r="P75" s="149">
        <f t="shared" si="44"/>
        <v>1.3105135761861644</v>
      </c>
      <c r="Q75" s="146">
        <f>'EMR2016'!$G78/1000</f>
        <v>13.233650095663965</v>
      </c>
      <c r="R75" s="149">
        <f t="shared" si="45"/>
        <v>0.31977839855151741</v>
      </c>
      <c r="S75" s="146">
        <f>'WPR2016'!$G78/1000</f>
        <v>52.416695076658392</v>
      </c>
      <c r="T75" s="149">
        <f t="shared" si="46"/>
        <v>0.37573760747292034</v>
      </c>
      <c r="U75" s="138">
        <f>World2030!$G78/1000</f>
        <v>526.25393743876373</v>
      </c>
      <c r="V75" s="139">
        <f t="shared" si="64"/>
        <v>0.77254575288924343</v>
      </c>
      <c r="W75" s="146">
        <f>'AFR2030'!$G78/1000</f>
        <v>89.283046707848086</v>
      </c>
      <c r="X75" s="149">
        <f t="shared" si="65"/>
        <v>0.88493854738405087</v>
      </c>
      <c r="Y75" s="146">
        <f>'AMR2030'!$G78/1000</f>
        <v>134.5846507513821</v>
      </c>
      <c r="Z75" s="149">
        <f t="shared" si="47"/>
        <v>1.5568091004693907</v>
      </c>
      <c r="AA75" s="146">
        <f>SEAR2030!$G78/1000</f>
        <v>47.014526055574414</v>
      </c>
      <c r="AB75" s="149">
        <f t="shared" si="48"/>
        <v>0.27877508038165666</v>
      </c>
      <c r="AC75" s="146">
        <f>'EUR2030'!$G78/1000</f>
        <v>150.79249144025707</v>
      </c>
      <c r="AD75" s="149">
        <f t="shared" si="49"/>
        <v>1.5368176352254159</v>
      </c>
      <c r="AE75" s="146">
        <f>'EMR2030'!$G78/1000</f>
        <v>23.477697994008661</v>
      </c>
      <c r="AF75" s="149">
        <f t="shared" si="50"/>
        <v>0.45194681761489225</v>
      </c>
      <c r="AG75" s="146">
        <f>'WPR2030'!$G78/1000</f>
        <v>81.101524489693347</v>
      </c>
      <c r="AH75" s="149">
        <f t="shared" si="51"/>
        <v>0.4630694922464621</v>
      </c>
      <c r="AI75" s="138">
        <f>World2045!$G78/1000</f>
        <v>843.92139459027487</v>
      </c>
      <c r="AJ75" s="139">
        <f t="shared" si="52"/>
        <v>0.98666605806132257</v>
      </c>
      <c r="AK75" s="146">
        <f>'AFR2045'!$G78/1000</f>
        <v>180.70804029501974</v>
      </c>
      <c r="AL75" s="149">
        <f t="shared" si="53"/>
        <v>1.3963937704679277</v>
      </c>
      <c r="AM75" s="146">
        <f>'AMR2045'!$G78/1000</f>
        <v>212.9041922256425</v>
      </c>
      <c r="AN75" s="149">
        <f t="shared" si="54"/>
        <v>1.871510225738396</v>
      </c>
      <c r="AO75" s="146">
        <f>SEAR2045!$G78/1000</f>
        <v>78.203623979357531</v>
      </c>
      <c r="AP75" s="149">
        <f t="shared" si="55"/>
        <v>0.38875262385071202</v>
      </c>
      <c r="AQ75" s="146">
        <f>'EUR2045'!$G78/1000</f>
        <v>195.43043892956896</v>
      </c>
      <c r="AR75" s="149">
        <f t="shared" si="56"/>
        <v>1.7309987876133917</v>
      </c>
      <c r="AS75" s="146">
        <f>'EMR2045'!$G78/1000</f>
        <v>47.36402189175412</v>
      </c>
      <c r="AT75" s="149">
        <f t="shared" si="57"/>
        <v>0.63998014571347672</v>
      </c>
      <c r="AU75" s="146">
        <f>'WPR2045'!$G78/1000</f>
        <v>129.31107726893202</v>
      </c>
      <c r="AV75" s="149">
        <f t="shared" si="58"/>
        <v>0.57707389599562542</v>
      </c>
      <c r="AW75" s="138">
        <f>World2060!$G78/1000</f>
        <v>1263.8059392883247</v>
      </c>
      <c r="AX75" s="139">
        <f t="shared" si="66"/>
        <v>1.2410797824336248</v>
      </c>
      <c r="AY75" s="146">
        <f>'AFR2060'!$G78/1000</f>
        <v>373.25304280946216</v>
      </c>
      <c r="AZ75" s="149">
        <f t="shared" si="67"/>
        <v>2.0582557880787529</v>
      </c>
      <c r="BA75" s="146">
        <f>'AMR2060'!$G78/1000</f>
        <v>295.4258701331392</v>
      </c>
      <c r="BB75" s="149">
        <f t="shared" si="59"/>
        <v>2.2154041478231443</v>
      </c>
      <c r="BC75" s="146">
        <f>SEAR2060!$G78/1000</f>
        <v>113.46227722491045</v>
      </c>
      <c r="BD75" s="149">
        <f t="shared" si="60"/>
        <v>0.47839600229956136</v>
      </c>
      <c r="BE75" s="146">
        <f>'EUR2060'!$G78/1000</f>
        <v>227.26994729352558</v>
      </c>
      <c r="BF75" s="149">
        <f t="shared" si="61"/>
        <v>1.9481698167052983</v>
      </c>
      <c r="BG75" s="146">
        <f>'EMR2060'!$G78/1000</f>
        <v>85.655312267012889</v>
      </c>
      <c r="BH75" s="149">
        <f t="shared" si="62"/>
        <v>0.82756562786413967</v>
      </c>
      <c r="BI75" s="146">
        <f>'WPR2060'!$G78/1000</f>
        <v>168.73948956027442</v>
      </c>
      <c r="BJ75" s="149">
        <f t="shared" si="63"/>
        <v>0.68514396496896579</v>
      </c>
    </row>
    <row r="76" spans="1:62">
      <c r="A76" s="37">
        <v>75</v>
      </c>
      <c r="B76" s="17"/>
      <c r="C76" s="16"/>
      <c r="D76" s="38" t="s">
        <v>98</v>
      </c>
      <c r="E76" s="49" t="s">
        <v>99</v>
      </c>
      <c r="F76" s="40"/>
      <c r="G76" s="138">
        <f>World2016!$G79/1000</f>
        <v>191.63503240483942</v>
      </c>
      <c r="H76" s="139">
        <f t="shared" si="40"/>
        <v>0.33695016838545155</v>
      </c>
      <c r="I76" s="146">
        <f>'AFR2016'!$G79/1000</f>
        <v>8.0238046756689432</v>
      </c>
      <c r="J76" s="149">
        <f t="shared" si="41"/>
        <v>9.07146760397185E-2</v>
      </c>
      <c r="K76" s="146">
        <f>'AMR2016'!$G79/1000</f>
        <v>33.635796205926688</v>
      </c>
      <c r="L76" s="149">
        <f t="shared" si="42"/>
        <v>0.48702893496188843</v>
      </c>
      <c r="M76" s="146">
        <f>SEAR2016!$G79/1000</f>
        <v>19.60149268576037</v>
      </c>
      <c r="N76" s="149">
        <f t="shared" si="43"/>
        <v>0.14184917840920958</v>
      </c>
      <c r="O76" s="146">
        <f>'EUR2016'!$G79/1000</f>
        <v>69.607921567707322</v>
      </c>
      <c r="P76" s="149">
        <f t="shared" si="44"/>
        <v>0.75540024324896415</v>
      </c>
      <c r="Q76" s="146">
        <f>'EMR2016'!$G79/1000</f>
        <v>15.6529141029343</v>
      </c>
      <c r="R76" s="149">
        <f t="shared" si="45"/>
        <v>0.37823758134128421</v>
      </c>
      <c r="S76" s="146">
        <f>'WPR2016'!$G79/1000</f>
        <v>45.113103166841782</v>
      </c>
      <c r="T76" s="149">
        <f t="shared" si="46"/>
        <v>0.32338340722928272</v>
      </c>
      <c r="U76" s="138">
        <f>World2030!$G79/1000</f>
        <v>268.16452750266097</v>
      </c>
      <c r="V76" s="139">
        <f t="shared" si="64"/>
        <v>0.39366806033985868</v>
      </c>
      <c r="W76" s="146">
        <f>'AFR2030'!$G79/1000</f>
        <v>13.681408561737044</v>
      </c>
      <c r="X76" s="149">
        <f t="shared" si="65"/>
        <v>0.13560475661643229</v>
      </c>
      <c r="Y76" s="146">
        <f>'AMR2030'!$G79/1000</f>
        <v>47.443215113237613</v>
      </c>
      <c r="Z76" s="149">
        <f t="shared" si="47"/>
        <v>0.54879979723881511</v>
      </c>
      <c r="AA76" s="146">
        <f>SEAR2030!$G79/1000</f>
        <v>29.565814221940936</v>
      </c>
      <c r="AB76" s="149">
        <f t="shared" si="48"/>
        <v>0.17531203497676118</v>
      </c>
      <c r="AC76" s="146">
        <f>'EUR2030'!$G79/1000</f>
        <v>83.178960744427982</v>
      </c>
      <c r="AD76" s="149">
        <f t="shared" si="49"/>
        <v>0.84772718144527259</v>
      </c>
      <c r="AE76" s="146">
        <f>'EMR2030'!$G79/1000</f>
        <v>25.613143963282926</v>
      </c>
      <c r="AF76" s="149">
        <f t="shared" si="50"/>
        <v>0.49305425541600634</v>
      </c>
      <c r="AG76" s="146">
        <f>'WPR2030'!$G79/1000</f>
        <v>68.681984898034486</v>
      </c>
      <c r="AH76" s="149">
        <f t="shared" si="51"/>
        <v>0.39215701644737683</v>
      </c>
      <c r="AI76" s="138">
        <f>World2045!$G79/1000</f>
        <v>394.88130354619653</v>
      </c>
      <c r="AJ76" s="139">
        <f t="shared" si="52"/>
        <v>0.46167330472905171</v>
      </c>
      <c r="AK76" s="146">
        <f>'AFR2045'!$G79/1000</f>
        <v>24.549646816384747</v>
      </c>
      <c r="AL76" s="149">
        <f t="shared" si="53"/>
        <v>0.18970364476102522</v>
      </c>
      <c r="AM76" s="146">
        <f>'AMR2045'!$G79/1000</f>
        <v>69.001731414778249</v>
      </c>
      <c r="AN76" s="149">
        <f t="shared" si="54"/>
        <v>0.60655191702166167</v>
      </c>
      <c r="AO76" s="146">
        <f>SEAR2045!$G79/1000</f>
        <v>43.906298365819268</v>
      </c>
      <c r="AP76" s="149">
        <f t="shared" si="55"/>
        <v>0.21825956170253549</v>
      </c>
      <c r="AQ76" s="146">
        <f>'EUR2045'!$G79/1000</f>
        <v>104.54739231127967</v>
      </c>
      <c r="AR76" s="149">
        <f t="shared" si="56"/>
        <v>0.92601444447549386</v>
      </c>
      <c r="AS76" s="146">
        <f>'EMR2045'!$G79/1000</f>
        <v>45.311525062924254</v>
      </c>
      <c r="AT76" s="149">
        <f t="shared" si="57"/>
        <v>0.61224691768244099</v>
      </c>
      <c r="AU76" s="146">
        <f>'WPR2045'!$G79/1000</f>
        <v>107.56470957501034</v>
      </c>
      <c r="AV76" s="149">
        <f t="shared" si="58"/>
        <v>0.48002682629419746</v>
      </c>
      <c r="AW76" s="138">
        <f>World2060!$G79/1000</f>
        <v>513.98902673181476</v>
      </c>
      <c r="AX76" s="139">
        <f t="shared" si="66"/>
        <v>0.50474631400197933</v>
      </c>
      <c r="AY76" s="146">
        <f>'AFR2060'!$G79/1000</f>
        <v>43.036547790450513</v>
      </c>
      <c r="AZ76" s="149">
        <f t="shared" si="67"/>
        <v>0.23731949489783791</v>
      </c>
      <c r="BA76" s="146">
        <f>'AMR2060'!$G79/1000</f>
        <v>84.60069467091968</v>
      </c>
      <c r="BB76" s="149">
        <f t="shared" si="59"/>
        <v>0.63442219802283517</v>
      </c>
      <c r="BC76" s="146">
        <f>SEAR2060!$G79/1000</f>
        <v>58.915569526994602</v>
      </c>
      <c r="BD76" s="149">
        <f t="shared" si="60"/>
        <v>0.24840831353178688</v>
      </c>
      <c r="BE76" s="146">
        <f>'EUR2060'!$G79/1000</f>
        <v>118.60471444912162</v>
      </c>
      <c r="BF76" s="149">
        <f t="shared" si="61"/>
        <v>1.0166857851658946</v>
      </c>
      <c r="BG76" s="146">
        <f>'EMR2060'!$G79/1000</f>
        <v>72.982141585322097</v>
      </c>
      <c r="BH76" s="149">
        <f t="shared" si="62"/>
        <v>0.70512277902449005</v>
      </c>
      <c r="BI76" s="146">
        <f>'WPR2060'!$G79/1000</f>
        <v>135.84935870900622</v>
      </c>
      <c r="BJ76" s="149">
        <f t="shared" si="63"/>
        <v>0.55159801956810228</v>
      </c>
    </row>
    <row r="77" spans="1:62">
      <c r="A77" s="37">
        <v>76</v>
      </c>
      <c r="B77" s="17"/>
      <c r="C77" s="16"/>
      <c r="D77" s="38" t="s">
        <v>100</v>
      </c>
      <c r="E77" s="49" t="s">
        <v>101</v>
      </c>
      <c r="F77" s="40"/>
      <c r="G77" s="138">
        <f>World2016!$G80/1000</f>
        <v>354.72557156827298</v>
      </c>
      <c r="H77" s="139">
        <f t="shared" si="40"/>
        <v>0.62371080887784858</v>
      </c>
      <c r="I77" s="146">
        <f>'AFR2016'!$G80/1000</f>
        <v>30.424858197243886</v>
      </c>
      <c r="J77" s="149">
        <f t="shared" si="41"/>
        <v>0.34397412031808383</v>
      </c>
      <c r="K77" s="146">
        <f>'AMR2016'!$G80/1000</f>
        <v>75.497152674727147</v>
      </c>
      <c r="L77" s="149">
        <f t="shared" si="42"/>
        <v>1.0931597288411632</v>
      </c>
      <c r="M77" s="146">
        <f>SEAR2016!$G80/1000</f>
        <v>54.192889093816284</v>
      </c>
      <c r="N77" s="149">
        <f t="shared" si="43"/>
        <v>0.39217507139972463</v>
      </c>
      <c r="O77" s="146">
        <f>'EUR2016'!$G80/1000</f>
        <v>91.621742032214996</v>
      </c>
      <c r="P77" s="149">
        <f t="shared" si="44"/>
        <v>0.99429899154089407</v>
      </c>
      <c r="Q77" s="146">
        <f>'EMR2016'!$G80/1000</f>
        <v>30.63654228721559</v>
      </c>
      <c r="R77" s="149">
        <f t="shared" si="45"/>
        <v>0.74030251358781363</v>
      </c>
      <c r="S77" s="146">
        <f>'WPR2016'!$G80/1000</f>
        <v>72.352387283055108</v>
      </c>
      <c r="T77" s="149">
        <f t="shared" si="46"/>
        <v>0.51864225420795784</v>
      </c>
      <c r="U77" s="138">
        <f>World2030!$G80/1000</f>
        <v>479.83981409486529</v>
      </c>
      <c r="V77" s="139">
        <f t="shared" si="64"/>
        <v>0.70440938123961816</v>
      </c>
      <c r="W77" s="146">
        <f>'AFR2030'!$G80/1000</f>
        <v>49.524743350502106</v>
      </c>
      <c r="X77" s="149">
        <f t="shared" si="65"/>
        <v>0.49086983538509643</v>
      </c>
      <c r="Y77" s="146">
        <f>'AMR2030'!$G80/1000</f>
        <v>98.579431289556496</v>
      </c>
      <c r="Z77" s="149">
        <f t="shared" si="47"/>
        <v>1.14031841591046</v>
      </c>
      <c r="AA77" s="146">
        <f>SEAR2030!$G80/1000</f>
        <v>76.467712717592718</v>
      </c>
      <c r="AB77" s="149">
        <f t="shared" si="48"/>
        <v>0.45341928437712697</v>
      </c>
      <c r="AC77" s="146">
        <f>'EUR2030'!$G80/1000</f>
        <v>108.44125957988203</v>
      </c>
      <c r="AD77" s="149">
        <f t="shared" si="49"/>
        <v>1.1051905735932952</v>
      </c>
      <c r="AE77" s="146">
        <f>'EMR2030'!$G80/1000</f>
        <v>47.340022284984592</v>
      </c>
      <c r="AF77" s="149">
        <f t="shared" si="50"/>
        <v>0.91129770997892368</v>
      </c>
      <c r="AG77" s="146">
        <f>'WPR2030'!$G80/1000</f>
        <v>99.486644872347355</v>
      </c>
      <c r="AH77" s="149">
        <f t="shared" si="51"/>
        <v>0.56804394758567833</v>
      </c>
      <c r="AI77" s="138">
        <f>World2045!$G80/1000</f>
        <v>632.99100423542347</v>
      </c>
      <c r="AJ77" s="139">
        <f t="shared" si="52"/>
        <v>0.74005795200921942</v>
      </c>
      <c r="AK77" s="146">
        <f>'AFR2045'!$G80/1000</f>
        <v>80.298009712855333</v>
      </c>
      <c r="AL77" s="149">
        <f t="shared" si="53"/>
        <v>0.62049060108751863</v>
      </c>
      <c r="AM77" s="146">
        <f>'AMR2045'!$G80/1000</f>
        <v>128.31920894046587</v>
      </c>
      <c r="AN77" s="149">
        <f t="shared" si="54"/>
        <v>1.1279754953637759</v>
      </c>
      <c r="AO77" s="146">
        <f>SEAR2045!$G80/1000</f>
        <v>100.24372161465324</v>
      </c>
      <c r="AP77" s="149">
        <f t="shared" si="55"/>
        <v>0.49831462813722327</v>
      </c>
      <c r="AQ77" s="146">
        <f>'EUR2045'!$G80/1000</f>
        <v>128.54819561603617</v>
      </c>
      <c r="AR77" s="149">
        <f t="shared" si="56"/>
        <v>1.1385983267501147</v>
      </c>
      <c r="AS77" s="146">
        <f>'EMR2045'!$G80/1000</f>
        <v>74.284109050780529</v>
      </c>
      <c r="AT77" s="149">
        <f t="shared" si="57"/>
        <v>1.0037229322113563</v>
      </c>
      <c r="AU77" s="146">
        <f>'WPR2045'!$G80/1000</f>
        <v>121.29775930063241</v>
      </c>
      <c r="AV77" s="149">
        <f t="shared" si="58"/>
        <v>0.54131302602621689</v>
      </c>
      <c r="AW77" s="138">
        <f>World2060!$G80/1000</f>
        <v>764.92376420816777</v>
      </c>
      <c r="AX77" s="139">
        <f t="shared" si="66"/>
        <v>0.75116866391399484</v>
      </c>
      <c r="AY77" s="146">
        <f>'AFR2060'!$G80/1000</f>
        <v>123.5972125323806</v>
      </c>
      <c r="AZ77" s="149">
        <f t="shared" si="67"/>
        <v>0.68156089544602927</v>
      </c>
      <c r="BA77" s="146">
        <f>'AMR2060'!$G80/1000</f>
        <v>148.29385025253075</v>
      </c>
      <c r="BB77" s="149">
        <f t="shared" si="59"/>
        <v>1.1120583677998892</v>
      </c>
      <c r="BC77" s="146">
        <f>SEAR2060!$G80/1000</f>
        <v>120.95719801658764</v>
      </c>
      <c r="BD77" s="149">
        <f t="shared" si="60"/>
        <v>0.50999716730335198</v>
      </c>
      <c r="BE77" s="146">
        <f>'EUR2060'!$G80/1000</f>
        <v>134.49015417499072</v>
      </c>
      <c r="BF77" s="149">
        <f t="shared" si="61"/>
        <v>1.1528566012705854</v>
      </c>
      <c r="BG77" s="146">
        <f>'EMR2060'!$G80/1000</f>
        <v>107.2956361457035</v>
      </c>
      <c r="BH77" s="149">
        <f t="shared" si="62"/>
        <v>1.0366453421733346</v>
      </c>
      <c r="BI77" s="146">
        <f>'WPR2060'!$G80/1000</f>
        <v>130.28971308597457</v>
      </c>
      <c r="BJ77" s="149">
        <f t="shared" si="63"/>
        <v>0.52902382750486487</v>
      </c>
    </row>
    <row r="78" spans="1:62">
      <c r="A78" s="37">
        <v>77</v>
      </c>
      <c r="B78" s="10"/>
      <c r="C78" s="16"/>
      <c r="D78" s="38" t="s">
        <v>102</v>
      </c>
      <c r="E78" s="49" t="s">
        <v>103</v>
      </c>
      <c r="F78" s="40"/>
      <c r="G78" s="138">
        <f>World2016!$G81/1000</f>
        <v>292.34152717368306</v>
      </c>
      <c r="H78" s="139">
        <f t="shared" si="40"/>
        <v>0.51402149998929425</v>
      </c>
      <c r="I78" s="146">
        <f>'AFR2016'!$G81/1000</f>
        <v>15.88719331945479</v>
      </c>
      <c r="J78" s="149">
        <f t="shared" si="41"/>
        <v>0.17961573759702323</v>
      </c>
      <c r="K78" s="146">
        <f>'AMR2016'!$G81/1000</f>
        <v>57.530301508873698</v>
      </c>
      <c r="L78" s="149">
        <f t="shared" si="42"/>
        <v>0.83300901516837267</v>
      </c>
      <c r="M78" s="146">
        <f>SEAR2016!$G81/1000</f>
        <v>46.302157944485543</v>
      </c>
      <c r="N78" s="149">
        <f t="shared" si="43"/>
        <v>0.33507259718899063</v>
      </c>
      <c r="O78" s="146">
        <f>'EUR2016'!$G81/1000</f>
        <v>69.236115672484047</v>
      </c>
      <c r="P78" s="149">
        <f t="shared" si="44"/>
        <v>0.7513653251337914</v>
      </c>
      <c r="Q78" s="146">
        <f>'EMR2016'!$G81/1000</f>
        <v>22.430249058276416</v>
      </c>
      <c r="R78" s="149">
        <f t="shared" si="45"/>
        <v>0.54200534781537468</v>
      </c>
      <c r="S78" s="146">
        <f>'WPR2016'!$G81/1000</f>
        <v>80.955509670108555</v>
      </c>
      <c r="T78" s="149">
        <f t="shared" si="46"/>
        <v>0.58031185428061971</v>
      </c>
      <c r="U78" s="138">
        <f>World2030!$G81/1000</f>
        <v>356.8782495491489</v>
      </c>
      <c r="V78" s="139">
        <f t="shared" si="64"/>
        <v>0.52390064258630697</v>
      </c>
      <c r="W78" s="146">
        <f>'AFR2030'!$G81/1000</f>
        <v>25.326305569976569</v>
      </c>
      <c r="X78" s="149">
        <f t="shared" si="65"/>
        <v>0.25102440931520764</v>
      </c>
      <c r="Y78" s="146">
        <f>'AMR2030'!$G81/1000</f>
        <v>72.954146196607795</v>
      </c>
      <c r="Z78" s="149">
        <f t="shared" si="47"/>
        <v>0.84389771108193823</v>
      </c>
      <c r="AA78" s="146">
        <f>SEAR2030!$G81/1000</f>
        <v>56.575081347458067</v>
      </c>
      <c r="AB78" s="149">
        <f t="shared" si="48"/>
        <v>0.33546489082104369</v>
      </c>
      <c r="AC78" s="146">
        <f>'EUR2030'!$G81/1000</f>
        <v>78.707741714218628</v>
      </c>
      <c r="AD78" s="149">
        <f t="shared" si="49"/>
        <v>0.80215827949962337</v>
      </c>
      <c r="AE78" s="146">
        <f>'EMR2030'!$G81/1000</f>
        <v>31.187447935760023</v>
      </c>
      <c r="AF78" s="149">
        <f t="shared" si="50"/>
        <v>0.60035987547390046</v>
      </c>
      <c r="AG78" s="146">
        <f>'WPR2030'!$G81/1000</f>
        <v>92.127526785127813</v>
      </c>
      <c r="AH78" s="149">
        <f t="shared" si="51"/>
        <v>0.52602521738950825</v>
      </c>
      <c r="AI78" s="138">
        <f>World2045!$G81/1000</f>
        <v>443.43741427849642</v>
      </c>
      <c r="AJ78" s="139">
        <f t="shared" si="52"/>
        <v>0.5184424145989196</v>
      </c>
      <c r="AK78" s="146">
        <f>'AFR2045'!$G81/1000</f>
        <v>40.793354412112386</v>
      </c>
      <c r="AL78" s="149">
        <f t="shared" si="53"/>
        <v>0.31522441328325329</v>
      </c>
      <c r="AM78" s="146">
        <f>'AMR2045'!$G81/1000</f>
        <v>93.11474550448672</v>
      </c>
      <c r="AN78" s="149">
        <f t="shared" si="54"/>
        <v>0.81851464058529932</v>
      </c>
      <c r="AO78" s="146">
        <f>SEAR2045!$G81/1000</f>
        <v>66.821052797384567</v>
      </c>
      <c r="AP78" s="149">
        <f t="shared" si="55"/>
        <v>0.33216951186695659</v>
      </c>
      <c r="AQ78" s="146">
        <f>'EUR2045'!$G81/1000</f>
        <v>92.699514481468597</v>
      </c>
      <c r="AR78" s="149">
        <f t="shared" si="56"/>
        <v>0.8210734625510473</v>
      </c>
      <c r="AS78" s="146">
        <f>'EMR2045'!$G81/1000</f>
        <v>44.36084709236026</v>
      </c>
      <c r="AT78" s="149">
        <f t="shared" si="57"/>
        <v>0.59940140748656678</v>
      </c>
      <c r="AU78" s="146">
        <f>'WPR2045'!$G81/1000</f>
        <v>105.64789999068388</v>
      </c>
      <c r="AV78" s="149">
        <f t="shared" si="58"/>
        <v>0.47147271942206498</v>
      </c>
      <c r="AW78" s="138">
        <f>World2060!$G81/1000</f>
        <v>511.90912325905708</v>
      </c>
      <c r="AX78" s="139">
        <f t="shared" si="66"/>
        <v>0.50270381200922354</v>
      </c>
      <c r="AY78" s="146">
        <f>'AFR2060'!$G81/1000</f>
        <v>62.625202049281448</v>
      </c>
      <c r="AZ78" s="149">
        <f t="shared" si="67"/>
        <v>0.34533860361142454</v>
      </c>
      <c r="BA78" s="146">
        <f>'AMR2060'!$G81/1000</f>
        <v>107.4209150386618</v>
      </c>
      <c r="BB78" s="149">
        <f t="shared" si="59"/>
        <v>0.80555145909313386</v>
      </c>
      <c r="BC78" s="146">
        <f>SEAR2060!$G81/1000</f>
        <v>75.699421708174043</v>
      </c>
      <c r="BD78" s="149">
        <f t="shared" si="60"/>
        <v>0.3191748095254015</v>
      </c>
      <c r="BE78" s="146">
        <f>'EUR2060'!$G81/1000</f>
        <v>97.287998335551933</v>
      </c>
      <c r="BF78" s="149">
        <f t="shared" si="61"/>
        <v>0.83395778518930019</v>
      </c>
      <c r="BG78" s="146">
        <f>'EMR2060'!$G81/1000</f>
        <v>59.685902693450451</v>
      </c>
      <c r="BH78" s="149">
        <f t="shared" si="62"/>
        <v>0.57666010700150849</v>
      </c>
      <c r="BI78" s="146">
        <f>'WPR2060'!$G81/1000</f>
        <v>109.18968343393738</v>
      </c>
      <c r="BJ78" s="149">
        <f t="shared" si="63"/>
        <v>0.44334999967456573</v>
      </c>
    </row>
    <row r="79" spans="1:62">
      <c r="A79" s="37">
        <v>78</v>
      </c>
      <c r="B79" s="12"/>
      <c r="C79" s="11"/>
      <c r="D79" s="50"/>
      <c r="E79" s="9" t="s">
        <v>104</v>
      </c>
      <c r="F79" s="46"/>
      <c r="G79" s="138">
        <f>World2016!$G82/1000</f>
        <v>1315.2993799404278</v>
      </c>
      <c r="H79" s="139">
        <f t="shared" si="40"/>
        <v>2.3126791692864561</v>
      </c>
      <c r="I79" s="146">
        <f>'AFR2016'!$G82/1000</f>
        <v>132.14621922998131</v>
      </c>
      <c r="J79" s="149">
        <f t="shared" si="41"/>
        <v>1.4940046464082164</v>
      </c>
      <c r="K79" s="146">
        <f>'AMR2016'!$G82/1000</f>
        <v>194.40820668018608</v>
      </c>
      <c r="L79" s="149">
        <f t="shared" si="42"/>
        <v>2.81493029829389</v>
      </c>
      <c r="M79" s="146">
        <f>SEAR2016!$G82/1000</f>
        <v>238.98673493938148</v>
      </c>
      <c r="N79" s="149">
        <f t="shared" si="43"/>
        <v>1.7294637987686381</v>
      </c>
      <c r="O79" s="146">
        <f>'EUR2016'!$G82/1000</f>
        <v>317.1514931152314</v>
      </c>
      <c r="P79" s="149">
        <f t="shared" si="44"/>
        <v>3.4417967043159465</v>
      </c>
      <c r="Q79" s="146">
        <f>'EMR2016'!$G82/1000</f>
        <v>106.17018602627516</v>
      </c>
      <c r="R79" s="149">
        <f t="shared" si="45"/>
        <v>2.5655002071214703</v>
      </c>
      <c r="S79" s="146">
        <f>'WPR2016'!$G82/1000</f>
        <v>326.43653994937239</v>
      </c>
      <c r="T79" s="149">
        <f t="shared" si="46"/>
        <v>2.3399888972957146</v>
      </c>
      <c r="U79" s="138">
        <f>World2030!$G82/1000</f>
        <v>1769.671268995555</v>
      </c>
      <c r="V79" s="139">
        <f t="shared" si="64"/>
        <v>2.5978941450328232</v>
      </c>
      <c r="W79" s="146">
        <f>'AFR2030'!$G82/1000</f>
        <v>220.96135148616136</v>
      </c>
      <c r="X79" s="149">
        <f t="shared" si="65"/>
        <v>2.1900822678242271</v>
      </c>
      <c r="Y79" s="146">
        <f>'AMR2030'!$G82/1000</f>
        <v>241.30909876608197</v>
      </c>
      <c r="Z79" s="149">
        <f t="shared" si="47"/>
        <v>2.7913450671212261</v>
      </c>
      <c r="AA79" s="146">
        <f>SEAR2030!$G82/1000</f>
        <v>339.09700024906545</v>
      </c>
      <c r="AB79" s="149">
        <f t="shared" si="48"/>
        <v>2.0106933203978015</v>
      </c>
      <c r="AC79" s="146">
        <f>'EUR2030'!$G82/1000</f>
        <v>359.92337347354368</v>
      </c>
      <c r="AD79" s="149">
        <f t="shared" si="49"/>
        <v>3.6681971522641397</v>
      </c>
      <c r="AE79" s="146">
        <f>'EMR2030'!$G82/1000</f>
        <v>161.38715448087453</v>
      </c>
      <c r="AF79" s="149">
        <f t="shared" si="50"/>
        <v>3.1067104999036781</v>
      </c>
      <c r="AG79" s="146">
        <f>'WPR2030'!$G82/1000</f>
        <v>446.99329053982814</v>
      </c>
      <c r="AH79" s="149">
        <f t="shared" si="51"/>
        <v>2.5522202867365134</v>
      </c>
      <c r="AI79" s="138">
        <f>World2045!$G82/1000</f>
        <v>2380.6571624006006</v>
      </c>
      <c r="AJ79" s="139">
        <f t="shared" si="52"/>
        <v>2.7833322310327913</v>
      </c>
      <c r="AK79" s="146">
        <f>'AFR2045'!$G82/1000</f>
        <v>371.3245650428571</v>
      </c>
      <c r="AL79" s="149">
        <f t="shared" si="53"/>
        <v>2.8693538405985839</v>
      </c>
      <c r="AM79" s="146">
        <f>'AMR2045'!$G82/1000</f>
        <v>312.9235559387526</v>
      </c>
      <c r="AN79" s="149">
        <f t="shared" si="54"/>
        <v>2.7507191318859392</v>
      </c>
      <c r="AO79" s="146">
        <f>SEAR2045!$G82/1000</f>
        <v>449.57708265791462</v>
      </c>
      <c r="AP79" s="149">
        <f t="shared" si="55"/>
        <v>2.2348615270380026</v>
      </c>
      <c r="AQ79" s="146">
        <f>'EUR2045'!$G82/1000</f>
        <v>405.65908335693928</v>
      </c>
      <c r="AR79" s="149">
        <f t="shared" si="56"/>
        <v>3.5930706870503699</v>
      </c>
      <c r="AS79" s="146">
        <f>'EMR2045'!$G82/1000</f>
        <v>247.37143072256447</v>
      </c>
      <c r="AT79" s="149">
        <f t="shared" si="57"/>
        <v>3.3424696205272979</v>
      </c>
      <c r="AU79" s="146">
        <f>'WPR2045'!$G82/1000</f>
        <v>593.80144468157278</v>
      </c>
      <c r="AV79" s="149">
        <f t="shared" si="58"/>
        <v>2.6499455450175455</v>
      </c>
      <c r="AW79" s="138">
        <f>World2060!$G82/1000</f>
        <v>2965.8980754900927</v>
      </c>
      <c r="AX79" s="139">
        <f t="shared" si="66"/>
        <v>2.9125643612043404</v>
      </c>
      <c r="AY79" s="146">
        <f>'AFR2060'!$G82/1000</f>
        <v>599.24643026439844</v>
      </c>
      <c r="AZ79" s="149">
        <f t="shared" si="67"/>
        <v>3.3044671901224256</v>
      </c>
      <c r="BA79" s="146">
        <f>'AMR2060'!$G82/1000</f>
        <v>376.69035040765186</v>
      </c>
      <c r="BB79" s="149">
        <f t="shared" si="59"/>
        <v>2.8248080114377694</v>
      </c>
      <c r="BC79" s="146">
        <f>SEAR2060!$G82/1000</f>
        <v>552.56343306271731</v>
      </c>
      <c r="BD79" s="149">
        <f t="shared" si="60"/>
        <v>2.329797566728979</v>
      </c>
      <c r="BE79" s="146">
        <f>'EUR2060'!$G82/1000</f>
        <v>417.14288064445185</v>
      </c>
      <c r="BF79" s="149">
        <f t="shared" si="61"/>
        <v>3.5757704835274233</v>
      </c>
      <c r="BG79" s="146">
        <f>'EMR2060'!$G82/1000</f>
        <v>354.79327489814165</v>
      </c>
      <c r="BH79" s="149">
        <f t="shared" si="62"/>
        <v>3.4278635093614649</v>
      </c>
      <c r="BI79" s="146">
        <f>'WPR2060'!$G82/1000</f>
        <v>665.461706212732</v>
      </c>
      <c r="BJ79" s="149">
        <f t="shared" si="63"/>
        <v>2.7020176078388674</v>
      </c>
    </row>
    <row r="80" spans="1:62">
      <c r="A80" s="93">
        <v>79</v>
      </c>
      <c r="B80" s="94"/>
      <c r="C80" s="95" t="s">
        <v>61</v>
      </c>
      <c r="D80" s="96" t="s">
        <v>105</v>
      </c>
      <c r="E80" s="97"/>
      <c r="F80" s="98"/>
      <c r="G80" s="140">
        <f>World2016!$G83/1000</f>
        <v>215.19357792156225</v>
      </c>
      <c r="H80" s="141">
        <f t="shared" si="40"/>
        <v>0.37837294886123901</v>
      </c>
      <c r="I80" s="140">
        <f>'AFR2016'!$G83/1000</f>
        <v>17.663720202862287</v>
      </c>
      <c r="J80" s="141">
        <f t="shared" si="41"/>
        <v>0.19970060596288067</v>
      </c>
      <c r="K80" s="140">
        <f>'AMR2016'!$G83/1000</f>
        <v>44.848183531912042</v>
      </c>
      <c r="L80" s="141">
        <f t="shared" si="42"/>
        <v>0.64937850517341877</v>
      </c>
      <c r="M80" s="140">
        <f>SEAR2016!$G83/1000</f>
        <v>22.712325288275721</v>
      </c>
      <c r="N80" s="141">
        <f t="shared" si="43"/>
        <v>0.16436119093343679</v>
      </c>
      <c r="O80" s="140">
        <f>'EUR2016'!$G83/1000</f>
        <v>52.577326527884111</v>
      </c>
      <c r="P80" s="141">
        <f t="shared" si="44"/>
        <v>0.5705805367268636</v>
      </c>
      <c r="Q80" s="140">
        <f>'EMR2016'!$G83/1000</f>
        <v>15.879205663919448</v>
      </c>
      <c r="R80" s="141">
        <f t="shared" si="45"/>
        <v>0.3837056987884323</v>
      </c>
      <c r="S80" s="140">
        <f>'WPR2016'!$G83/1000</f>
        <v>61.512816706708634</v>
      </c>
      <c r="T80" s="141">
        <f t="shared" si="46"/>
        <v>0.44094116472809181</v>
      </c>
      <c r="U80" s="140">
        <f>World2030!$G83/1000</f>
        <v>290.80246985374777</v>
      </c>
      <c r="V80" s="141">
        <f t="shared" si="64"/>
        <v>0.42690077362386841</v>
      </c>
      <c r="W80" s="140">
        <f>'AFR2030'!$G83/1000</f>
        <v>25.451591974873097</v>
      </c>
      <c r="X80" s="141">
        <f t="shared" si="65"/>
        <v>0.25226619903054848</v>
      </c>
      <c r="Y80" s="140">
        <f>'AMR2030'!$G83/1000</f>
        <v>72.424077745947287</v>
      </c>
      <c r="Z80" s="141">
        <f t="shared" si="47"/>
        <v>0.83776613973815695</v>
      </c>
      <c r="AA80" s="140">
        <f>SEAR2030!$G83/1000</f>
        <v>27.483427107813071</v>
      </c>
      <c r="AB80" s="141">
        <f t="shared" si="48"/>
        <v>0.16296441214971175</v>
      </c>
      <c r="AC80" s="140">
        <f>'EUR2030'!$G83/1000</f>
        <v>67.805728980321092</v>
      </c>
      <c r="AD80" s="141">
        <f t="shared" si="49"/>
        <v>0.69104926293732483</v>
      </c>
      <c r="AE80" s="140">
        <f>'EMR2030'!$G83/1000</f>
        <v>21.026069638052956</v>
      </c>
      <c r="AF80" s="141">
        <f t="shared" si="50"/>
        <v>0.40475285363548641</v>
      </c>
      <c r="AG80" s="140">
        <f>'WPR2030'!$G83/1000</f>
        <v>76.61157440674026</v>
      </c>
      <c r="AH80" s="141">
        <f t="shared" si="51"/>
        <v>0.43743299628405541</v>
      </c>
      <c r="AI80" s="140">
        <f>World2045!$G83/1000</f>
        <v>402.02287582732254</v>
      </c>
      <c r="AJ80" s="141">
        <f t="shared" si="52"/>
        <v>0.47002283469256173</v>
      </c>
      <c r="AK80" s="140">
        <f>'AFR2045'!$G83/1000</f>
        <v>42.785149764673783</v>
      </c>
      <c r="AL80" s="141">
        <f t="shared" si="53"/>
        <v>0.33061570753791381</v>
      </c>
      <c r="AM80" s="140">
        <f>'AMR2045'!$G83/1000</f>
        <v>104.14245206121285</v>
      </c>
      <c r="AN80" s="141">
        <f t="shared" si="54"/>
        <v>0.9154524480169256</v>
      </c>
      <c r="AO80" s="140">
        <f>SEAR2045!$G83/1000</f>
        <v>36.939036848988614</v>
      </c>
      <c r="AP80" s="141">
        <f t="shared" si="55"/>
        <v>0.18362509007706518</v>
      </c>
      <c r="AQ80" s="140">
        <f>'EUR2045'!$G83/1000</f>
        <v>88.11646242886205</v>
      </c>
      <c r="AR80" s="141">
        <f t="shared" si="56"/>
        <v>0.78047969634920167</v>
      </c>
      <c r="AS80" s="140">
        <f>'EMR2045'!$G83/1000</f>
        <v>32.14254737675283</v>
      </c>
      <c r="AT80" s="141">
        <f t="shared" si="57"/>
        <v>0.43430839130994198</v>
      </c>
      <c r="AU80" s="140">
        <f>'WPR2045'!$G83/1000</f>
        <v>97.897227346832395</v>
      </c>
      <c r="AV80" s="141">
        <f t="shared" si="58"/>
        <v>0.43688395136260416</v>
      </c>
      <c r="AW80" s="140">
        <f>World2060!$G83/1000</f>
        <v>504.44505355428964</v>
      </c>
      <c r="AX80" s="141">
        <f t="shared" si="66"/>
        <v>0.49537396355916907</v>
      </c>
      <c r="AY80" s="140">
        <f>'AFR2060'!$G83/1000</f>
        <v>69.759394184011029</v>
      </c>
      <c r="AZ80" s="141">
        <f t="shared" si="67"/>
        <v>0.38467918646119098</v>
      </c>
      <c r="BA80" s="140">
        <f>'AMR2060'!$G83/1000</f>
        <v>131.35350577357667</v>
      </c>
      <c r="BB80" s="141">
        <f t="shared" si="59"/>
        <v>0.98502240643565853</v>
      </c>
      <c r="BC80" s="140">
        <f>SEAR2060!$G83/1000</f>
        <v>47.11443652366637</v>
      </c>
      <c r="BD80" s="141">
        <f t="shared" si="60"/>
        <v>0.19865067610832296</v>
      </c>
      <c r="BE80" s="140">
        <f>'EUR2060'!$G83/1000</f>
        <v>98.640514014159237</v>
      </c>
      <c r="BF80" s="141">
        <f t="shared" si="61"/>
        <v>0.8455516199794334</v>
      </c>
      <c r="BG80" s="140">
        <f>'EMR2060'!$G83/1000</f>
        <v>46.190162387288176</v>
      </c>
      <c r="BH80" s="141">
        <f t="shared" si="62"/>
        <v>0.44626993616021016</v>
      </c>
      <c r="BI80" s="140">
        <f>'WPR2060'!$G83/1000</f>
        <v>111.38704067158815</v>
      </c>
      <c r="BJ80" s="141">
        <f t="shared" si="63"/>
        <v>0.4522720727125995</v>
      </c>
    </row>
    <row r="81" spans="1:62">
      <c r="A81" s="93">
        <v>80</v>
      </c>
      <c r="B81" s="94"/>
      <c r="C81" s="95" t="s">
        <v>66</v>
      </c>
      <c r="D81" s="96" t="s">
        <v>106</v>
      </c>
      <c r="E81" s="97"/>
      <c r="F81" s="98"/>
      <c r="G81" s="140">
        <f>World2016!$G84/1000</f>
        <v>1598.5259714604094</v>
      </c>
      <c r="H81" s="141">
        <f t="shared" si="40"/>
        <v>2.8106739592071599</v>
      </c>
      <c r="I81" s="140">
        <f>'AFR2016'!$G84/1000</f>
        <v>167.75400527702143</v>
      </c>
      <c r="J81" s="141">
        <f t="shared" si="41"/>
        <v>1.8965753602173179</v>
      </c>
      <c r="K81" s="140">
        <f>'AMR2016'!$G84/1000</f>
        <v>345.96104900659202</v>
      </c>
      <c r="L81" s="141">
        <f t="shared" si="42"/>
        <v>5.0093370825659065</v>
      </c>
      <c r="M81" s="140">
        <f>SEAR2016!$G84/1000</f>
        <v>503.14969215673113</v>
      </c>
      <c r="N81" s="141">
        <f t="shared" si="43"/>
        <v>3.6411191531922062</v>
      </c>
      <c r="O81" s="140">
        <f>'EUR2016'!$G84/1000</f>
        <v>179.28447975848312</v>
      </c>
      <c r="P81" s="141">
        <f t="shared" si="44"/>
        <v>1.9456340107582215</v>
      </c>
      <c r="Q81" s="140">
        <f>'EMR2016'!$G84/1000</f>
        <v>131.69520809587092</v>
      </c>
      <c r="R81" s="141">
        <f t="shared" si="45"/>
        <v>3.1822877616814842</v>
      </c>
      <c r="S81" s="140">
        <f>'WPR2016'!$G84/1000</f>
        <v>270.68153716571072</v>
      </c>
      <c r="T81" s="141">
        <f t="shared" si="46"/>
        <v>1.9403213616004331</v>
      </c>
      <c r="U81" s="140">
        <f>World2030!$G84/1000</f>
        <v>2412.6355594683</v>
      </c>
      <c r="V81" s="141">
        <f t="shared" si="64"/>
        <v>3.5417717990066033</v>
      </c>
      <c r="W81" s="140">
        <f>'AFR2030'!$G84/1000</f>
        <v>265.28132582362542</v>
      </c>
      <c r="X81" s="141">
        <f t="shared" si="65"/>
        <v>2.6293644737578012</v>
      </c>
      <c r="Y81" s="140">
        <f>'AMR2030'!$G84/1000</f>
        <v>518.34574394852575</v>
      </c>
      <c r="Z81" s="141">
        <f t="shared" si="47"/>
        <v>5.9959688334693286</v>
      </c>
      <c r="AA81" s="140">
        <f>SEAR2030!$G84/1000</f>
        <v>789.28381071340687</v>
      </c>
      <c r="AB81" s="141">
        <f t="shared" si="48"/>
        <v>4.6800994551232202</v>
      </c>
      <c r="AC81" s="140">
        <f>'EUR2030'!$G84/1000</f>
        <v>221.22141468260352</v>
      </c>
      <c r="AD81" s="141">
        <f t="shared" si="49"/>
        <v>2.2546014601027822</v>
      </c>
      <c r="AE81" s="140">
        <f>'EMR2030'!$G84/1000</f>
        <v>218.41499998910911</v>
      </c>
      <c r="AF81" s="141">
        <f t="shared" si="50"/>
        <v>4.2044992737203257</v>
      </c>
      <c r="AG81" s="140">
        <f>'WPR2030'!$G84/1000</f>
        <v>400.08826431102909</v>
      </c>
      <c r="AH81" s="141">
        <f t="shared" si="51"/>
        <v>2.2844042769112329</v>
      </c>
      <c r="AI81" s="140">
        <f>World2045!$G84/1000</f>
        <v>3663.4592786499684</v>
      </c>
      <c r="AJ81" s="141">
        <f t="shared" si="52"/>
        <v>4.2831132715726916</v>
      </c>
      <c r="AK81" s="140">
        <f>'AFR2045'!$G84/1000</f>
        <v>453.53355243115067</v>
      </c>
      <c r="AL81" s="141">
        <f t="shared" si="53"/>
        <v>3.5046112296891638</v>
      </c>
      <c r="AM81" s="140">
        <f>'AMR2045'!$G84/1000</f>
        <v>780.94004830611721</v>
      </c>
      <c r="AN81" s="141">
        <f t="shared" si="54"/>
        <v>6.864765182944601</v>
      </c>
      <c r="AO81" s="140">
        <f>SEAR2045!$G84/1000</f>
        <v>1154.3879778581354</v>
      </c>
      <c r="AP81" s="141">
        <f t="shared" si="55"/>
        <v>5.738498198657962</v>
      </c>
      <c r="AQ81" s="140">
        <f>'EUR2045'!$G84/1000</f>
        <v>288.16678743567093</v>
      </c>
      <c r="AR81" s="141">
        <f t="shared" si="56"/>
        <v>2.552398502575949</v>
      </c>
      <c r="AS81" s="140">
        <f>'EMR2045'!$G84/1000</f>
        <v>384.69192600655185</v>
      </c>
      <c r="AT81" s="141">
        <f t="shared" si="57"/>
        <v>5.1979368522193141</v>
      </c>
      <c r="AU81" s="140">
        <f>'WPR2045'!$G84/1000</f>
        <v>601.73898661234273</v>
      </c>
      <c r="AV81" s="141">
        <f t="shared" si="58"/>
        <v>2.6853682508163055</v>
      </c>
      <c r="AW81" s="140">
        <f>World2060!$G84/1000</f>
        <v>5128.5588722970815</v>
      </c>
      <c r="AX81" s="141">
        <f t="shared" si="66"/>
        <v>5.0363355097165741</v>
      </c>
      <c r="AY81" s="140">
        <f>'AFR2060'!$G84/1000</f>
        <v>779.29464694662045</v>
      </c>
      <c r="AZ81" s="141">
        <f t="shared" si="67"/>
        <v>4.2973198707866178</v>
      </c>
      <c r="BA81" s="140">
        <f>'AMR2060'!$G84/1000</f>
        <v>1025.9438105808815</v>
      </c>
      <c r="BB81" s="141">
        <f t="shared" si="59"/>
        <v>7.6935719013708965</v>
      </c>
      <c r="BC81" s="140">
        <f>SEAR2060!$G84/1000</f>
        <v>1623.6116595338399</v>
      </c>
      <c r="BD81" s="141">
        <f t="shared" si="60"/>
        <v>6.8457054291998283</v>
      </c>
      <c r="BE81" s="140">
        <f>'EUR2060'!$G84/1000</f>
        <v>332.88494692906886</v>
      </c>
      <c r="BF81" s="141">
        <f t="shared" si="61"/>
        <v>2.8535070904257291</v>
      </c>
      <c r="BG81" s="140">
        <f>'EMR2060'!$G84/1000</f>
        <v>614.14897977454029</v>
      </c>
      <c r="BH81" s="141">
        <f t="shared" si="62"/>
        <v>5.9336493277250266</v>
      </c>
      <c r="BI81" s="140">
        <f>'WPR2060'!$G84/1000</f>
        <v>752.67482853213028</v>
      </c>
      <c r="BJ81" s="141">
        <f t="shared" si="63"/>
        <v>3.0561347417649589</v>
      </c>
    </row>
    <row r="82" spans="1:62">
      <c r="A82" s="93">
        <v>81</v>
      </c>
      <c r="B82" s="94"/>
      <c r="C82" s="95" t="s">
        <v>68</v>
      </c>
      <c r="D82" s="96" t="s">
        <v>107</v>
      </c>
      <c r="E82" s="97"/>
      <c r="F82" s="98"/>
      <c r="G82" s="140">
        <f>World2016!$G85/1000</f>
        <v>362.04862278321013</v>
      </c>
      <c r="H82" s="141">
        <f t="shared" si="40"/>
        <v>0.63658686451863367</v>
      </c>
      <c r="I82" s="140">
        <f>'AFR2016'!$G85/1000</f>
        <v>103.43099999124929</v>
      </c>
      <c r="J82" s="141">
        <f t="shared" si="41"/>
        <v>1.1693591800809973</v>
      </c>
      <c r="K82" s="140">
        <f>'AMR2016'!$G85/1000</f>
        <v>91.060223110467192</v>
      </c>
      <c r="L82" s="141">
        <f t="shared" si="42"/>
        <v>1.3185049406105156</v>
      </c>
      <c r="M82" s="140">
        <f>SEAR2016!$G85/1000</f>
        <v>38.853699407219885</v>
      </c>
      <c r="N82" s="141">
        <f t="shared" si="43"/>
        <v>0.281170695896864</v>
      </c>
      <c r="O82" s="140">
        <f>'EUR2016'!$G85/1000</f>
        <v>52.991490649718791</v>
      </c>
      <c r="P82" s="141">
        <f t="shared" si="44"/>
        <v>0.57507513549281863</v>
      </c>
      <c r="Q82" s="140">
        <f>'EMR2016'!$G85/1000</f>
        <v>26.007575268834831</v>
      </c>
      <c r="R82" s="141">
        <f t="shared" si="45"/>
        <v>0.62844798748313768</v>
      </c>
      <c r="S82" s="140">
        <f>'WPR2016'!$G85/1000</f>
        <v>49.704634355720131</v>
      </c>
      <c r="T82" s="141">
        <f t="shared" si="46"/>
        <v>0.3562967937185178</v>
      </c>
      <c r="U82" s="140">
        <f>World2030!$G85/1000</f>
        <v>469.71416699490044</v>
      </c>
      <c r="V82" s="141">
        <f t="shared" si="64"/>
        <v>0.68954483561663482</v>
      </c>
      <c r="W82" s="140">
        <f>'AFR2030'!$G85/1000</f>
        <v>137.55004359540715</v>
      </c>
      <c r="X82" s="141">
        <f t="shared" si="65"/>
        <v>1.363342093042988</v>
      </c>
      <c r="Y82" s="140">
        <f>'AMR2030'!$G85/1000</f>
        <v>120.86243963276176</v>
      </c>
      <c r="Z82" s="141">
        <f t="shared" si="47"/>
        <v>1.3980773058051243</v>
      </c>
      <c r="AA82" s="140">
        <f>SEAR2030!$G85/1000</f>
        <v>50.003010174676774</v>
      </c>
      <c r="AB82" s="141">
        <f t="shared" si="48"/>
        <v>0.29649545258188398</v>
      </c>
      <c r="AC82" s="140">
        <f>'EUR2030'!$G85/1000</f>
        <v>64.394617515924381</v>
      </c>
      <c r="AD82" s="141">
        <f t="shared" si="49"/>
        <v>0.65628455944224795</v>
      </c>
      <c r="AE82" s="140">
        <f>'EMR2030'!$G85/1000</f>
        <v>32.755080030977723</v>
      </c>
      <c r="AF82" s="141">
        <f t="shared" si="50"/>
        <v>0.63053686884034577</v>
      </c>
      <c r="AG82" s="140">
        <f>'WPR2030'!$G85/1000</f>
        <v>64.148976045152637</v>
      </c>
      <c r="AH82" s="141">
        <f t="shared" si="51"/>
        <v>0.36627466564003192</v>
      </c>
      <c r="AI82" s="140">
        <f>World2045!$G85/1000</f>
        <v>605.03840338473742</v>
      </c>
      <c r="AJ82" s="141">
        <f t="shared" si="52"/>
        <v>0.70737732242606011</v>
      </c>
      <c r="AK82" s="140">
        <f>'AFR2045'!$G85/1000</f>
        <v>177.11862875661254</v>
      </c>
      <c r="AL82" s="141">
        <f t="shared" si="53"/>
        <v>1.3686571412416095</v>
      </c>
      <c r="AM82" s="140">
        <f>'AMR2045'!$G85/1000</f>
        <v>158.95013458725506</v>
      </c>
      <c r="AN82" s="141">
        <f t="shared" si="54"/>
        <v>1.3972331833995404</v>
      </c>
      <c r="AO82" s="140">
        <f>SEAR2045!$G85/1000</f>
        <v>64.221520625993605</v>
      </c>
      <c r="AP82" s="141">
        <f t="shared" si="55"/>
        <v>0.31924715736482606</v>
      </c>
      <c r="AQ82" s="140">
        <f>'EUR2045'!$G85/1000</f>
        <v>77.808080650773832</v>
      </c>
      <c r="AR82" s="141">
        <f t="shared" si="56"/>
        <v>0.68917459332705977</v>
      </c>
      <c r="AS82" s="140">
        <f>'EMR2045'!$G85/1000</f>
        <v>44.537246985495088</v>
      </c>
      <c r="AT82" s="141">
        <f t="shared" si="57"/>
        <v>0.6017849134643799</v>
      </c>
      <c r="AU82" s="140">
        <f>'WPR2045'!$G85/1000</f>
        <v>82.402791778607295</v>
      </c>
      <c r="AV82" s="141">
        <f t="shared" si="58"/>
        <v>0.36773725110727273</v>
      </c>
      <c r="AW82" s="140">
        <f>World2060!$G85/1000</f>
        <v>728.60901040006036</v>
      </c>
      <c r="AX82" s="141">
        <f t="shared" si="66"/>
        <v>0.7155069334582288</v>
      </c>
      <c r="AY82" s="140">
        <f>'AFR2060'!$G85/1000</f>
        <v>217.78627324532346</v>
      </c>
      <c r="AZ82" s="141">
        <f t="shared" si="67"/>
        <v>1.2009543287236244</v>
      </c>
      <c r="BA82" s="140">
        <f>'AMR2060'!$G85/1000</f>
        <v>188.17875565426775</v>
      </c>
      <c r="BB82" s="141">
        <f t="shared" si="59"/>
        <v>1.4111560223916157</v>
      </c>
      <c r="BC82" s="140">
        <f>SEAR2060!$G85/1000</f>
        <v>82.517133559390899</v>
      </c>
      <c r="BD82" s="141">
        <f t="shared" si="60"/>
        <v>0.34792062861368972</v>
      </c>
      <c r="BE82" s="140">
        <f>'EUR2060'!$G85/1000</f>
        <v>84.899038954393944</v>
      </c>
      <c r="BF82" s="141">
        <f t="shared" si="61"/>
        <v>0.72775898057749699</v>
      </c>
      <c r="BG82" s="140">
        <f>'EMR2060'!$G85/1000</f>
        <v>59.177734542906286</v>
      </c>
      <c r="BH82" s="141">
        <f t="shared" si="62"/>
        <v>0.57175039990412857</v>
      </c>
      <c r="BI82" s="140">
        <f>'WPR2060'!$G85/1000</f>
        <v>96.05007444377803</v>
      </c>
      <c r="BJ82" s="141">
        <f t="shared" si="63"/>
        <v>0.3899983875230788</v>
      </c>
    </row>
    <row r="83" spans="1:62">
      <c r="A83" s="93">
        <v>82</v>
      </c>
      <c r="B83" s="94"/>
      <c r="C83" s="95" t="s">
        <v>74</v>
      </c>
      <c r="D83" s="96" t="s">
        <v>108</v>
      </c>
      <c r="E83" s="97"/>
      <c r="F83" s="98"/>
      <c r="G83" s="140">
        <f>World2016!$G86/1000</f>
        <v>315.39721454276696</v>
      </c>
      <c r="H83" s="141">
        <f t="shared" si="40"/>
        <v>0.55456010946881529</v>
      </c>
      <c r="I83" s="140">
        <f>'AFR2016'!$G86/1000</f>
        <v>26.095824187906327</v>
      </c>
      <c r="J83" s="141">
        <f t="shared" si="41"/>
        <v>0.29503138883400265</v>
      </c>
      <c r="K83" s="140">
        <f>'AMR2016'!$G86/1000</f>
        <v>79.282464777078644</v>
      </c>
      <c r="L83" s="141">
        <f t="shared" si="42"/>
        <v>1.1479690905824427</v>
      </c>
      <c r="M83" s="140">
        <f>SEAR2016!$G86/1000</f>
        <v>41.966660709962042</v>
      </c>
      <c r="N83" s="141">
        <f t="shared" si="43"/>
        <v>0.30369811308353678</v>
      </c>
      <c r="O83" s="140">
        <f>'EUR2016'!$G86/1000</f>
        <v>102.14985322215524</v>
      </c>
      <c r="P83" s="141">
        <f t="shared" si="44"/>
        <v>1.1085523347627173</v>
      </c>
      <c r="Q83" s="140">
        <f>'EMR2016'!$G86/1000</f>
        <v>8.7227690587388214</v>
      </c>
      <c r="R83" s="141">
        <f t="shared" si="45"/>
        <v>0.21077730636479236</v>
      </c>
      <c r="S83" s="140">
        <f>'WPR2016'!$G86/1000</f>
        <v>57.17964258692588</v>
      </c>
      <c r="T83" s="141">
        <f t="shared" si="46"/>
        <v>0.40987975434825707</v>
      </c>
      <c r="U83" s="140">
        <f>World2030!$G86/1000</f>
        <v>347.68078067444998</v>
      </c>
      <c r="V83" s="141">
        <f t="shared" si="64"/>
        <v>0.5103986713686447</v>
      </c>
      <c r="W83" s="140">
        <f>'AFR2030'!$G86/1000</f>
        <v>39.113356867850435</v>
      </c>
      <c r="X83" s="141">
        <f t="shared" si="65"/>
        <v>0.38767625530533151</v>
      </c>
      <c r="Y83" s="140">
        <f>'AMR2030'!$G86/1000</f>
        <v>91.101444842956056</v>
      </c>
      <c r="Z83" s="141">
        <f t="shared" si="47"/>
        <v>1.0538167436301629</v>
      </c>
      <c r="AA83" s="140">
        <f>SEAR2030!$G86/1000</f>
        <v>48.418865725243073</v>
      </c>
      <c r="AB83" s="141">
        <f t="shared" si="48"/>
        <v>0.28710218557957479</v>
      </c>
      <c r="AC83" s="140">
        <f>'EUR2030'!$G86/1000</f>
        <v>90.153567236412982</v>
      </c>
      <c r="AD83" s="141">
        <f t="shared" si="49"/>
        <v>0.91880962164679214</v>
      </c>
      <c r="AE83" s="140">
        <f>'EMR2030'!$G86/1000</f>
        <v>10.647589906571069</v>
      </c>
      <c r="AF83" s="141">
        <f t="shared" si="50"/>
        <v>0.20496661873626904</v>
      </c>
      <c r="AG83" s="140">
        <f>'WPR2030'!$G86/1000</f>
        <v>68.245956095416361</v>
      </c>
      <c r="AH83" s="141">
        <f t="shared" si="51"/>
        <v>0.38966740065404026</v>
      </c>
      <c r="AI83" s="140">
        <f>World2045!$G86/1000</f>
        <v>368.30784370261551</v>
      </c>
      <c r="AJ83" s="141">
        <f t="shared" si="52"/>
        <v>0.4306050902709429</v>
      </c>
      <c r="AK83" s="140">
        <f>'AFR2045'!$G86/1000</f>
        <v>54.558504891866264</v>
      </c>
      <c r="AL83" s="141">
        <f t="shared" si="53"/>
        <v>0.42159251039781015</v>
      </c>
      <c r="AM83" s="140">
        <f>'AMR2045'!$G86/1000</f>
        <v>93.143968535828265</v>
      </c>
      <c r="AN83" s="141">
        <f t="shared" si="54"/>
        <v>0.81877152233765482</v>
      </c>
      <c r="AO83" s="140">
        <f>SEAR2045!$G86/1000</f>
        <v>50.131119359116042</v>
      </c>
      <c r="AP83" s="141">
        <f t="shared" si="55"/>
        <v>0.24920333861476493</v>
      </c>
      <c r="AQ83" s="140">
        <f>'EUR2045'!$G86/1000</f>
        <v>82.388206575365871</v>
      </c>
      <c r="AR83" s="141">
        <f t="shared" si="56"/>
        <v>0.72974244174417735</v>
      </c>
      <c r="AS83" s="140">
        <f>'EMR2045'!$G86/1000</f>
        <v>13.20627345117787</v>
      </c>
      <c r="AT83" s="141">
        <f t="shared" si="57"/>
        <v>0.17844246476645276</v>
      </c>
      <c r="AU83" s="140">
        <f>'WPR2045'!$G86/1000</f>
        <v>74.879770889261238</v>
      </c>
      <c r="AV83" s="141">
        <f t="shared" si="58"/>
        <v>0.33416441986991019</v>
      </c>
      <c r="AW83" s="140">
        <f>World2060!$G86/1000</f>
        <v>376.97775456265185</v>
      </c>
      <c r="AX83" s="141">
        <f t="shared" si="66"/>
        <v>0.37019882172605845</v>
      </c>
      <c r="AY83" s="140">
        <f>'AFR2060'!$G86/1000</f>
        <v>71.740404196911612</v>
      </c>
      <c r="AZ83" s="141">
        <f t="shared" si="67"/>
        <v>0.3956032108029725</v>
      </c>
      <c r="BA83" s="140">
        <f>'AMR2060'!$G86/1000</f>
        <v>91.849225778091849</v>
      </c>
      <c r="BB83" s="141">
        <f t="shared" si="59"/>
        <v>0.68877906891304286</v>
      </c>
      <c r="BC83" s="140">
        <f>SEAR2060!$G86/1000</f>
        <v>50.714741071429508</v>
      </c>
      <c r="BD83" s="141">
        <f t="shared" si="60"/>
        <v>0.21383079891950757</v>
      </c>
      <c r="BE83" s="140">
        <f>'EUR2060'!$G86/1000</f>
        <v>72.476073960282037</v>
      </c>
      <c r="BF83" s="141">
        <f t="shared" si="61"/>
        <v>0.62126867808159458</v>
      </c>
      <c r="BG83" s="140">
        <f>'EMR2060'!$G86/1000</f>
        <v>15.709809768814026</v>
      </c>
      <c r="BH83" s="141">
        <f t="shared" si="62"/>
        <v>0.15178157945915996</v>
      </c>
      <c r="BI83" s="140">
        <f>'WPR2060'!$G86/1000</f>
        <v>74.487499787122886</v>
      </c>
      <c r="BJ83" s="141">
        <f t="shared" si="63"/>
        <v>0.30244645801506104</v>
      </c>
    </row>
    <row r="84" spans="1:62">
      <c r="A84" s="37">
        <v>83</v>
      </c>
      <c r="B84" s="17"/>
      <c r="C84" s="16"/>
      <c r="D84" s="38" t="s">
        <v>8</v>
      </c>
      <c r="E84" s="49" t="s">
        <v>109</v>
      </c>
      <c r="F84" s="40"/>
      <c r="G84" s="138">
        <f>World2016!$G87/1000</f>
        <v>0</v>
      </c>
      <c r="H84" s="139">
        <f t="shared" si="40"/>
        <v>0</v>
      </c>
      <c r="I84" s="146">
        <f>'AFR2016'!$G87/1000</f>
        <v>0</v>
      </c>
      <c r="J84" s="149">
        <f t="shared" si="41"/>
        <v>0</v>
      </c>
      <c r="K84" s="146">
        <f>'AMR2016'!$G87/1000</f>
        <v>0</v>
      </c>
      <c r="L84" s="149">
        <f t="shared" si="42"/>
        <v>0</v>
      </c>
      <c r="M84" s="146">
        <f>SEAR2016!$G87/1000</f>
        <v>0</v>
      </c>
      <c r="N84" s="149">
        <f t="shared" si="43"/>
        <v>0</v>
      </c>
      <c r="O84" s="146">
        <f>'EUR2016'!$G87/1000</f>
        <v>0</v>
      </c>
      <c r="P84" s="149">
        <f t="shared" si="44"/>
        <v>0</v>
      </c>
      <c r="Q84" s="146">
        <f>'EMR2016'!$G87/1000</f>
        <v>0</v>
      </c>
      <c r="R84" s="149">
        <f t="shared" si="45"/>
        <v>0</v>
      </c>
      <c r="S84" s="146">
        <f>'WPR2016'!$G87/1000</f>
        <v>0</v>
      </c>
      <c r="T84" s="149">
        <f t="shared" si="46"/>
        <v>0</v>
      </c>
      <c r="U84" s="138">
        <f>World2030!$G87/1000</f>
        <v>0</v>
      </c>
      <c r="V84" s="139">
        <f t="shared" si="64"/>
        <v>0</v>
      </c>
      <c r="W84" s="146">
        <f>'AFR2030'!$G87/1000</f>
        <v>0</v>
      </c>
      <c r="X84" s="149">
        <f t="shared" si="65"/>
        <v>0</v>
      </c>
      <c r="Y84" s="146">
        <f>'AMR2030'!$G87/1000</f>
        <v>0</v>
      </c>
      <c r="Z84" s="149">
        <f t="shared" si="47"/>
        <v>0</v>
      </c>
      <c r="AA84" s="146">
        <f>SEAR2030!$G87/1000</f>
        <v>0</v>
      </c>
      <c r="AB84" s="149">
        <f t="shared" si="48"/>
        <v>0</v>
      </c>
      <c r="AC84" s="146">
        <f>'EUR2030'!$G87/1000</f>
        <v>0</v>
      </c>
      <c r="AD84" s="149">
        <f t="shared" si="49"/>
        <v>0</v>
      </c>
      <c r="AE84" s="146">
        <f>'EMR2030'!$G87/1000</f>
        <v>0</v>
      </c>
      <c r="AF84" s="149">
        <f t="shared" si="50"/>
        <v>0</v>
      </c>
      <c r="AG84" s="146">
        <f>'WPR2030'!$G87/1000</f>
        <v>0</v>
      </c>
      <c r="AH84" s="149">
        <f t="shared" si="51"/>
        <v>0</v>
      </c>
      <c r="AI84" s="138">
        <f>World2045!$G87/1000</f>
        <v>0</v>
      </c>
      <c r="AJ84" s="139">
        <f t="shared" si="52"/>
        <v>0</v>
      </c>
      <c r="AK84" s="146">
        <f>'AFR2045'!$G87/1000</f>
        <v>0</v>
      </c>
      <c r="AL84" s="149">
        <f t="shared" si="53"/>
        <v>0</v>
      </c>
      <c r="AM84" s="146">
        <f>'AMR2045'!$G87/1000</f>
        <v>0</v>
      </c>
      <c r="AN84" s="149">
        <f t="shared" si="54"/>
        <v>0</v>
      </c>
      <c r="AO84" s="146">
        <f>SEAR2045!$G87/1000</f>
        <v>0</v>
      </c>
      <c r="AP84" s="149">
        <f t="shared" si="55"/>
        <v>0</v>
      </c>
      <c r="AQ84" s="146">
        <f>'EUR2045'!$G87/1000</f>
        <v>0</v>
      </c>
      <c r="AR84" s="149">
        <f t="shared" si="56"/>
        <v>0</v>
      </c>
      <c r="AS84" s="146">
        <f>'EMR2045'!$G87/1000</f>
        <v>0</v>
      </c>
      <c r="AT84" s="149">
        <f t="shared" si="57"/>
        <v>0</v>
      </c>
      <c r="AU84" s="146">
        <f>'WPR2045'!$G87/1000</f>
        <v>0</v>
      </c>
      <c r="AV84" s="149">
        <f t="shared" si="58"/>
        <v>0</v>
      </c>
      <c r="AW84" s="138">
        <f>World2060!$G87/1000</f>
        <v>0</v>
      </c>
      <c r="AX84" s="139">
        <f t="shared" si="66"/>
        <v>0</v>
      </c>
      <c r="AY84" s="146">
        <f>'AFR2060'!$G87/1000</f>
        <v>0</v>
      </c>
      <c r="AZ84" s="149">
        <f t="shared" si="67"/>
        <v>0</v>
      </c>
      <c r="BA84" s="146">
        <f>'AMR2060'!$G87/1000</f>
        <v>0</v>
      </c>
      <c r="BB84" s="149">
        <f t="shared" si="59"/>
        <v>0</v>
      </c>
      <c r="BC84" s="146">
        <f>SEAR2060!$G87/1000</f>
        <v>0</v>
      </c>
      <c r="BD84" s="149">
        <f t="shared" si="60"/>
        <v>0</v>
      </c>
      <c r="BE84" s="146">
        <f>'EUR2060'!$G87/1000</f>
        <v>0</v>
      </c>
      <c r="BF84" s="149">
        <f t="shared" si="61"/>
        <v>0</v>
      </c>
      <c r="BG84" s="146">
        <f>'EMR2060'!$G87/1000</f>
        <v>0</v>
      </c>
      <c r="BH84" s="149">
        <f t="shared" si="62"/>
        <v>0</v>
      </c>
      <c r="BI84" s="146">
        <f>'WPR2060'!$G87/1000</f>
        <v>0</v>
      </c>
      <c r="BJ84" s="149">
        <f t="shared" si="63"/>
        <v>0</v>
      </c>
    </row>
    <row r="85" spans="1:62">
      <c r="A85" s="37">
        <v>84</v>
      </c>
      <c r="B85" s="17"/>
      <c r="C85" s="16"/>
      <c r="D85" s="38" t="s">
        <v>10</v>
      </c>
      <c r="E85" s="49" t="s">
        <v>110</v>
      </c>
      <c r="F85" s="40"/>
      <c r="G85" s="138">
        <f>World2016!$G88/1000</f>
        <v>0.78524821287393565</v>
      </c>
      <c r="H85" s="139">
        <f t="shared" si="40"/>
        <v>1.3806949294807838E-3</v>
      </c>
      <c r="I85" s="146">
        <f>'AFR2016'!$G88/1000</f>
        <v>0</v>
      </c>
      <c r="J85" s="149">
        <f t="shared" si="41"/>
        <v>0</v>
      </c>
      <c r="K85" s="146">
        <f>'AMR2016'!$G88/1000</f>
        <v>0.25531604132056235</v>
      </c>
      <c r="L85" s="149">
        <f t="shared" si="42"/>
        <v>3.6968442465806391E-3</v>
      </c>
      <c r="M85" s="146">
        <f>SEAR2016!$G88/1000</f>
        <v>0</v>
      </c>
      <c r="N85" s="149">
        <f t="shared" si="43"/>
        <v>0</v>
      </c>
      <c r="O85" s="146">
        <f>'EUR2016'!$G88/1000</f>
        <v>0.46333843004703523</v>
      </c>
      <c r="P85" s="149">
        <f t="shared" si="44"/>
        <v>5.0282490107634416E-3</v>
      </c>
      <c r="Q85" s="146">
        <f>'EMR2016'!$G88/1000</f>
        <v>0</v>
      </c>
      <c r="R85" s="149">
        <f t="shared" si="45"/>
        <v>0</v>
      </c>
      <c r="S85" s="146">
        <f>'WPR2016'!$G88/1000</f>
        <v>6.6593741506338122E-2</v>
      </c>
      <c r="T85" s="149">
        <f t="shared" si="46"/>
        <v>4.7736266221416187E-4</v>
      </c>
      <c r="U85" s="138">
        <f>World2030!$G88/1000</f>
        <v>0.75483585080131888</v>
      </c>
      <c r="V85" s="139">
        <f t="shared" si="64"/>
        <v>1.1081061616435958E-3</v>
      </c>
      <c r="W85" s="146">
        <f>'AFR2030'!$G88/1000</f>
        <v>0</v>
      </c>
      <c r="X85" s="149">
        <f t="shared" si="65"/>
        <v>0</v>
      </c>
      <c r="Y85" s="146">
        <f>'AMR2030'!$G88/1000</f>
        <v>0.24886248522996904</v>
      </c>
      <c r="Z85" s="149">
        <f t="shared" si="47"/>
        <v>2.8787189297473917E-3</v>
      </c>
      <c r="AA85" s="146">
        <f>SEAR2030!$G88/1000</f>
        <v>0</v>
      </c>
      <c r="AB85" s="149">
        <f t="shared" si="48"/>
        <v>0</v>
      </c>
      <c r="AC85" s="146">
        <f>'EUR2030'!$G88/1000</f>
        <v>0.45174765883013607</v>
      </c>
      <c r="AD85" s="149">
        <f t="shared" si="49"/>
        <v>4.6040340744486355E-3</v>
      </c>
      <c r="AE85" s="146">
        <f>'EMR2030'!$G88/1000</f>
        <v>0</v>
      </c>
      <c r="AF85" s="149">
        <f t="shared" si="50"/>
        <v>0</v>
      </c>
      <c r="AG85" s="146">
        <f>'WPR2030'!$G88/1000</f>
        <v>5.4225706741213797E-2</v>
      </c>
      <c r="AH85" s="149">
        <f t="shared" si="51"/>
        <v>3.0961527104894957E-4</v>
      </c>
      <c r="AI85" s="138">
        <f>World2045!$G88/1000</f>
        <v>0.86577599757537249</v>
      </c>
      <c r="AJ85" s="139">
        <f t="shared" si="52"/>
        <v>1.0122172469706526E-3</v>
      </c>
      <c r="AK85" s="146">
        <f>'AFR2045'!$G88/1000</f>
        <v>0</v>
      </c>
      <c r="AL85" s="149">
        <f t="shared" si="53"/>
        <v>0</v>
      </c>
      <c r="AM85" s="146">
        <f>'AMR2045'!$G88/1000</f>
        <v>0.28374509159103034</v>
      </c>
      <c r="AN85" s="149">
        <f t="shared" si="54"/>
        <v>2.4942291406497385E-3</v>
      </c>
      <c r="AO85" s="146">
        <f>SEAR2045!$G88/1000</f>
        <v>0</v>
      </c>
      <c r="AP85" s="149">
        <f t="shared" si="55"/>
        <v>0</v>
      </c>
      <c r="AQ85" s="146">
        <f>'EUR2045'!$G88/1000</f>
        <v>0.52466745401173831</v>
      </c>
      <c r="AR85" s="149">
        <f t="shared" si="56"/>
        <v>4.6471712992561462E-3</v>
      </c>
      <c r="AS85" s="146">
        <f>'EMR2045'!$G88/1000</f>
        <v>0</v>
      </c>
      <c r="AT85" s="149">
        <f t="shared" si="57"/>
        <v>0</v>
      </c>
      <c r="AU85" s="146">
        <f>'WPR2045'!$G88/1000</f>
        <v>5.7363451972603799E-2</v>
      </c>
      <c r="AV85" s="149">
        <f t="shared" si="58"/>
        <v>2.5599470220747788E-4</v>
      </c>
      <c r="AW85" s="138">
        <f>World2060!$G88/1000</f>
        <v>0.89087979699298736</v>
      </c>
      <c r="AX85" s="139">
        <f t="shared" si="66"/>
        <v>8.748597156056924E-4</v>
      </c>
      <c r="AY85" s="146">
        <f>'AFR2060'!$G88/1000</f>
        <v>0</v>
      </c>
      <c r="AZ85" s="149">
        <f t="shared" si="67"/>
        <v>0</v>
      </c>
      <c r="BA85" s="146">
        <f>'AMR2060'!$G88/1000</f>
        <v>0.29669680631905793</v>
      </c>
      <c r="BB85" s="149">
        <f t="shared" si="59"/>
        <v>2.2249349221477961E-3</v>
      </c>
      <c r="BC85" s="146">
        <f>SEAR2060!$G88/1000</f>
        <v>0</v>
      </c>
      <c r="BD85" s="149">
        <f t="shared" si="60"/>
        <v>0</v>
      </c>
      <c r="BE85" s="146">
        <f>'EUR2060'!$G88/1000</f>
        <v>0.53407702423259618</v>
      </c>
      <c r="BF85" s="149">
        <f t="shared" si="61"/>
        <v>4.5781360483263898E-3</v>
      </c>
      <c r="BG85" s="146">
        <f>'EMR2060'!$G88/1000</f>
        <v>0</v>
      </c>
      <c r="BH85" s="149">
        <f t="shared" si="62"/>
        <v>0</v>
      </c>
      <c r="BI85" s="146">
        <f>'WPR2060'!$G88/1000</f>
        <v>6.0105966441333293E-2</v>
      </c>
      <c r="BJ85" s="149">
        <f t="shared" si="63"/>
        <v>2.4405217932816248E-4</v>
      </c>
    </row>
    <row r="86" spans="1:62">
      <c r="A86" s="37">
        <v>85</v>
      </c>
      <c r="B86" s="17"/>
      <c r="C86" s="16"/>
      <c r="D86" s="38" t="s">
        <v>22</v>
      </c>
      <c r="E86" s="49" t="s">
        <v>111</v>
      </c>
      <c r="F86" s="40"/>
      <c r="G86" s="138">
        <f>World2016!$G89/1000</f>
        <v>5.1979721971824766</v>
      </c>
      <c r="H86" s="139">
        <f t="shared" si="40"/>
        <v>9.1395481563281266E-3</v>
      </c>
      <c r="I86" s="146">
        <f>'AFR2016'!$G89/1000</f>
        <v>0</v>
      </c>
      <c r="J86" s="149">
        <f t="shared" si="41"/>
        <v>0</v>
      </c>
      <c r="K86" s="146">
        <f>'AMR2016'!$G89/1000</f>
        <v>1.701936728015542</v>
      </c>
      <c r="L86" s="149">
        <f t="shared" si="42"/>
        <v>2.464316369808062E-2</v>
      </c>
      <c r="M86" s="146">
        <f>SEAR2016!$G89/1000</f>
        <v>0</v>
      </c>
      <c r="N86" s="149">
        <f t="shared" si="43"/>
        <v>0</v>
      </c>
      <c r="O86" s="146">
        <f>'EUR2016'!$G89/1000</f>
        <v>2.5001296605095269</v>
      </c>
      <c r="P86" s="149">
        <f t="shared" si="44"/>
        <v>2.713194865135881E-2</v>
      </c>
      <c r="Q86" s="146">
        <f>'EMR2016'!$G89/1000</f>
        <v>0</v>
      </c>
      <c r="R86" s="149">
        <f t="shared" si="45"/>
        <v>0</v>
      </c>
      <c r="S86" s="146">
        <f>'WPR2016'!$G89/1000</f>
        <v>0.99590580865740774</v>
      </c>
      <c r="T86" s="149">
        <f t="shared" si="46"/>
        <v>7.138932839356989E-3</v>
      </c>
      <c r="U86" s="138">
        <f>World2030!$G89/1000</f>
        <v>6.2524366175569597</v>
      </c>
      <c r="V86" s="139">
        <f t="shared" si="64"/>
        <v>9.1786360356968938E-3</v>
      </c>
      <c r="W86" s="146">
        <f>'AFR2030'!$G89/1000</f>
        <v>3.281119763851166E-4</v>
      </c>
      <c r="X86" s="149">
        <f t="shared" si="65"/>
        <v>3.2521172436203637E-6</v>
      </c>
      <c r="Y86" s="146">
        <f>'AMR2030'!$G89/1000</f>
        <v>2.1583009065091612</v>
      </c>
      <c r="Z86" s="149">
        <f t="shared" si="47"/>
        <v>2.4966164224862707E-2</v>
      </c>
      <c r="AA86" s="146">
        <f>SEAR2030!$G89/1000</f>
        <v>0</v>
      </c>
      <c r="AB86" s="149">
        <f t="shared" si="48"/>
        <v>0</v>
      </c>
      <c r="AC86" s="146">
        <f>'EUR2030'!$G89/1000</f>
        <v>2.6105187540985644</v>
      </c>
      <c r="AD86" s="149">
        <f t="shared" si="49"/>
        <v>2.6605378159527515E-2</v>
      </c>
      <c r="AE86" s="146">
        <f>'EMR2030'!$G89/1000</f>
        <v>0</v>
      </c>
      <c r="AF86" s="149">
        <f t="shared" si="50"/>
        <v>0</v>
      </c>
      <c r="AG86" s="146">
        <f>'WPR2030'!$G89/1000</f>
        <v>1.483288844972849</v>
      </c>
      <c r="AH86" s="149">
        <f t="shared" si="51"/>
        <v>8.4692096309941442E-3</v>
      </c>
      <c r="AI86" s="138">
        <f>World2045!$G89/1000</f>
        <v>6.8070358615815643</v>
      </c>
      <c r="AJ86" s="139">
        <f t="shared" si="52"/>
        <v>7.9584085480964729E-3</v>
      </c>
      <c r="AK86" s="146">
        <f>'AFR2045'!$G89/1000</f>
        <v>3.3972185850143435E-4</v>
      </c>
      <c r="AL86" s="149">
        <f t="shared" si="53"/>
        <v>2.6251487544700229E-6</v>
      </c>
      <c r="AM86" s="146">
        <f>'AMR2045'!$G89/1000</f>
        <v>2.5026621223315595</v>
      </c>
      <c r="AN86" s="149">
        <f t="shared" si="54"/>
        <v>2.199936837574188E-2</v>
      </c>
      <c r="AO86" s="146">
        <f>SEAR2045!$G89/1000</f>
        <v>0</v>
      </c>
      <c r="AP86" s="149">
        <f t="shared" si="55"/>
        <v>0</v>
      </c>
      <c r="AQ86" s="146">
        <f>'EUR2045'!$G89/1000</f>
        <v>2.8140949669778346</v>
      </c>
      <c r="AR86" s="149">
        <f t="shared" si="56"/>
        <v>2.4925467100972463E-2</v>
      </c>
      <c r="AS86" s="146">
        <f>'EMR2045'!$G89/1000</f>
        <v>0</v>
      </c>
      <c r="AT86" s="149">
        <f t="shared" si="57"/>
        <v>0</v>
      </c>
      <c r="AU86" s="146">
        <f>'WPR2045'!$G89/1000</f>
        <v>1.4899390504136683</v>
      </c>
      <c r="AV86" s="149">
        <f t="shared" si="58"/>
        <v>6.6491204835458654E-3</v>
      </c>
      <c r="AW86" s="138">
        <f>World2060!$G89/1000</f>
        <v>6.9421213507093489</v>
      </c>
      <c r="AX86" s="139">
        <f t="shared" si="66"/>
        <v>6.8172859358596417E-3</v>
      </c>
      <c r="AY86" s="146">
        <f>'AFR2060'!$G89/1000</f>
        <v>3.2213306427001954E-4</v>
      </c>
      <c r="AZ86" s="149">
        <f t="shared" si="67"/>
        <v>1.7763612563602773E-6</v>
      </c>
      <c r="BA86" s="146">
        <f>'AMR2060'!$G89/1000</f>
        <v>2.6644222892671823</v>
      </c>
      <c r="BB86" s="149">
        <f t="shared" si="59"/>
        <v>1.9980552781429597E-2</v>
      </c>
      <c r="BC86" s="146">
        <f>SEAR2060!$G89/1000</f>
        <v>0</v>
      </c>
      <c r="BD86" s="149">
        <f t="shared" si="60"/>
        <v>0</v>
      </c>
      <c r="BE86" s="146">
        <f>'EUR2060'!$G89/1000</f>
        <v>2.7740151257626713</v>
      </c>
      <c r="BF86" s="149">
        <f t="shared" si="61"/>
        <v>2.377900203459388E-2</v>
      </c>
      <c r="BG86" s="146">
        <f>'EMR2060'!$G89/1000</f>
        <v>0</v>
      </c>
      <c r="BH86" s="149">
        <f t="shared" si="62"/>
        <v>0</v>
      </c>
      <c r="BI86" s="146">
        <f>'WPR2060'!$G89/1000</f>
        <v>1.5033618026152253</v>
      </c>
      <c r="BJ86" s="149">
        <f t="shared" si="63"/>
        <v>6.1041980683410818E-3</v>
      </c>
    </row>
    <row r="87" spans="1:62">
      <c r="A87" s="37">
        <v>86</v>
      </c>
      <c r="B87" s="17"/>
      <c r="C87" s="16"/>
      <c r="D87" s="38" t="s">
        <v>24</v>
      </c>
      <c r="E87" s="49" t="s">
        <v>112</v>
      </c>
      <c r="F87" s="40"/>
      <c r="G87" s="138">
        <f>World2016!$G90/1000</f>
        <v>145.56528474926645</v>
      </c>
      <c r="H87" s="139">
        <f t="shared" si="40"/>
        <v>0.25594614195448584</v>
      </c>
      <c r="I87" s="146">
        <f>'AFR2016'!$G90/1000</f>
        <v>11.613354615655728</v>
      </c>
      <c r="J87" s="149">
        <f t="shared" si="41"/>
        <v>0.13129702731774795</v>
      </c>
      <c r="K87" s="146">
        <f>'AMR2016'!$G90/1000</f>
        <v>31.814944869278929</v>
      </c>
      <c r="L87" s="149">
        <f t="shared" si="42"/>
        <v>0.46066394922519777</v>
      </c>
      <c r="M87" s="146">
        <f>SEAR2016!$G90/1000</f>
        <v>22.667771448273211</v>
      </c>
      <c r="N87" s="149">
        <f t="shared" si="43"/>
        <v>0.1640387703045261</v>
      </c>
      <c r="O87" s="146">
        <f>'EUR2016'!$G90/1000</f>
        <v>57.525992776442322</v>
      </c>
      <c r="P87" s="149">
        <f t="shared" si="44"/>
        <v>0.62428453483119806</v>
      </c>
      <c r="Q87" s="146">
        <f>'EMR2016'!$G90/1000</f>
        <v>2.129103919174522</v>
      </c>
      <c r="R87" s="149">
        <f t="shared" si="45"/>
        <v>5.14477439483206E-2</v>
      </c>
      <c r="S87" s="146">
        <f>'WPR2016'!$G90/1000</f>
        <v>19.814117120441747</v>
      </c>
      <c r="T87" s="149">
        <f t="shared" si="46"/>
        <v>0.1420331623375907</v>
      </c>
      <c r="U87" s="138">
        <f>World2030!$G90/1000</f>
        <v>154.87532352729653</v>
      </c>
      <c r="V87" s="139">
        <f t="shared" si="64"/>
        <v>0.22735843840082059</v>
      </c>
      <c r="W87" s="146">
        <f>'AFR2030'!$G90/1000</f>
        <v>16.920157540575833</v>
      </c>
      <c r="X87" s="149">
        <f t="shared" si="65"/>
        <v>0.16770596644693467</v>
      </c>
      <c r="Y87" s="146">
        <f>'AMR2030'!$G90/1000</f>
        <v>36.360322057149375</v>
      </c>
      <c r="Z87" s="149">
        <f t="shared" si="47"/>
        <v>0.42059833687228076</v>
      </c>
      <c r="AA87" s="146">
        <f>SEAR2030!$G90/1000</f>
        <v>26.655282009185292</v>
      </c>
      <c r="AB87" s="149">
        <f t="shared" si="48"/>
        <v>0.15805388266431963</v>
      </c>
      <c r="AC87" s="146">
        <f>'EUR2030'!$G90/1000</f>
        <v>50.557062884595709</v>
      </c>
      <c r="AD87" s="149">
        <f t="shared" si="49"/>
        <v>0.51525765695721015</v>
      </c>
      <c r="AE87" s="146">
        <f>'EMR2030'!$G90/1000</f>
        <v>2.7831060198824851</v>
      </c>
      <c r="AF87" s="149">
        <f t="shared" si="50"/>
        <v>5.3574924981645282E-2</v>
      </c>
      <c r="AG87" s="146">
        <f>'WPR2030'!$G90/1000</f>
        <v>21.599393015907843</v>
      </c>
      <c r="AH87" s="149">
        <f t="shared" si="51"/>
        <v>0.12332715099553172</v>
      </c>
      <c r="AI87" s="138">
        <f>World2045!$G90/1000</f>
        <v>159.83964231932234</v>
      </c>
      <c r="AJ87" s="139">
        <f t="shared" si="52"/>
        <v>0.18687563891623482</v>
      </c>
      <c r="AK87" s="146">
        <f>'AFR2045'!$G90/1000</f>
        <v>24.271177249425325</v>
      </c>
      <c r="AL87" s="149">
        <f t="shared" si="53"/>
        <v>0.18755181373052868</v>
      </c>
      <c r="AM87" s="146">
        <f>'AMR2045'!$G90/1000</f>
        <v>39.150476683259939</v>
      </c>
      <c r="AN87" s="149">
        <f t="shared" si="54"/>
        <v>0.34414783799841403</v>
      </c>
      <c r="AO87" s="146">
        <f>SEAR2045!$G90/1000</f>
        <v>27.424019450916909</v>
      </c>
      <c r="AP87" s="149">
        <f t="shared" si="55"/>
        <v>0.13632564548275933</v>
      </c>
      <c r="AQ87" s="146">
        <f>'EUR2045'!$G90/1000</f>
        <v>44.090621046423443</v>
      </c>
      <c r="AR87" s="149">
        <f t="shared" si="56"/>
        <v>0.39052673674844307</v>
      </c>
      <c r="AS87" s="146">
        <f>'EMR2045'!$G90/1000</f>
        <v>3.6038265154436231</v>
      </c>
      <c r="AT87" s="149">
        <f t="shared" si="57"/>
        <v>4.8694712280783571E-2</v>
      </c>
      <c r="AU87" s="146">
        <f>'WPR2045'!$G90/1000</f>
        <v>21.299521373853086</v>
      </c>
      <c r="AV87" s="149">
        <f t="shared" si="58"/>
        <v>9.5052937781105309E-2</v>
      </c>
      <c r="AW87" s="138">
        <f>World2060!$G90/1000</f>
        <v>162.3123151925339</v>
      </c>
      <c r="AX87" s="139">
        <f t="shared" si="66"/>
        <v>0.15939356396669918</v>
      </c>
      <c r="AY87" s="146">
        <f>'AFR2060'!$G90/1000</f>
        <v>33.376929132560733</v>
      </c>
      <c r="AZ87" s="149">
        <f t="shared" si="67"/>
        <v>0.18405277304184361</v>
      </c>
      <c r="BA87" s="146">
        <f>'AMR2060'!$G90/1000</f>
        <v>39.573220957425889</v>
      </c>
      <c r="BB87" s="149">
        <f t="shared" si="59"/>
        <v>0.29676032709082878</v>
      </c>
      <c r="BC87" s="146">
        <f>SEAR2060!$G90/1000</f>
        <v>27.434713561058508</v>
      </c>
      <c r="BD87" s="149">
        <f t="shared" si="60"/>
        <v>0.11567419245277104</v>
      </c>
      <c r="BE87" s="146">
        <f>'EUR2060'!$G90/1000</f>
        <v>37.327505192101</v>
      </c>
      <c r="BF87" s="149">
        <f t="shared" si="61"/>
        <v>0.31997331725624556</v>
      </c>
      <c r="BG87" s="146">
        <f>'EMR2060'!$G90/1000</f>
        <v>4.368632760439068</v>
      </c>
      <c r="BH87" s="149">
        <f t="shared" si="62"/>
        <v>4.2207893680085547E-2</v>
      </c>
      <c r="BI87" s="146">
        <f>'WPR2060'!$G90/1000</f>
        <v>20.231313588948687</v>
      </c>
      <c r="BJ87" s="149">
        <f t="shared" si="63"/>
        <v>8.2146523288560064E-2</v>
      </c>
    </row>
    <row r="88" spans="1:62">
      <c r="A88" s="37">
        <v>87</v>
      </c>
      <c r="B88" s="17"/>
      <c r="C88" s="16"/>
      <c r="D88" s="38" t="s">
        <v>26</v>
      </c>
      <c r="E88" s="49" t="s">
        <v>113</v>
      </c>
      <c r="F88" s="40"/>
      <c r="G88" s="138">
        <f>World2016!$G91/1000</f>
        <v>160.23488544580309</v>
      </c>
      <c r="H88" s="139">
        <f t="shared" si="40"/>
        <v>0.28173957002875966</v>
      </c>
      <c r="I88" s="146">
        <f>'AFR2016'!$G91/1000</f>
        <v>14.425775744152739</v>
      </c>
      <c r="J88" s="149">
        <f t="shared" si="41"/>
        <v>0.16309339847475093</v>
      </c>
      <c r="K88" s="146">
        <f>'AMR2016'!$G91/1000</f>
        <v>44.135289269796601</v>
      </c>
      <c r="L88" s="149">
        <f t="shared" si="42"/>
        <v>0.63905616491743444</v>
      </c>
      <c r="M88" s="146">
        <f>SEAR2016!$G91/1000</f>
        <v>18.89743316446436</v>
      </c>
      <c r="N88" s="149">
        <f t="shared" si="43"/>
        <v>0.13675414476824754</v>
      </c>
      <c r="O88" s="146">
        <f>'EUR2016'!$G91/1000</f>
        <v>40.500831447260424</v>
      </c>
      <c r="P88" s="149">
        <f t="shared" si="44"/>
        <v>0.43952379611402187</v>
      </c>
      <c r="Q88" s="146">
        <f>'EMR2016'!$G91/1000</f>
        <v>6.5730493885600447</v>
      </c>
      <c r="R88" s="149">
        <f t="shared" si="45"/>
        <v>0.15883140266512413</v>
      </c>
      <c r="S88" s="146">
        <f>'WPR2016'!$G91/1000</f>
        <v>35.702506431568906</v>
      </c>
      <c r="T88" s="149">
        <f t="shared" si="46"/>
        <v>0.25592560400394204</v>
      </c>
      <c r="U88" s="138">
        <f>World2030!$G91/1000</f>
        <v>182.39766828733036</v>
      </c>
      <c r="V88" s="139">
        <f t="shared" si="64"/>
        <v>0.26776150057532794</v>
      </c>
      <c r="W88" s="146">
        <f>'AFR2030'!$G91/1000</f>
        <v>22.120752309172754</v>
      </c>
      <c r="X88" s="149">
        <f t="shared" si="65"/>
        <v>0.21925222242445067</v>
      </c>
      <c r="Y88" s="146">
        <f>'AMR2030'!$G91/1000</f>
        <v>50.94214573610418</v>
      </c>
      <c r="Z88" s="149">
        <f t="shared" si="47"/>
        <v>0.58927370719198091</v>
      </c>
      <c r="AA88" s="146">
        <f>SEAR2030!$G91/1000</f>
        <v>21.387800712755286</v>
      </c>
      <c r="AB88" s="149">
        <f t="shared" si="48"/>
        <v>0.12682007802944259</v>
      </c>
      <c r="AC88" s="146">
        <f>'EUR2030'!$G91/1000</f>
        <v>35.53630816825072</v>
      </c>
      <c r="AD88" s="149">
        <f t="shared" si="49"/>
        <v>0.36217204558497479</v>
      </c>
      <c r="AE88" s="146">
        <f>'EMR2030'!$G91/1000</f>
        <v>7.8421728845048202</v>
      </c>
      <c r="AF88" s="149">
        <f t="shared" si="50"/>
        <v>0.1509622058875712</v>
      </c>
      <c r="AG88" s="146">
        <f>'WPR2030'!$G91/1000</f>
        <v>44.568488476542626</v>
      </c>
      <c r="AH88" s="149">
        <f t="shared" si="51"/>
        <v>0.25447496158531119</v>
      </c>
      <c r="AI88" s="138">
        <f>World2045!$G91/1000</f>
        <v>197.58076316078808</v>
      </c>
      <c r="AJ88" s="139">
        <f t="shared" si="52"/>
        <v>0.23100046282302067</v>
      </c>
      <c r="AK88" s="146">
        <f>'AFR2045'!$G91/1000</f>
        <v>30.192695357121252</v>
      </c>
      <c r="AL88" s="149">
        <f t="shared" si="53"/>
        <v>0.2333094401416182</v>
      </c>
      <c r="AM88" s="146">
        <f>'AMR2045'!$G91/1000</f>
        <v>49.86123126397009</v>
      </c>
      <c r="AN88" s="149">
        <f t="shared" si="54"/>
        <v>0.43829951492701485</v>
      </c>
      <c r="AO88" s="146">
        <f>SEAR2045!$G91/1000</f>
        <v>22.38582468221135</v>
      </c>
      <c r="AP88" s="149">
        <f t="shared" si="55"/>
        <v>0.11128062408679169</v>
      </c>
      <c r="AQ88" s="146">
        <f>'EUR2045'!$G91/1000</f>
        <v>34.018143640365437</v>
      </c>
      <c r="AR88" s="149">
        <f t="shared" si="56"/>
        <v>0.30131112492436468</v>
      </c>
      <c r="AS88" s="146">
        <f>'EMR2045'!$G91/1000</f>
        <v>9.5789067543655406</v>
      </c>
      <c r="AT88" s="149">
        <f t="shared" si="57"/>
        <v>0.1294296788065189</v>
      </c>
      <c r="AU88" s="146">
        <f>'WPR2045'!$G91/1000</f>
        <v>51.543961462754403</v>
      </c>
      <c r="AV88" s="149">
        <f t="shared" si="58"/>
        <v>0.23002418110321046</v>
      </c>
      <c r="AW88" s="138">
        <f>World2060!$G91/1000</f>
        <v>203.84976676910014</v>
      </c>
      <c r="AX88" s="139">
        <f t="shared" si="66"/>
        <v>0.20018407599303262</v>
      </c>
      <c r="AY88" s="146">
        <f>'AFR2060'!$G91/1000</f>
        <v>38.249616534746856</v>
      </c>
      <c r="AZ88" s="149">
        <f t="shared" si="67"/>
        <v>0.21092257957726609</v>
      </c>
      <c r="BA88" s="146">
        <f>'AMR2060'!$G91/1000</f>
        <v>48.026612958494709</v>
      </c>
      <c r="BB88" s="149">
        <f t="shared" si="59"/>
        <v>0.36015247245001103</v>
      </c>
      <c r="BC88" s="146">
        <f>SEAR2060!$G91/1000</f>
        <v>23.013974926772004</v>
      </c>
      <c r="BD88" s="149">
        <f t="shared" si="60"/>
        <v>9.7034837227582854E-2</v>
      </c>
      <c r="BE88" s="146">
        <f>'EUR2060'!$G91/1000</f>
        <v>30.990821575619854</v>
      </c>
      <c r="BF88" s="149">
        <f t="shared" si="61"/>
        <v>0.26565493549635671</v>
      </c>
      <c r="BG88" s="146">
        <f>'EMR2060'!$G91/1000</f>
        <v>11.316672888365181</v>
      </c>
      <c r="BH88" s="149">
        <f t="shared" si="62"/>
        <v>0.1093369372701444</v>
      </c>
      <c r="BI88" s="146">
        <f>'WPR2060'!$G91/1000</f>
        <v>52.252067885101539</v>
      </c>
      <c r="BJ88" s="149">
        <f t="shared" si="63"/>
        <v>0.21216248230879034</v>
      </c>
    </row>
    <row r="89" spans="1:62">
      <c r="A89" s="37">
        <v>88</v>
      </c>
      <c r="B89" s="17"/>
      <c r="C89" s="16"/>
      <c r="D89" s="38" t="s">
        <v>32</v>
      </c>
      <c r="E89" s="49" t="s">
        <v>114</v>
      </c>
      <c r="F89" s="40"/>
      <c r="G89" s="138">
        <f>World2016!$G92/1000</f>
        <v>0</v>
      </c>
      <c r="H89" s="139">
        <f t="shared" si="40"/>
        <v>0</v>
      </c>
      <c r="I89" s="146">
        <f>'AFR2016'!$G92/1000</f>
        <v>0</v>
      </c>
      <c r="J89" s="149">
        <f t="shared" si="41"/>
        <v>0</v>
      </c>
      <c r="K89" s="146">
        <f>'AMR2016'!$G92/1000</f>
        <v>0</v>
      </c>
      <c r="L89" s="149">
        <f t="shared" si="42"/>
        <v>0</v>
      </c>
      <c r="M89" s="146">
        <f>SEAR2016!$G92/1000</f>
        <v>0</v>
      </c>
      <c r="N89" s="149">
        <f t="shared" si="43"/>
        <v>0</v>
      </c>
      <c r="O89" s="146">
        <f>'EUR2016'!$G92/1000</f>
        <v>0</v>
      </c>
      <c r="P89" s="149">
        <f t="shared" si="44"/>
        <v>0</v>
      </c>
      <c r="Q89" s="146">
        <f>'EMR2016'!$G92/1000</f>
        <v>0</v>
      </c>
      <c r="R89" s="149">
        <f t="shared" si="45"/>
        <v>0</v>
      </c>
      <c r="S89" s="146">
        <f>'WPR2016'!$G92/1000</f>
        <v>0</v>
      </c>
      <c r="T89" s="149">
        <f t="shared" si="46"/>
        <v>0</v>
      </c>
      <c r="U89" s="138">
        <f>World2030!$G92/1000</f>
        <v>0</v>
      </c>
      <c r="V89" s="139">
        <f t="shared" si="64"/>
        <v>0</v>
      </c>
      <c r="W89" s="146">
        <f>'AFR2030'!$G92/1000</f>
        <v>0</v>
      </c>
      <c r="X89" s="149">
        <f t="shared" si="65"/>
        <v>0</v>
      </c>
      <c r="Y89" s="146">
        <f>'AMR2030'!$G92/1000</f>
        <v>0</v>
      </c>
      <c r="Z89" s="149">
        <f t="shared" si="47"/>
        <v>0</v>
      </c>
      <c r="AA89" s="146">
        <f>SEAR2030!$G92/1000</f>
        <v>0</v>
      </c>
      <c r="AB89" s="149">
        <f t="shared" si="48"/>
        <v>0</v>
      </c>
      <c r="AC89" s="146">
        <f>'EUR2030'!$G92/1000</f>
        <v>0</v>
      </c>
      <c r="AD89" s="149">
        <f t="shared" si="49"/>
        <v>0</v>
      </c>
      <c r="AE89" s="146">
        <f>'EMR2030'!$G92/1000</f>
        <v>0</v>
      </c>
      <c r="AF89" s="149">
        <f t="shared" si="50"/>
        <v>0</v>
      </c>
      <c r="AG89" s="146">
        <f>'WPR2030'!$G92/1000</f>
        <v>0</v>
      </c>
      <c r="AH89" s="149">
        <f t="shared" si="51"/>
        <v>0</v>
      </c>
      <c r="AI89" s="138">
        <f>World2045!$G92/1000</f>
        <v>0</v>
      </c>
      <c r="AJ89" s="139">
        <f t="shared" si="52"/>
        <v>0</v>
      </c>
      <c r="AK89" s="146">
        <f>'AFR2045'!$G92/1000</f>
        <v>0</v>
      </c>
      <c r="AL89" s="149">
        <f t="shared" si="53"/>
        <v>0</v>
      </c>
      <c r="AM89" s="146">
        <f>'AMR2045'!$G92/1000</f>
        <v>0</v>
      </c>
      <c r="AN89" s="149">
        <f t="shared" si="54"/>
        <v>0</v>
      </c>
      <c r="AO89" s="146">
        <f>SEAR2045!$G92/1000</f>
        <v>0</v>
      </c>
      <c r="AP89" s="149">
        <f t="shared" si="55"/>
        <v>0</v>
      </c>
      <c r="AQ89" s="146">
        <f>'EUR2045'!$G92/1000</f>
        <v>0</v>
      </c>
      <c r="AR89" s="149">
        <f t="shared" si="56"/>
        <v>0</v>
      </c>
      <c r="AS89" s="146">
        <f>'EMR2045'!$G92/1000</f>
        <v>0</v>
      </c>
      <c r="AT89" s="149">
        <f t="shared" si="57"/>
        <v>0</v>
      </c>
      <c r="AU89" s="146">
        <f>'WPR2045'!$G92/1000</f>
        <v>0</v>
      </c>
      <c r="AV89" s="149">
        <f t="shared" si="58"/>
        <v>0</v>
      </c>
      <c r="AW89" s="138">
        <f>World2060!$G92/1000</f>
        <v>0</v>
      </c>
      <c r="AX89" s="139">
        <f t="shared" si="66"/>
        <v>0</v>
      </c>
      <c r="AY89" s="146">
        <f>'AFR2060'!$G92/1000</f>
        <v>0</v>
      </c>
      <c r="AZ89" s="149">
        <f t="shared" si="67"/>
        <v>0</v>
      </c>
      <c r="BA89" s="146">
        <f>'AMR2060'!$G92/1000</f>
        <v>0</v>
      </c>
      <c r="BB89" s="149">
        <f t="shared" si="59"/>
        <v>0</v>
      </c>
      <c r="BC89" s="146">
        <f>SEAR2060!$G92/1000</f>
        <v>0</v>
      </c>
      <c r="BD89" s="149">
        <f t="shared" si="60"/>
        <v>0</v>
      </c>
      <c r="BE89" s="146">
        <f>'EUR2060'!$G92/1000</f>
        <v>0</v>
      </c>
      <c r="BF89" s="149">
        <f t="shared" si="61"/>
        <v>0</v>
      </c>
      <c r="BG89" s="146">
        <f>'EMR2060'!$G92/1000</f>
        <v>0</v>
      </c>
      <c r="BH89" s="149">
        <f t="shared" si="62"/>
        <v>0</v>
      </c>
      <c r="BI89" s="146">
        <f>'WPR2060'!$G92/1000</f>
        <v>0</v>
      </c>
      <c r="BJ89" s="149">
        <f t="shared" si="63"/>
        <v>0</v>
      </c>
    </row>
    <row r="90" spans="1:62">
      <c r="A90" s="37">
        <v>89</v>
      </c>
      <c r="B90" s="17"/>
      <c r="C90" s="16"/>
      <c r="D90" s="38" t="s">
        <v>34</v>
      </c>
      <c r="E90" s="49" t="s">
        <v>115</v>
      </c>
      <c r="F90" s="40"/>
      <c r="G90" s="138">
        <f>World2016!$G93/1000</f>
        <v>1.8451708375077187</v>
      </c>
      <c r="H90" s="139">
        <f t="shared" si="40"/>
        <v>3.2443474274824169E-3</v>
      </c>
      <c r="I90" s="146">
        <f>'AFR2016'!$G93/1000</f>
        <v>5.6693907717472028E-2</v>
      </c>
      <c r="J90" s="149">
        <f t="shared" si="41"/>
        <v>6.4096394165868737E-4</v>
      </c>
      <c r="K90" s="146">
        <f>'AMR2016'!$G93/1000</f>
        <v>0.65234495147074267</v>
      </c>
      <c r="L90" s="149">
        <f t="shared" si="42"/>
        <v>9.4456175497513381E-3</v>
      </c>
      <c r="M90" s="146">
        <f>SEAR2016!$G93/1000</f>
        <v>0.40145582852999362</v>
      </c>
      <c r="N90" s="149">
        <f t="shared" si="43"/>
        <v>2.9051960663147368E-3</v>
      </c>
      <c r="O90" s="146">
        <f>'EUR2016'!$G93/1000</f>
        <v>0.2722375687946742</v>
      </c>
      <c r="P90" s="149">
        <f t="shared" si="44"/>
        <v>2.9543810683812797E-3</v>
      </c>
      <c r="Q90" s="146">
        <f>'EMR2016'!$G93/1000</f>
        <v>1.999248426844133E-2</v>
      </c>
      <c r="R90" s="149">
        <f t="shared" si="45"/>
        <v>4.8309911144796768E-4</v>
      </c>
      <c r="S90" s="146">
        <f>'WPR2016'!$G93/1000</f>
        <v>0.4424460967263949</v>
      </c>
      <c r="T90" s="149">
        <f t="shared" si="46"/>
        <v>3.1715780168242174E-3</v>
      </c>
      <c r="U90" s="138">
        <f>World2030!$G93/1000</f>
        <v>1.7574685734558346</v>
      </c>
      <c r="V90" s="139">
        <f t="shared" si="64"/>
        <v>2.5799804726736337E-3</v>
      </c>
      <c r="W90" s="146">
        <f>'AFR2030'!$G93/1000</f>
        <v>7.2118278777130396E-2</v>
      </c>
      <c r="X90" s="149">
        <f t="shared" si="65"/>
        <v>7.1480809867190522E-4</v>
      </c>
      <c r="Y90" s="146">
        <f>'AMR2030'!$G93/1000</f>
        <v>0.61900490079098558</v>
      </c>
      <c r="Z90" s="149">
        <f t="shared" si="47"/>
        <v>7.1603444925287104E-3</v>
      </c>
      <c r="AA90" s="146">
        <f>SEAR2030!$G93/1000</f>
        <v>0.37578306313520077</v>
      </c>
      <c r="AB90" s="149">
        <f t="shared" si="48"/>
        <v>2.2282252405936929E-3</v>
      </c>
      <c r="AC90" s="146">
        <f>'EUR2030'!$G93/1000</f>
        <v>0.24311976736590918</v>
      </c>
      <c r="AD90" s="149">
        <f t="shared" si="49"/>
        <v>2.4777808390271188E-3</v>
      </c>
      <c r="AE90" s="146">
        <f>'EMR2030'!$G93/1000</f>
        <v>2.1404425840184559E-2</v>
      </c>
      <c r="AF90" s="149">
        <f t="shared" si="50"/>
        <v>4.1203622875692606E-4</v>
      </c>
      <c r="AG90" s="146">
        <f>'WPR2030'!$G93/1000</f>
        <v>0.42603813754642395</v>
      </c>
      <c r="AH90" s="149">
        <f t="shared" si="51"/>
        <v>2.4325715857082637E-3</v>
      </c>
      <c r="AI90" s="138">
        <f>World2045!$G93/1000</f>
        <v>1.5889353135034769</v>
      </c>
      <c r="AJ90" s="139">
        <f t="shared" si="52"/>
        <v>1.8576949847918618E-3</v>
      </c>
      <c r="AK90" s="146">
        <f>'AFR2045'!$G93/1000</f>
        <v>9.4292427999771458E-2</v>
      </c>
      <c r="AL90" s="149">
        <f t="shared" si="53"/>
        <v>7.2863033015142071E-4</v>
      </c>
      <c r="AM90" s="146">
        <f>'AMR2045'!$G93/1000</f>
        <v>0.56038439280392593</v>
      </c>
      <c r="AN90" s="149">
        <f t="shared" si="54"/>
        <v>4.9259956345304627E-3</v>
      </c>
      <c r="AO90" s="146">
        <f>SEAR2045!$G93/1000</f>
        <v>0.32127523788257534</v>
      </c>
      <c r="AP90" s="149">
        <f t="shared" si="55"/>
        <v>1.5970691043433011E-3</v>
      </c>
      <c r="AQ90" s="146">
        <f>'EUR2045'!$G93/1000</f>
        <v>0.20929029179943132</v>
      </c>
      <c r="AR90" s="149">
        <f t="shared" si="56"/>
        <v>1.8537605674345892E-3</v>
      </c>
      <c r="AS90" s="146">
        <f>'EMR2045'!$G93/1000</f>
        <v>2.2627230388228781E-2</v>
      </c>
      <c r="AT90" s="149">
        <f t="shared" si="57"/>
        <v>3.0573793403875069E-4</v>
      </c>
      <c r="AU90" s="146">
        <f>'WPR2045'!$G93/1000</f>
        <v>0.38106573262954407</v>
      </c>
      <c r="AV90" s="149">
        <f t="shared" si="58"/>
        <v>1.7005742400677665E-3</v>
      </c>
      <c r="AW90" s="138">
        <f>World2060!$G93/1000</f>
        <v>1.4310287531222132</v>
      </c>
      <c r="AX90" s="139">
        <f t="shared" si="66"/>
        <v>1.4052955429069214E-3</v>
      </c>
      <c r="AY90" s="146">
        <f>'AFR2060'!$G93/1000</f>
        <v>0.11353649346200109</v>
      </c>
      <c r="AZ90" s="149">
        <f t="shared" si="67"/>
        <v>6.2608235707169201E-4</v>
      </c>
      <c r="BA90" s="146">
        <f>'AMR2060'!$G93/1000</f>
        <v>0.50476541232313321</v>
      </c>
      <c r="BB90" s="149">
        <f t="shared" si="59"/>
        <v>3.7852453058168688E-3</v>
      </c>
      <c r="BC90" s="146">
        <f>SEAR2060!$G93/1000</f>
        <v>0.26605318494488345</v>
      </c>
      <c r="BD90" s="149">
        <f t="shared" si="60"/>
        <v>1.1217717746348408E-3</v>
      </c>
      <c r="BE90" s="146">
        <f>'EUR2060'!$G93/1000</f>
        <v>0.18293545621873114</v>
      </c>
      <c r="BF90" s="149">
        <f t="shared" si="61"/>
        <v>1.5681322517766005E-3</v>
      </c>
      <c r="BG90" s="146">
        <f>'EMR2060'!$G93/1000</f>
        <v>2.3550057502521669E-2</v>
      </c>
      <c r="BH90" s="149">
        <f t="shared" si="62"/>
        <v>2.2753075795879763E-4</v>
      </c>
      <c r="BI90" s="146">
        <f>'WPR2060'!$G93/1000</f>
        <v>0.3401881486709426</v>
      </c>
      <c r="BJ90" s="149">
        <f t="shared" si="63"/>
        <v>1.3812881479210906E-3</v>
      </c>
    </row>
    <row r="91" spans="1:62">
      <c r="A91" s="37">
        <v>90</v>
      </c>
      <c r="B91" s="17"/>
      <c r="C91" s="16"/>
      <c r="D91" s="38" t="s">
        <v>36</v>
      </c>
      <c r="E91" s="49" t="s">
        <v>116</v>
      </c>
      <c r="F91" s="40"/>
      <c r="G91" s="138">
        <f>World2016!$G94/1000</f>
        <v>0</v>
      </c>
      <c r="H91" s="139">
        <f t="shared" si="40"/>
        <v>0</v>
      </c>
      <c r="I91" s="146">
        <f>'AFR2016'!$G94/1000</f>
        <v>0</v>
      </c>
      <c r="J91" s="149">
        <f t="shared" si="41"/>
        <v>0</v>
      </c>
      <c r="K91" s="146">
        <f>'AMR2016'!$G94/1000</f>
        <v>0</v>
      </c>
      <c r="L91" s="149">
        <f t="shared" si="42"/>
        <v>0</v>
      </c>
      <c r="M91" s="146">
        <f>SEAR2016!$G94/1000</f>
        <v>0</v>
      </c>
      <c r="N91" s="149">
        <f t="shared" si="43"/>
        <v>0</v>
      </c>
      <c r="O91" s="146">
        <f>'EUR2016'!$G94/1000</f>
        <v>0</v>
      </c>
      <c r="P91" s="149">
        <f t="shared" si="44"/>
        <v>0</v>
      </c>
      <c r="Q91" s="146">
        <f>'EMR2016'!$G94/1000</f>
        <v>0</v>
      </c>
      <c r="R91" s="149">
        <f t="shared" si="45"/>
        <v>0</v>
      </c>
      <c r="S91" s="146">
        <f>'WPR2016'!$G94/1000</f>
        <v>0</v>
      </c>
      <c r="T91" s="149">
        <f t="shared" si="46"/>
        <v>0</v>
      </c>
      <c r="U91" s="138">
        <f>World2030!$G94/1000</f>
        <v>0</v>
      </c>
      <c r="V91" s="139">
        <f t="shared" si="64"/>
        <v>0</v>
      </c>
      <c r="W91" s="146">
        <f>'AFR2030'!$G94/1000</f>
        <v>0</v>
      </c>
      <c r="X91" s="149">
        <f t="shared" si="65"/>
        <v>0</v>
      </c>
      <c r="Y91" s="146">
        <f>'AMR2030'!$G94/1000</f>
        <v>0</v>
      </c>
      <c r="Z91" s="149">
        <f t="shared" si="47"/>
        <v>0</v>
      </c>
      <c r="AA91" s="146">
        <f>SEAR2030!$G94/1000</f>
        <v>0</v>
      </c>
      <c r="AB91" s="149">
        <f t="shared" si="48"/>
        <v>0</v>
      </c>
      <c r="AC91" s="146">
        <f>'EUR2030'!$G94/1000</f>
        <v>0</v>
      </c>
      <c r="AD91" s="149">
        <f t="shared" si="49"/>
        <v>0</v>
      </c>
      <c r="AE91" s="146">
        <f>'EMR2030'!$G94/1000</f>
        <v>0</v>
      </c>
      <c r="AF91" s="149">
        <f t="shared" si="50"/>
        <v>0</v>
      </c>
      <c r="AG91" s="146">
        <f>'WPR2030'!$G94/1000</f>
        <v>0</v>
      </c>
      <c r="AH91" s="149">
        <f t="shared" si="51"/>
        <v>0</v>
      </c>
      <c r="AI91" s="138">
        <f>World2045!$G94/1000</f>
        <v>0</v>
      </c>
      <c r="AJ91" s="139">
        <f t="shared" si="52"/>
        <v>0</v>
      </c>
      <c r="AK91" s="146">
        <f>'AFR2045'!$G94/1000</f>
        <v>0</v>
      </c>
      <c r="AL91" s="149">
        <f t="shared" si="53"/>
        <v>0</v>
      </c>
      <c r="AM91" s="146">
        <f>'AMR2045'!$G94/1000</f>
        <v>0</v>
      </c>
      <c r="AN91" s="149">
        <f t="shared" si="54"/>
        <v>0</v>
      </c>
      <c r="AO91" s="146">
        <f>SEAR2045!$G94/1000</f>
        <v>0</v>
      </c>
      <c r="AP91" s="149">
        <f t="shared" si="55"/>
        <v>0</v>
      </c>
      <c r="AQ91" s="146">
        <f>'EUR2045'!$G94/1000</f>
        <v>0</v>
      </c>
      <c r="AR91" s="149">
        <f t="shared" si="56"/>
        <v>0</v>
      </c>
      <c r="AS91" s="146">
        <f>'EMR2045'!$G94/1000</f>
        <v>0</v>
      </c>
      <c r="AT91" s="149">
        <f t="shared" si="57"/>
        <v>0</v>
      </c>
      <c r="AU91" s="146">
        <f>'WPR2045'!$G94/1000</f>
        <v>0</v>
      </c>
      <c r="AV91" s="149">
        <f t="shared" si="58"/>
        <v>0</v>
      </c>
      <c r="AW91" s="138">
        <f>World2060!$G94/1000</f>
        <v>0</v>
      </c>
      <c r="AX91" s="139">
        <f t="shared" si="66"/>
        <v>0</v>
      </c>
      <c r="AY91" s="146">
        <f>'AFR2060'!$G94/1000</f>
        <v>0</v>
      </c>
      <c r="AZ91" s="149">
        <f t="shared" si="67"/>
        <v>0</v>
      </c>
      <c r="BA91" s="146">
        <f>'AMR2060'!$G94/1000</f>
        <v>0</v>
      </c>
      <c r="BB91" s="149">
        <f t="shared" si="59"/>
        <v>0</v>
      </c>
      <c r="BC91" s="146">
        <f>SEAR2060!$G94/1000</f>
        <v>0</v>
      </c>
      <c r="BD91" s="149">
        <f t="shared" si="60"/>
        <v>0</v>
      </c>
      <c r="BE91" s="146">
        <f>'EUR2060'!$G94/1000</f>
        <v>0</v>
      </c>
      <c r="BF91" s="149">
        <f t="shared" si="61"/>
        <v>0</v>
      </c>
      <c r="BG91" s="146">
        <f>'EMR2060'!$G94/1000</f>
        <v>0</v>
      </c>
      <c r="BH91" s="149">
        <f t="shared" si="62"/>
        <v>0</v>
      </c>
      <c r="BI91" s="146">
        <f>'WPR2060'!$G94/1000</f>
        <v>0</v>
      </c>
      <c r="BJ91" s="149">
        <f t="shared" si="63"/>
        <v>0</v>
      </c>
    </row>
    <row r="92" spans="1:62">
      <c r="A92" s="37">
        <v>91</v>
      </c>
      <c r="B92" s="17"/>
      <c r="C92" s="16"/>
      <c r="D92" s="38" t="s">
        <v>38</v>
      </c>
      <c r="E92" s="49" t="s">
        <v>117</v>
      </c>
      <c r="F92" s="40"/>
      <c r="G92" s="138">
        <f>World2016!$G95/1000</f>
        <v>0</v>
      </c>
      <c r="H92" s="139">
        <f t="shared" si="40"/>
        <v>0</v>
      </c>
      <c r="I92" s="146">
        <f>'AFR2016'!$G95/1000</f>
        <v>0</v>
      </c>
      <c r="J92" s="149">
        <f t="shared" si="41"/>
        <v>0</v>
      </c>
      <c r="K92" s="146">
        <f>'AMR2016'!$G95/1000</f>
        <v>0</v>
      </c>
      <c r="L92" s="149">
        <f t="shared" si="42"/>
        <v>0</v>
      </c>
      <c r="M92" s="146">
        <f>SEAR2016!$G95/1000</f>
        <v>0</v>
      </c>
      <c r="N92" s="149">
        <f t="shared" si="43"/>
        <v>0</v>
      </c>
      <c r="O92" s="146">
        <f>'EUR2016'!$G95/1000</f>
        <v>0</v>
      </c>
      <c r="P92" s="149">
        <f t="shared" si="44"/>
        <v>0</v>
      </c>
      <c r="Q92" s="146">
        <f>'EMR2016'!$G95/1000</f>
        <v>0</v>
      </c>
      <c r="R92" s="149">
        <f t="shared" si="45"/>
        <v>0</v>
      </c>
      <c r="S92" s="146">
        <f>'WPR2016'!$G95/1000</f>
        <v>0</v>
      </c>
      <c r="T92" s="149">
        <f t="shared" si="46"/>
        <v>0</v>
      </c>
      <c r="U92" s="138">
        <f>World2030!$G95/1000</f>
        <v>0</v>
      </c>
      <c r="V92" s="139">
        <f t="shared" si="64"/>
        <v>0</v>
      </c>
      <c r="W92" s="146">
        <f>'AFR2030'!$G95/1000</f>
        <v>0</v>
      </c>
      <c r="X92" s="149">
        <f t="shared" si="65"/>
        <v>0</v>
      </c>
      <c r="Y92" s="146">
        <f>'AMR2030'!$G95/1000</f>
        <v>0</v>
      </c>
      <c r="Z92" s="149">
        <f t="shared" si="47"/>
        <v>0</v>
      </c>
      <c r="AA92" s="146">
        <f>SEAR2030!$G95/1000</f>
        <v>0</v>
      </c>
      <c r="AB92" s="149">
        <f t="shared" si="48"/>
        <v>0</v>
      </c>
      <c r="AC92" s="146">
        <f>'EUR2030'!$G95/1000</f>
        <v>0</v>
      </c>
      <c r="AD92" s="149">
        <f t="shared" si="49"/>
        <v>0</v>
      </c>
      <c r="AE92" s="146">
        <f>'EMR2030'!$G95/1000</f>
        <v>0</v>
      </c>
      <c r="AF92" s="149">
        <f t="shared" si="50"/>
        <v>0</v>
      </c>
      <c r="AG92" s="146">
        <f>'WPR2030'!$G95/1000</f>
        <v>0</v>
      </c>
      <c r="AH92" s="149">
        <f t="shared" si="51"/>
        <v>0</v>
      </c>
      <c r="AI92" s="138">
        <f>World2045!$G95/1000</f>
        <v>0</v>
      </c>
      <c r="AJ92" s="139">
        <f t="shared" si="52"/>
        <v>0</v>
      </c>
      <c r="AK92" s="146">
        <f>'AFR2045'!$G95/1000</f>
        <v>0</v>
      </c>
      <c r="AL92" s="149">
        <f t="shared" si="53"/>
        <v>0</v>
      </c>
      <c r="AM92" s="146">
        <f>'AMR2045'!$G95/1000</f>
        <v>0</v>
      </c>
      <c r="AN92" s="149">
        <f t="shared" si="54"/>
        <v>0</v>
      </c>
      <c r="AO92" s="146">
        <f>SEAR2045!$G95/1000</f>
        <v>0</v>
      </c>
      <c r="AP92" s="149">
        <f t="shared" si="55"/>
        <v>0</v>
      </c>
      <c r="AQ92" s="146">
        <f>'EUR2045'!$G95/1000</f>
        <v>0</v>
      </c>
      <c r="AR92" s="149">
        <f t="shared" si="56"/>
        <v>0</v>
      </c>
      <c r="AS92" s="146">
        <f>'EMR2045'!$G95/1000</f>
        <v>0</v>
      </c>
      <c r="AT92" s="149">
        <f t="shared" si="57"/>
        <v>0</v>
      </c>
      <c r="AU92" s="146">
        <f>'WPR2045'!$G95/1000</f>
        <v>0</v>
      </c>
      <c r="AV92" s="149">
        <f t="shared" si="58"/>
        <v>0</v>
      </c>
      <c r="AW92" s="138">
        <f>World2060!$G95/1000</f>
        <v>0</v>
      </c>
      <c r="AX92" s="139">
        <f t="shared" si="66"/>
        <v>0</v>
      </c>
      <c r="AY92" s="146">
        <f>'AFR2060'!$G95/1000</f>
        <v>0</v>
      </c>
      <c r="AZ92" s="149">
        <f t="shared" si="67"/>
        <v>0</v>
      </c>
      <c r="BA92" s="146">
        <f>'AMR2060'!$G95/1000</f>
        <v>0</v>
      </c>
      <c r="BB92" s="149">
        <f t="shared" si="59"/>
        <v>0</v>
      </c>
      <c r="BC92" s="146">
        <f>SEAR2060!$G95/1000</f>
        <v>0</v>
      </c>
      <c r="BD92" s="149">
        <f t="shared" si="60"/>
        <v>0</v>
      </c>
      <c r="BE92" s="146">
        <f>'EUR2060'!$G95/1000</f>
        <v>0</v>
      </c>
      <c r="BF92" s="149">
        <f t="shared" si="61"/>
        <v>0</v>
      </c>
      <c r="BG92" s="146">
        <f>'EMR2060'!$G95/1000</f>
        <v>0</v>
      </c>
      <c r="BH92" s="149">
        <f t="shared" si="62"/>
        <v>0</v>
      </c>
      <c r="BI92" s="146">
        <f>'WPR2060'!$G95/1000</f>
        <v>0</v>
      </c>
      <c r="BJ92" s="149">
        <f t="shared" si="63"/>
        <v>0</v>
      </c>
    </row>
    <row r="93" spans="1:62">
      <c r="A93" s="37">
        <v>92</v>
      </c>
      <c r="B93" s="17"/>
      <c r="C93" s="16"/>
      <c r="D93" s="38" t="s">
        <v>40</v>
      </c>
      <c r="E93" s="49" t="s">
        <v>118</v>
      </c>
      <c r="F93" s="40"/>
      <c r="G93" s="138">
        <f>World2016!$G96/1000</f>
        <v>1.7686532617881894</v>
      </c>
      <c r="H93" s="139">
        <f t="shared" si="40"/>
        <v>3.1098072565147483E-3</v>
      </c>
      <c r="I93" s="146">
        <f>'AFR2016'!$G96/1000</f>
        <v>0</v>
      </c>
      <c r="J93" s="149">
        <f t="shared" si="41"/>
        <v>0</v>
      </c>
      <c r="K93" s="146">
        <f>'AMR2016'!$G96/1000</f>
        <v>0.72263334154337644</v>
      </c>
      <c r="L93" s="149">
        <f t="shared" si="42"/>
        <v>1.0463357089724788E-2</v>
      </c>
      <c r="M93" s="146">
        <f>SEAR2016!$G96/1000</f>
        <v>0</v>
      </c>
      <c r="N93" s="149">
        <f t="shared" si="43"/>
        <v>0</v>
      </c>
      <c r="O93" s="146">
        <f>'EUR2016'!$G96/1000</f>
        <v>0.88732280091941351</v>
      </c>
      <c r="P93" s="149">
        <f t="shared" si="44"/>
        <v>9.629419246527781E-3</v>
      </c>
      <c r="Q93" s="146">
        <f>'EMR2016'!$G96/1000</f>
        <v>6.2324672937393185E-4</v>
      </c>
      <c r="R93" s="149">
        <f t="shared" si="45"/>
        <v>1.5060156463330419E-5</v>
      </c>
      <c r="S93" s="146">
        <f>'WPR2016'!$G96/1000</f>
        <v>0.15807387259602546</v>
      </c>
      <c r="T93" s="149">
        <f t="shared" si="46"/>
        <v>1.1331179618697218E-3</v>
      </c>
      <c r="U93" s="138">
        <f>World2030!$G96/1000</f>
        <v>1.6430484477505087</v>
      </c>
      <c r="V93" s="139">
        <f t="shared" si="64"/>
        <v>2.412010646948598E-3</v>
      </c>
      <c r="W93" s="146">
        <f>'AFR2030'!$G96/1000</f>
        <v>0</v>
      </c>
      <c r="X93" s="149">
        <f t="shared" si="65"/>
        <v>0</v>
      </c>
      <c r="Y93" s="146">
        <f>'AMR2030'!$G96/1000</f>
        <v>0.77280929955840105</v>
      </c>
      <c r="Z93" s="149">
        <f t="shared" si="47"/>
        <v>8.939478192817164E-3</v>
      </c>
      <c r="AA93" s="146">
        <f>SEAR2030!$G96/1000</f>
        <v>0</v>
      </c>
      <c r="AB93" s="149">
        <f t="shared" si="48"/>
        <v>0</v>
      </c>
      <c r="AC93" s="146">
        <f>'EUR2030'!$G96/1000</f>
        <v>0.75480997260659932</v>
      </c>
      <c r="AD93" s="149">
        <f t="shared" si="49"/>
        <v>7.6927257190748189E-3</v>
      </c>
      <c r="AE93" s="146">
        <f>'EMR2030'!$G96/1000</f>
        <v>9.0663182735443114E-4</v>
      </c>
      <c r="AF93" s="149">
        <f t="shared" si="50"/>
        <v>1.7452706360980305E-5</v>
      </c>
      <c r="AG93" s="146">
        <f>'WPR2030'!$G96/1000</f>
        <v>0.11452254375815392</v>
      </c>
      <c r="AH93" s="149">
        <f t="shared" si="51"/>
        <v>6.5389518289019392E-4</v>
      </c>
      <c r="AI93" s="138">
        <f>World2045!$G96/1000</f>
        <v>1.625689699165523</v>
      </c>
      <c r="AJ93" s="139">
        <f t="shared" si="52"/>
        <v>1.9006661726893351E-3</v>
      </c>
      <c r="AK93" s="146">
        <f>'AFR2045'!$G96/1000</f>
        <v>0</v>
      </c>
      <c r="AL93" s="149">
        <f t="shared" si="53"/>
        <v>0</v>
      </c>
      <c r="AM93" s="146">
        <f>'AMR2045'!$G96/1000</f>
        <v>0.78546774143725628</v>
      </c>
      <c r="AN93" s="149">
        <f t="shared" si="54"/>
        <v>6.9045653574050063E-3</v>
      </c>
      <c r="AO93" s="146">
        <f>SEAR2045!$G96/1000</f>
        <v>0</v>
      </c>
      <c r="AP93" s="149">
        <f t="shared" si="55"/>
        <v>0</v>
      </c>
      <c r="AQ93" s="146">
        <f>'EUR2045'!$G96/1000</f>
        <v>0.73138960868120195</v>
      </c>
      <c r="AR93" s="149">
        <f t="shared" si="56"/>
        <v>6.4781849379996473E-3</v>
      </c>
      <c r="AS93" s="146">
        <f>'EMR2045'!$G96/1000</f>
        <v>9.1286653280258181E-4</v>
      </c>
      <c r="AT93" s="149">
        <f t="shared" si="57"/>
        <v>1.2334604059070885E-5</v>
      </c>
      <c r="AU93" s="146">
        <f>'WPR2045'!$G96/1000</f>
        <v>0.1079194825142622</v>
      </c>
      <c r="AV93" s="149">
        <f t="shared" si="58"/>
        <v>4.8161006422378411E-4</v>
      </c>
      <c r="AW93" s="138">
        <f>World2060!$G96/1000</f>
        <v>1.5516448174081743</v>
      </c>
      <c r="AX93" s="139">
        <f t="shared" si="66"/>
        <v>1.5237426510968991E-3</v>
      </c>
      <c r="AY93" s="146">
        <f>'AFR2060'!$G96/1000</f>
        <v>0</v>
      </c>
      <c r="AZ93" s="149">
        <f t="shared" si="67"/>
        <v>0</v>
      </c>
      <c r="BA93" s="146">
        <f>'AMR2060'!$G96/1000</f>
        <v>0.78350867389887568</v>
      </c>
      <c r="BB93" s="149">
        <f t="shared" si="59"/>
        <v>5.8755462587914697E-3</v>
      </c>
      <c r="BC93" s="146">
        <f>SEAR2060!$G96/1000</f>
        <v>0</v>
      </c>
      <c r="BD93" s="149">
        <f t="shared" si="60"/>
        <v>0</v>
      </c>
      <c r="BE93" s="146">
        <f>'EUR2060'!$G96/1000</f>
        <v>0.66671952341869478</v>
      </c>
      <c r="BF93" s="149">
        <f t="shared" si="61"/>
        <v>5.7151544548690314E-3</v>
      </c>
      <c r="BG93" s="146">
        <f>'EMR2060'!$G96/1000</f>
        <v>9.5395839214324949E-4</v>
      </c>
      <c r="BH93" s="149">
        <f t="shared" si="62"/>
        <v>9.2167450547527475E-6</v>
      </c>
      <c r="BI93" s="146">
        <f>'WPR2060'!$G96/1000</f>
        <v>0.10046266169846058</v>
      </c>
      <c r="BJ93" s="149">
        <f t="shared" si="63"/>
        <v>4.0791510361202257E-4</v>
      </c>
    </row>
    <row r="94" spans="1:62">
      <c r="A94" s="37">
        <v>93</v>
      </c>
      <c r="B94" s="17"/>
      <c r="C94" s="16"/>
      <c r="D94" s="38" t="s">
        <v>54</v>
      </c>
      <c r="E94" s="49" t="s">
        <v>119</v>
      </c>
      <c r="F94" s="40"/>
      <c r="G94" s="138">
        <f>World2016!$G97/1000</f>
        <v>0</v>
      </c>
      <c r="H94" s="139">
        <f t="shared" si="40"/>
        <v>0</v>
      </c>
      <c r="I94" s="146">
        <f>'AFR2016'!$G97/1000</f>
        <v>0</v>
      </c>
      <c r="J94" s="149">
        <f t="shared" si="41"/>
        <v>0</v>
      </c>
      <c r="K94" s="146">
        <f>'AMR2016'!$G97/1000</f>
        <v>0</v>
      </c>
      <c r="L94" s="149">
        <f t="shared" si="42"/>
        <v>0</v>
      </c>
      <c r="M94" s="146">
        <f>SEAR2016!$G97/1000</f>
        <v>0</v>
      </c>
      <c r="N94" s="149">
        <f t="shared" si="43"/>
        <v>0</v>
      </c>
      <c r="O94" s="146">
        <f>'EUR2016'!$G97/1000</f>
        <v>0</v>
      </c>
      <c r="P94" s="149">
        <f t="shared" si="44"/>
        <v>0</v>
      </c>
      <c r="Q94" s="146">
        <f>'EMR2016'!$G97/1000</f>
        <v>0</v>
      </c>
      <c r="R94" s="149">
        <f t="shared" si="45"/>
        <v>0</v>
      </c>
      <c r="S94" s="146">
        <f>'WPR2016'!$G97/1000</f>
        <v>0</v>
      </c>
      <c r="T94" s="149">
        <f t="shared" si="46"/>
        <v>0</v>
      </c>
      <c r="U94" s="138">
        <f>World2030!$G97/1000</f>
        <v>0</v>
      </c>
      <c r="V94" s="139">
        <f t="shared" si="64"/>
        <v>0</v>
      </c>
      <c r="W94" s="146">
        <f>'AFR2030'!$G97/1000</f>
        <v>0</v>
      </c>
      <c r="X94" s="149">
        <f t="shared" si="65"/>
        <v>0</v>
      </c>
      <c r="Y94" s="146">
        <f>'AMR2030'!$G97/1000</f>
        <v>0</v>
      </c>
      <c r="Z94" s="149">
        <f t="shared" si="47"/>
        <v>0</v>
      </c>
      <c r="AA94" s="146">
        <f>SEAR2030!$G97/1000</f>
        <v>0</v>
      </c>
      <c r="AB94" s="149">
        <f t="shared" si="48"/>
        <v>0</v>
      </c>
      <c r="AC94" s="146">
        <f>'EUR2030'!$G97/1000</f>
        <v>0</v>
      </c>
      <c r="AD94" s="149">
        <f t="shared" si="49"/>
        <v>0</v>
      </c>
      <c r="AE94" s="146">
        <f>'EMR2030'!$G97/1000</f>
        <v>0</v>
      </c>
      <c r="AF94" s="149">
        <f t="shared" si="50"/>
        <v>0</v>
      </c>
      <c r="AG94" s="146">
        <f>'WPR2030'!$G97/1000</f>
        <v>0</v>
      </c>
      <c r="AH94" s="149">
        <f t="shared" si="51"/>
        <v>0</v>
      </c>
      <c r="AI94" s="138">
        <f>World2045!$G97/1000</f>
        <v>0</v>
      </c>
      <c r="AJ94" s="139">
        <f t="shared" si="52"/>
        <v>0</v>
      </c>
      <c r="AK94" s="146">
        <f>'AFR2045'!$G97/1000</f>
        <v>0</v>
      </c>
      <c r="AL94" s="149">
        <f t="shared" si="53"/>
        <v>0</v>
      </c>
      <c r="AM94" s="146">
        <f>'AMR2045'!$G97/1000</f>
        <v>0</v>
      </c>
      <c r="AN94" s="149">
        <f t="shared" si="54"/>
        <v>0</v>
      </c>
      <c r="AO94" s="146">
        <f>SEAR2045!$G97/1000</f>
        <v>0</v>
      </c>
      <c r="AP94" s="149">
        <f t="shared" si="55"/>
        <v>0</v>
      </c>
      <c r="AQ94" s="146">
        <f>'EUR2045'!$G97/1000</f>
        <v>0</v>
      </c>
      <c r="AR94" s="149">
        <f t="shared" si="56"/>
        <v>0</v>
      </c>
      <c r="AS94" s="146">
        <f>'EMR2045'!$G97/1000</f>
        <v>0</v>
      </c>
      <c r="AT94" s="149">
        <f t="shared" si="57"/>
        <v>0</v>
      </c>
      <c r="AU94" s="146">
        <f>'WPR2045'!$G97/1000</f>
        <v>0</v>
      </c>
      <c r="AV94" s="149">
        <f t="shared" si="58"/>
        <v>0</v>
      </c>
      <c r="AW94" s="138">
        <f>World2060!$G97/1000</f>
        <v>0</v>
      </c>
      <c r="AX94" s="139">
        <f t="shared" si="66"/>
        <v>0</v>
      </c>
      <c r="AY94" s="146">
        <f>'AFR2060'!$G97/1000</f>
        <v>0</v>
      </c>
      <c r="AZ94" s="149">
        <f t="shared" si="67"/>
        <v>0</v>
      </c>
      <c r="BA94" s="146">
        <f>'AMR2060'!$G97/1000</f>
        <v>0</v>
      </c>
      <c r="BB94" s="149">
        <f t="shared" si="59"/>
        <v>0</v>
      </c>
      <c r="BC94" s="146">
        <f>SEAR2060!$G97/1000</f>
        <v>0</v>
      </c>
      <c r="BD94" s="149">
        <f t="shared" si="60"/>
        <v>0</v>
      </c>
      <c r="BE94" s="146">
        <f>'EUR2060'!$G97/1000</f>
        <v>0</v>
      </c>
      <c r="BF94" s="149">
        <f t="shared" si="61"/>
        <v>0</v>
      </c>
      <c r="BG94" s="146">
        <f>'EMR2060'!$G97/1000</f>
        <v>0</v>
      </c>
      <c r="BH94" s="149">
        <f t="shared" si="62"/>
        <v>0</v>
      </c>
      <c r="BI94" s="146">
        <f>'WPR2060'!$G97/1000</f>
        <v>0</v>
      </c>
      <c r="BJ94" s="149">
        <f t="shared" si="63"/>
        <v>0</v>
      </c>
    </row>
    <row r="95" spans="1:62">
      <c r="A95" s="93">
        <v>94</v>
      </c>
      <c r="B95" s="102"/>
      <c r="C95" s="95" t="s">
        <v>120</v>
      </c>
      <c r="D95" s="96" t="s">
        <v>121</v>
      </c>
      <c r="E95" s="97"/>
      <c r="F95" s="98"/>
      <c r="G95" s="140">
        <f>World2016!$G98/1000</f>
        <v>2538.4598008718322</v>
      </c>
      <c r="H95" s="141">
        <f t="shared" si="40"/>
        <v>4.4633512286862196</v>
      </c>
      <c r="I95" s="140">
        <f>'AFR2016'!$G98/1000</f>
        <v>142.02059172151982</v>
      </c>
      <c r="J95" s="141">
        <f t="shared" si="41"/>
        <v>1.6056412748996427</v>
      </c>
      <c r="K95" s="140">
        <f>'AMR2016'!$G98/1000</f>
        <v>476.27757269844597</v>
      </c>
      <c r="L95" s="141">
        <f t="shared" si="42"/>
        <v>6.8962529549600955</v>
      </c>
      <c r="M95" s="140">
        <f>SEAR2016!$G98/1000</f>
        <v>372.98418184167144</v>
      </c>
      <c r="N95" s="141">
        <f t="shared" si="43"/>
        <v>2.6991566714869277</v>
      </c>
      <c r="O95" s="140">
        <f>'EUR2016'!$G98/1000</f>
        <v>622.66271432472024</v>
      </c>
      <c r="P95" s="141">
        <f t="shared" si="44"/>
        <v>6.7572706564070755</v>
      </c>
      <c r="Q95" s="140">
        <f>'EMR2016'!$G98/1000</f>
        <v>128.67357617369294</v>
      </c>
      <c r="R95" s="141">
        <f t="shared" si="45"/>
        <v>3.1092729388547253</v>
      </c>
      <c r="S95" s="140">
        <f>'WPR2016'!$G98/1000</f>
        <v>795.84116411178184</v>
      </c>
      <c r="T95" s="141">
        <f t="shared" si="46"/>
        <v>5.7048132182790781</v>
      </c>
      <c r="U95" s="140">
        <f>World2030!$G98/1000</f>
        <v>4019.3804167384305</v>
      </c>
      <c r="V95" s="141">
        <f t="shared" si="64"/>
        <v>5.9004884320866404</v>
      </c>
      <c r="W95" s="140">
        <f>'AFR2030'!$G98/1000</f>
        <v>213.10918662731351</v>
      </c>
      <c r="X95" s="141">
        <f t="shared" si="65"/>
        <v>2.1122546889027056</v>
      </c>
      <c r="Y95" s="140">
        <f>'AMR2030'!$G98/1000</f>
        <v>809.72350650137241</v>
      </c>
      <c r="Z95" s="141">
        <f t="shared" si="47"/>
        <v>9.3664835978509764</v>
      </c>
      <c r="AA95" s="140">
        <f>SEAR2030!$G98/1000</f>
        <v>566.74834110517429</v>
      </c>
      <c r="AB95" s="141">
        <f t="shared" si="48"/>
        <v>3.3605638002391891</v>
      </c>
      <c r="AC95" s="140">
        <f>'EUR2030'!$G98/1000</f>
        <v>924.41490946183262</v>
      </c>
      <c r="AD95" s="141">
        <f t="shared" si="49"/>
        <v>9.4212723827108125</v>
      </c>
      <c r="AE95" s="140">
        <f>'EMR2030'!$G98/1000</f>
        <v>188.7246849901378</v>
      </c>
      <c r="AF95" s="141">
        <f t="shared" si="50"/>
        <v>3.6329592794162391</v>
      </c>
      <c r="AG95" s="140">
        <f>'WPR2030'!$G98/1000</f>
        <v>1316.6597880525997</v>
      </c>
      <c r="AH95" s="141">
        <f t="shared" si="51"/>
        <v>7.5177992442341219</v>
      </c>
      <c r="AI95" s="140">
        <f>World2045!$G98/1000</f>
        <v>6333.708275064917</v>
      </c>
      <c r="AJ95" s="141">
        <f t="shared" si="52"/>
        <v>7.4050202029807561</v>
      </c>
      <c r="AK95" s="140">
        <f>'AFR2045'!$G98/1000</f>
        <v>338.38926796681432</v>
      </c>
      <c r="AL95" s="141">
        <f t="shared" si="53"/>
        <v>2.6148513647241649</v>
      </c>
      <c r="AM95" s="140">
        <f>'AMR2045'!$G98/1000</f>
        <v>1278.9998355466109</v>
      </c>
      <c r="AN95" s="141">
        <f t="shared" si="54"/>
        <v>11.242903420174708</v>
      </c>
      <c r="AO95" s="140">
        <f>SEAR2045!$G98/1000</f>
        <v>865.55975841466704</v>
      </c>
      <c r="AP95" s="141">
        <f t="shared" si="55"/>
        <v>4.3027242225003421</v>
      </c>
      <c r="AQ95" s="140">
        <f>'EUR2045'!$G98/1000</f>
        <v>1283.7223325074401</v>
      </c>
      <c r="AR95" s="141">
        <f t="shared" si="56"/>
        <v>11.370397638023229</v>
      </c>
      <c r="AS95" s="140">
        <f>'EMR2045'!$G98/1000</f>
        <v>353.86807711723446</v>
      </c>
      <c r="AT95" s="141">
        <f t="shared" si="57"/>
        <v>4.7814466447635606</v>
      </c>
      <c r="AU95" s="140">
        <f>'WPR2045'!$G98/1000</f>
        <v>2213.1690035121505</v>
      </c>
      <c r="AV95" s="141">
        <f t="shared" si="58"/>
        <v>9.8766639821379076</v>
      </c>
      <c r="AW95" s="140">
        <f>World2060!$G98/1000</f>
        <v>8348.1000551950856</v>
      </c>
      <c r="AX95" s="141">
        <f t="shared" si="66"/>
        <v>8.1979818880024808</v>
      </c>
      <c r="AY95" s="140">
        <f>'AFR2060'!$G98/1000</f>
        <v>567.42865151198669</v>
      </c>
      <c r="AZ95" s="141">
        <f t="shared" si="67"/>
        <v>3.1290121508599822</v>
      </c>
      <c r="BA95" s="140">
        <f>'AMR2060'!$G98/1000</f>
        <v>1503.0632858816973</v>
      </c>
      <c r="BB95" s="141">
        <f t="shared" si="59"/>
        <v>11.271499806304433</v>
      </c>
      <c r="BC95" s="140">
        <f>SEAR2060!$G98/1000</f>
        <v>1208.2670544285513</v>
      </c>
      <c r="BD95" s="141">
        <f t="shared" si="60"/>
        <v>5.0944696571097898</v>
      </c>
      <c r="BE95" s="140">
        <f>'EUR2060'!$G98/1000</f>
        <v>1524.8622569929883</v>
      </c>
      <c r="BF95" s="141">
        <f t="shared" si="61"/>
        <v>13.071198630015635</v>
      </c>
      <c r="BG95" s="140">
        <f>'EMR2060'!$G98/1000</f>
        <v>619.63625647634262</v>
      </c>
      <c r="BH95" s="141">
        <f t="shared" si="62"/>
        <v>5.9866650890222992</v>
      </c>
      <c r="BI95" s="140">
        <f>'WPR2060'!$G98/1000</f>
        <v>2924.8425499035193</v>
      </c>
      <c r="BJ95" s="141">
        <f t="shared" si="63"/>
        <v>11.875929142449033</v>
      </c>
    </row>
    <row r="96" spans="1:62">
      <c r="A96" s="37">
        <v>95</v>
      </c>
      <c r="B96" s="10"/>
      <c r="C96" s="11"/>
      <c r="D96" s="38" t="s">
        <v>8</v>
      </c>
      <c r="E96" s="49" t="s">
        <v>122</v>
      </c>
      <c r="F96" s="51"/>
      <c r="G96" s="138">
        <f>World2016!$G99/1000</f>
        <v>1991.7082451320282</v>
      </c>
      <c r="H96" s="139">
        <f t="shared" si="40"/>
        <v>3.5020028444182394</v>
      </c>
      <c r="I96" s="146">
        <f>'AFR2016'!$G99/1000</f>
        <v>90.97672532857861</v>
      </c>
      <c r="J96" s="149">
        <f t="shared" si="41"/>
        <v>1.0285549684879907</v>
      </c>
      <c r="K96" s="146">
        <f>'AMR2016'!$G99/1000</f>
        <v>354.57183137333766</v>
      </c>
      <c r="L96" s="149">
        <f t="shared" si="42"/>
        <v>5.1340167583372143</v>
      </c>
      <c r="M96" s="146">
        <f>SEAR2016!$G99/1000</f>
        <v>278.59621443970872</v>
      </c>
      <c r="N96" s="149">
        <f t="shared" si="43"/>
        <v>2.0161038120784149</v>
      </c>
      <c r="O96" s="146">
        <f>'EUR2016'!$G99/1000</f>
        <v>480.86322678745165</v>
      </c>
      <c r="P96" s="149">
        <f t="shared" si="44"/>
        <v>5.218431901193842</v>
      </c>
      <c r="Q96" s="146">
        <f>'EMR2016'!$G99/1000</f>
        <v>103.62627680228651</v>
      </c>
      <c r="R96" s="149">
        <f t="shared" si="45"/>
        <v>2.5040290928161233</v>
      </c>
      <c r="S96" s="146">
        <f>'WPR2016'!$G99/1000</f>
        <v>683.07397040066496</v>
      </c>
      <c r="T96" s="149">
        <f t="shared" si="46"/>
        <v>4.8964662688103298</v>
      </c>
      <c r="U96" s="138">
        <f>World2030!$G99/1000</f>
        <v>3281.0692998418763</v>
      </c>
      <c r="V96" s="139">
        <f t="shared" si="64"/>
        <v>4.8166407359623387</v>
      </c>
      <c r="W96" s="146">
        <f>'AFR2030'!$G99/1000</f>
        <v>141.46145672883651</v>
      </c>
      <c r="X96" s="149">
        <f t="shared" si="65"/>
        <v>1.4021104861942897</v>
      </c>
      <c r="Y96" s="146">
        <f>'AMR2030'!$G99/1000</f>
        <v>640.19159489673007</v>
      </c>
      <c r="Z96" s="149">
        <f t="shared" si="47"/>
        <v>7.4054217580901067</v>
      </c>
      <c r="AA96" s="146">
        <f>SEAR2030!$G99/1000</f>
        <v>455.5227878956124</v>
      </c>
      <c r="AB96" s="149">
        <f t="shared" si="48"/>
        <v>2.7010460907585592</v>
      </c>
      <c r="AC96" s="146">
        <f>'EUR2030'!$G99/1000</f>
        <v>740.96960823238271</v>
      </c>
      <c r="AD96" s="149">
        <f t="shared" si="49"/>
        <v>7.5516701807977773</v>
      </c>
      <c r="AE96" s="146">
        <f>'EMR2030'!$G99/1000</f>
        <v>155.28506777182221</v>
      </c>
      <c r="AF96" s="149">
        <f t="shared" si="50"/>
        <v>2.9892450367364591</v>
      </c>
      <c r="AG96" s="146">
        <f>'WPR2030'!$G99/1000</f>
        <v>1147.6387843164923</v>
      </c>
      <c r="AH96" s="149">
        <f t="shared" si="51"/>
        <v>6.5527314372903298</v>
      </c>
      <c r="AI96" s="138">
        <f>World2045!$G99/1000</f>
        <v>5384.5921315518863</v>
      </c>
      <c r="AJ96" s="139">
        <f t="shared" si="52"/>
        <v>6.2953662826449417</v>
      </c>
      <c r="AK96" s="146">
        <f>'AFR2045'!$G99/1000</f>
        <v>240.73351141566968</v>
      </c>
      <c r="AL96" s="149">
        <f t="shared" si="53"/>
        <v>1.8602314270848486</v>
      </c>
      <c r="AM96" s="146">
        <f>'AMR2045'!$G99/1000</f>
        <v>1057.9884310990869</v>
      </c>
      <c r="AN96" s="149">
        <f t="shared" si="54"/>
        <v>9.3001276621944555</v>
      </c>
      <c r="AO96" s="146">
        <f>SEAR2045!$G99/1000</f>
        <v>738.78543084456396</v>
      </c>
      <c r="AP96" s="149">
        <f t="shared" si="55"/>
        <v>3.6725251348877768</v>
      </c>
      <c r="AQ96" s="146">
        <f>'EUR2045'!$G99/1000</f>
        <v>1061.1821791810171</v>
      </c>
      <c r="AR96" s="149">
        <f t="shared" si="56"/>
        <v>9.3992782069188241</v>
      </c>
      <c r="AS96" s="146">
        <f>'EMR2045'!$G99/1000</f>
        <v>303.54440779182318</v>
      </c>
      <c r="AT96" s="149">
        <f t="shared" si="57"/>
        <v>4.1014759002748935</v>
      </c>
      <c r="AU96" s="146">
        <f>'WPR2045'!$G99/1000</f>
        <v>1982.3581712197251</v>
      </c>
      <c r="AV96" s="149">
        <f t="shared" si="58"/>
        <v>8.8466292083035381</v>
      </c>
      <c r="AW96" s="138">
        <f>World2060!$G99/1000</f>
        <v>7258.2286386143096</v>
      </c>
      <c r="AX96" s="139">
        <f t="shared" si="66"/>
        <v>7.1277088828507695</v>
      </c>
      <c r="AY96" s="146">
        <f>'AFR2060'!$G99/1000</f>
        <v>437.35909272474981</v>
      </c>
      <c r="AZ96" s="149">
        <f t="shared" si="67"/>
        <v>2.4117603363494076</v>
      </c>
      <c r="BA96" s="146">
        <f>'AMR2060'!$G99/1000</f>
        <v>1254.2663858091514</v>
      </c>
      <c r="BB96" s="149">
        <f t="shared" si="59"/>
        <v>9.4057671805941094</v>
      </c>
      <c r="BC96" s="146">
        <f>SEAR2060!$G99/1000</f>
        <v>1068.5306447725854</v>
      </c>
      <c r="BD96" s="149">
        <f t="shared" si="60"/>
        <v>4.5052928717488205</v>
      </c>
      <c r="BE96" s="146">
        <f>'EUR2060'!$G99/1000</f>
        <v>1288.4424666553271</v>
      </c>
      <c r="BF96" s="149">
        <f t="shared" si="61"/>
        <v>11.044595882522732</v>
      </c>
      <c r="BG96" s="146">
        <f>'EMR2060'!$G99/1000</f>
        <v>546.08173094621304</v>
      </c>
      <c r="BH96" s="149">
        <f t="shared" si="62"/>
        <v>5.2760121768849055</v>
      </c>
      <c r="BI96" s="146">
        <f>'WPR2060'!$G99/1000</f>
        <v>2663.5483177062829</v>
      </c>
      <c r="BJ96" s="149">
        <f t="shared" si="63"/>
        <v>10.814979113871473</v>
      </c>
    </row>
    <row r="97" spans="1:62">
      <c r="A97" s="37">
        <v>96</v>
      </c>
      <c r="B97" s="10"/>
      <c r="C97" s="11"/>
      <c r="D97" s="38" t="s">
        <v>10</v>
      </c>
      <c r="E97" s="49" t="s">
        <v>123</v>
      </c>
      <c r="F97" s="51"/>
      <c r="G97" s="138">
        <f>World2016!$G100/1000</f>
        <v>213.65211576365081</v>
      </c>
      <c r="H97" s="139">
        <f t="shared" si="40"/>
        <v>0.37566260969647286</v>
      </c>
      <c r="I97" s="146">
        <f>'AFR2016'!$G100/1000</f>
        <v>6.8271029906963232</v>
      </c>
      <c r="J97" s="149">
        <f t="shared" si="41"/>
        <v>7.7185133627293567E-2</v>
      </c>
      <c r="K97" s="146">
        <f>'AMR2016'!$G100/1000</f>
        <v>44.214414117548053</v>
      </c>
      <c r="L97" s="149">
        <f t="shared" si="42"/>
        <v>0.64020185179499423</v>
      </c>
      <c r="M97" s="146">
        <f>SEAR2016!$G100/1000</f>
        <v>19.089337877874495</v>
      </c>
      <c r="N97" s="149">
        <f t="shared" si="43"/>
        <v>0.13814289236856972</v>
      </c>
      <c r="O97" s="146">
        <f>'EUR2016'!$G100/1000</f>
        <v>67.472465940899582</v>
      </c>
      <c r="P97" s="149">
        <f t="shared" si="44"/>
        <v>0.73222581620665028</v>
      </c>
      <c r="Q97" s="146">
        <f>'EMR2016'!$G100/1000</f>
        <v>9.4094725968454149</v>
      </c>
      <c r="R97" s="149">
        <f t="shared" si="45"/>
        <v>0.22737083544467465</v>
      </c>
      <c r="S97" s="146">
        <f>'WPR2016'!$G100/1000</f>
        <v>66.639322239786935</v>
      </c>
      <c r="T97" s="149">
        <f t="shared" si="46"/>
        <v>0.47768939772672836</v>
      </c>
      <c r="U97" s="138">
        <f>World2030!$G100/1000</f>
        <v>337.26541369069059</v>
      </c>
      <c r="V97" s="139">
        <f t="shared" si="64"/>
        <v>0.49510881421860214</v>
      </c>
      <c r="W97" s="146">
        <f>'AFR2030'!$G100/1000</f>
        <v>10.611304036323213</v>
      </c>
      <c r="X97" s="149">
        <f t="shared" si="65"/>
        <v>0.1051750844757962</v>
      </c>
      <c r="Y97" s="146">
        <f>'AMR2030'!$G100/1000</f>
        <v>70.789293711628247</v>
      </c>
      <c r="Z97" s="149">
        <f t="shared" si="47"/>
        <v>0.8188557614169959</v>
      </c>
      <c r="AA97" s="146">
        <f>SEAR2030!$G100/1000</f>
        <v>30.272503809140122</v>
      </c>
      <c r="AB97" s="149">
        <f t="shared" si="48"/>
        <v>0.1795023876827197</v>
      </c>
      <c r="AC97" s="146">
        <f>'EUR2030'!$G100/1000</f>
        <v>96.855552976092099</v>
      </c>
      <c r="AD97" s="149">
        <f t="shared" si="49"/>
        <v>0.98711361859911251</v>
      </c>
      <c r="AE97" s="146">
        <f>'EMR2030'!$G100/1000</f>
        <v>14.581123787226446</v>
      </c>
      <c r="AF97" s="149">
        <f t="shared" si="50"/>
        <v>0.28068733546906893</v>
      </c>
      <c r="AG97" s="146">
        <f>'WPR2030'!$G100/1000</f>
        <v>114.15563537028045</v>
      </c>
      <c r="AH97" s="149">
        <f t="shared" si="51"/>
        <v>0.651800227438461</v>
      </c>
      <c r="AI97" s="138">
        <f>World2045!$G100/1000</f>
        <v>500.02934590867079</v>
      </c>
      <c r="AJ97" s="139">
        <f t="shared" si="52"/>
        <v>0.58460656028541347</v>
      </c>
      <c r="AK97" s="146">
        <f>'AFR2045'!$G100/1000</f>
        <v>17.591604077410128</v>
      </c>
      <c r="AL97" s="149">
        <f t="shared" si="53"/>
        <v>0.13593643263537011</v>
      </c>
      <c r="AM97" s="146">
        <f>'AMR2045'!$G100/1000</f>
        <v>107.44599006945401</v>
      </c>
      <c r="AN97" s="149">
        <f t="shared" si="54"/>
        <v>0.94449182530164477</v>
      </c>
      <c r="AO97" s="146">
        <f>SEAR2045!$G100/1000</f>
        <v>44.476259993220914</v>
      </c>
      <c r="AP97" s="149">
        <f t="shared" si="55"/>
        <v>0.22109285850992</v>
      </c>
      <c r="AQ97" s="146">
        <f>'EUR2045'!$G100/1000</f>
        <v>129.40622796524403</v>
      </c>
      <c r="AR97" s="149">
        <f t="shared" si="56"/>
        <v>1.1461982327030822</v>
      </c>
      <c r="AS97" s="146">
        <f>'EMR2045'!$G100/1000</f>
        <v>27.551564541696571</v>
      </c>
      <c r="AT97" s="149">
        <f t="shared" si="57"/>
        <v>0.3722752753202947</v>
      </c>
      <c r="AU97" s="146">
        <f>'WPR2045'!$G100/1000</f>
        <v>173.5576992616451</v>
      </c>
      <c r="AV97" s="149">
        <f t="shared" si="58"/>
        <v>0.77453238970902749</v>
      </c>
      <c r="AW97" s="138">
        <f>World2060!$G100/1000</f>
        <v>612.52842134944001</v>
      </c>
      <c r="AX97" s="139">
        <f t="shared" si="66"/>
        <v>0.60151374215795916</v>
      </c>
      <c r="AY97" s="146">
        <f>'AFR2060'!$G100/1000</f>
        <v>31.105457246021892</v>
      </c>
      <c r="AZ97" s="149">
        <f t="shared" si="67"/>
        <v>0.17152703414166978</v>
      </c>
      <c r="BA97" s="146">
        <f>'AMR2060'!$G100/1000</f>
        <v>127.02632620248295</v>
      </c>
      <c r="BB97" s="149">
        <f t="shared" si="59"/>
        <v>0.95257280557349866</v>
      </c>
      <c r="BC97" s="146">
        <f>SEAR2060!$G100/1000</f>
        <v>57.170464693954159</v>
      </c>
      <c r="BD97" s="149">
        <f t="shared" si="60"/>
        <v>0.24105035107819264</v>
      </c>
      <c r="BE97" s="146">
        <f>'EUR2060'!$G100/1000</f>
        <v>145.14173326218392</v>
      </c>
      <c r="BF97" s="149">
        <f t="shared" si="61"/>
        <v>1.2441624915787244</v>
      </c>
      <c r="BG97" s="146">
        <f>'EMR2060'!$G100/1000</f>
        <v>47.413520775461393</v>
      </c>
      <c r="BH97" s="149">
        <f t="shared" si="62"/>
        <v>0.45808951075303228</v>
      </c>
      <c r="BI97" s="146">
        <f>'WPR2060'!$G100/1000</f>
        <v>204.67091916933572</v>
      </c>
      <c r="BJ97" s="149">
        <f t="shared" si="63"/>
        <v>0.83103869425556731</v>
      </c>
    </row>
    <row r="98" spans="1:62">
      <c r="A98" s="37">
        <v>97</v>
      </c>
      <c r="B98" s="10"/>
      <c r="C98" s="11"/>
      <c r="D98" s="38" t="s">
        <v>22</v>
      </c>
      <c r="E98" s="49" t="s">
        <v>124</v>
      </c>
      <c r="F98" s="51"/>
      <c r="G98" s="138">
        <f>World2016!$G101/1000</f>
        <v>137.20323742397875</v>
      </c>
      <c r="H98" s="139">
        <f t="shared" si="40"/>
        <v>0.24124322871913084</v>
      </c>
      <c r="I98" s="146">
        <f>'AFR2016'!$G101/1000</f>
        <v>36.077905221598222</v>
      </c>
      <c r="J98" s="149">
        <f t="shared" si="41"/>
        <v>0.40788573708595399</v>
      </c>
      <c r="K98" s="146">
        <f>'AMR2016'!$G101/1000</f>
        <v>13.028522758815438</v>
      </c>
      <c r="L98" s="149">
        <f t="shared" si="42"/>
        <v>0.1886462720996793</v>
      </c>
      <c r="M98" s="146">
        <f>SEAR2016!$G101/1000</f>
        <v>40.965133819736543</v>
      </c>
      <c r="N98" s="149">
        <f t="shared" si="43"/>
        <v>0.29645041165534797</v>
      </c>
      <c r="O98" s="146">
        <f>'EUR2016'!$G101/1000</f>
        <v>17.686825551079586</v>
      </c>
      <c r="P98" s="149">
        <f t="shared" si="44"/>
        <v>0.19194126218223143</v>
      </c>
      <c r="Q98" s="146">
        <f>'EMR2016'!$G101/1000</f>
        <v>10.545776219271124</v>
      </c>
      <c r="R98" s="149">
        <f t="shared" si="45"/>
        <v>0.25482851718938387</v>
      </c>
      <c r="S98" s="146">
        <f>'WPR2016'!$G101/1000</f>
        <v>18.899073853477837</v>
      </c>
      <c r="T98" s="149">
        <f t="shared" si="46"/>
        <v>0.13547387493191967</v>
      </c>
      <c r="U98" s="138">
        <f>World2030!$G101/1000</f>
        <v>159.25676161132935</v>
      </c>
      <c r="V98" s="139">
        <f t="shared" si="64"/>
        <v>0.2337904309096854</v>
      </c>
      <c r="W98" s="146">
        <f>'AFR2030'!$G101/1000</f>
        <v>50.004738274708387</v>
      </c>
      <c r="X98" s="149">
        <f t="shared" si="65"/>
        <v>0.49562735684791953</v>
      </c>
      <c r="Y98" s="146">
        <f>'AMR2030'!$G101/1000</f>
        <v>15.613612272602856</v>
      </c>
      <c r="Z98" s="149">
        <f t="shared" si="47"/>
        <v>0.18061059371541349</v>
      </c>
      <c r="AA98" s="146">
        <f>SEAR2030!$G101/1000</f>
        <v>42.738304343916475</v>
      </c>
      <c r="AB98" s="149">
        <f t="shared" si="48"/>
        <v>0.25341900107144355</v>
      </c>
      <c r="AC98" s="146">
        <f>'EUR2030'!$G101/1000</f>
        <v>19.360572466470614</v>
      </c>
      <c r="AD98" s="149">
        <f t="shared" si="49"/>
        <v>0.19731532326541515</v>
      </c>
      <c r="AE98" s="146">
        <f>'EMR2030'!$G101/1000</f>
        <v>12.300742587536574</v>
      </c>
      <c r="AF98" s="149">
        <f t="shared" si="50"/>
        <v>0.23678988749901364</v>
      </c>
      <c r="AG98" s="146">
        <f>'WPR2030'!$G101/1000</f>
        <v>19.238791666094446</v>
      </c>
      <c r="AH98" s="149">
        <f t="shared" si="51"/>
        <v>0.1098487056107804</v>
      </c>
      <c r="AI98" s="138">
        <f>World2045!$G101/1000</f>
        <v>184.63771002288397</v>
      </c>
      <c r="AJ98" s="139">
        <f t="shared" si="52"/>
        <v>0.2158681634160905</v>
      </c>
      <c r="AK98" s="146">
        <f>'AFR2045'!$G101/1000</f>
        <v>65.812749058301094</v>
      </c>
      <c r="AL98" s="149">
        <f t="shared" si="53"/>
        <v>0.50855796262493902</v>
      </c>
      <c r="AM98" s="146">
        <f>'AMR2045'!$G101/1000</f>
        <v>17.542151693356921</v>
      </c>
      <c r="AN98" s="149">
        <f t="shared" si="54"/>
        <v>0.1542023007267842</v>
      </c>
      <c r="AO98" s="146">
        <f>SEAR2045!$G101/1000</f>
        <v>45.9003862757273</v>
      </c>
      <c r="AP98" s="149">
        <f t="shared" si="55"/>
        <v>0.22817223413022697</v>
      </c>
      <c r="AQ98" s="146">
        <f>'EUR2045'!$G101/1000</f>
        <v>21.305538417489586</v>
      </c>
      <c r="AR98" s="149">
        <f t="shared" si="56"/>
        <v>0.1887109365978353</v>
      </c>
      <c r="AS98" s="146">
        <f>'EMR2045'!$G101/1000</f>
        <v>14.63000581547618</v>
      </c>
      <c r="AT98" s="149">
        <f t="shared" si="57"/>
        <v>0.19767986078073116</v>
      </c>
      <c r="AU98" s="146">
        <f>'WPR2045'!$G101/1000</f>
        <v>19.446878762532869</v>
      </c>
      <c r="AV98" s="149">
        <f t="shared" si="58"/>
        <v>8.6785187545148315E-2</v>
      </c>
      <c r="AW98" s="138">
        <f>World2060!$G101/1000</f>
        <v>206.36131142025422</v>
      </c>
      <c r="AX98" s="139">
        <f t="shared" si="66"/>
        <v>0.20265045725642655</v>
      </c>
      <c r="AY98" s="146">
        <f>'AFR2060'!$G101/1000</f>
        <v>81.335068934228744</v>
      </c>
      <c r="AZ98" s="149">
        <f t="shared" si="67"/>
        <v>0.44851175263725618</v>
      </c>
      <c r="BA98" s="146">
        <f>'AMR2060'!$G101/1000</f>
        <v>18.730959967930104</v>
      </c>
      <c r="BB98" s="149">
        <f t="shared" si="59"/>
        <v>0.14046382054137774</v>
      </c>
      <c r="BC98" s="146">
        <f>SEAR2060!$G101/1000</f>
        <v>49.490017541987818</v>
      </c>
      <c r="BD98" s="149">
        <f t="shared" si="60"/>
        <v>0.20866694310119266</v>
      </c>
      <c r="BE98" s="146">
        <f>'EUR2060'!$G101/1000</f>
        <v>21.421757012654975</v>
      </c>
      <c r="BF98" s="149">
        <f t="shared" si="61"/>
        <v>0.1836284160305183</v>
      </c>
      <c r="BG98" s="146">
        <f>'EMR2060'!$G101/1000</f>
        <v>16.616791885718705</v>
      </c>
      <c r="BH98" s="149">
        <f t="shared" si="62"/>
        <v>0.16054445948577134</v>
      </c>
      <c r="BI98" s="146">
        <f>'WPR2060'!$G101/1000</f>
        <v>18.7667160777339</v>
      </c>
      <c r="BJ98" s="149">
        <f t="shared" si="63"/>
        <v>7.6199722403169579E-2</v>
      </c>
    </row>
    <row r="99" spans="1:62">
      <c r="A99" s="37">
        <v>98</v>
      </c>
      <c r="B99" s="17"/>
      <c r="C99" s="11"/>
      <c r="D99" s="38" t="s">
        <v>24</v>
      </c>
      <c r="E99" s="49" t="s">
        <v>125</v>
      </c>
      <c r="F99" s="51"/>
      <c r="G99" s="138">
        <f>World2016!$G102/1000</f>
        <v>24.065093829087623</v>
      </c>
      <c r="H99" s="139">
        <f t="shared" si="40"/>
        <v>4.2313439855780732E-2</v>
      </c>
      <c r="I99" s="146">
        <f>'AFR2016'!$G102/1000</f>
        <v>0.62249721315421624</v>
      </c>
      <c r="J99" s="149">
        <f t="shared" si="41"/>
        <v>7.0377626711363656E-3</v>
      </c>
      <c r="K99" s="146">
        <f>'AMR2016'!$G102/1000</f>
        <v>6.3294945342610589</v>
      </c>
      <c r="L99" s="149">
        <f t="shared" si="42"/>
        <v>9.1647807680708016E-2</v>
      </c>
      <c r="M99" s="146">
        <f>SEAR2016!$G102/1000</f>
        <v>5.9479540746174751</v>
      </c>
      <c r="N99" s="149">
        <f t="shared" si="43"/>
        <v>4.3043272888759102E-2</v>
      </c>
      <c r="O99" s="146">
        <f>'EUR2016'!$G102/1000</f>
        <v>8.5859932532906527</v>
      </c>
      <c r="P99" s="149">
        <f t="shared" si="44"/>
        <v>9.3177058673716534E-2</v>
      </c>
      <c r="Q99" s="146">
        <f>'EMR2016'!$G102/1000</f>
        <v>0.83224106063880021</v>
      </c>
      <c r="R99" s="149">
        <f t="shared" si="45"/>
        <v>2.0110303027211729E-2</v>
      </c>
      <c r="S99" s="146">
        <f>'WPR2016'!$G102/1000</f>
        <v>1.7469136931254179</v>
      </c>
      <c r="T99" s="149">
        <f t="shared" si="46"/>
        <v>1.2522368504093653E-2</v>
      </c>
      <c r="U99" s="138">
        <f>World2030!$G102/1000</f>
        <v>28.185958026878506</v>
      </c>
      <c r="V99" s="139">
        <f t="shared" si="64"/>
        <v>4.1377252720913388E-2</v>
      </c>
      <c r="W99" s="146">
        <f>'AFR2030'!$G102/1000</f>
        <v>0.7965949856637744</v>
      </c>
      <c r="X99" s="149">
        <f t="shared" si="65"/>
        <v>7.8955371199799628E-3</v>
      </c>
      <c r="Y99" s="146">
        <f>'AMR2030'!$G102/1000</f>
        <v>7.8672862992511652</v>
      </c>
      <c r="Z99" s="149">
        <f t="shared" si="47"/>
        <v>9.1004901660723669E-2</v>
      </c>
      <c r="AA99" s="146">
        <f>SEAR2030!$G102/1000</f>
        <v>6.8205612569770313</v>
      </c>
      <c r="AB99" s="149">
        <f t="shared" si="48"/>
        <v>4.0442873132746165E-2</v>
      </c>
      <c r="AC99" s="146">
        <f>'EUR2030'!$G102/1000</f>
        <v>9.643774964220821</v>
      </c>
      <c r="AD99" s="149">
        <f t="shared" si="49"/>
        <v>9.8285553170475867E-2</v>
      </c>
      <c r="AE99" s="146">
        <f>'EMR2030'!$G102/1000</f>
        <v>1.1082474009990693</v>
      </c>
      <c r="AF99" s="149">
        <f t="shared" si="50"/>
        <v>2.1333815868119728E-2</v>
      </c>
      <c r="AG99" s="146">
        <f>'WPR2030'!$G102/1000</f>
        <v>1.9494931197666447</v>
      </c>
      <c r="AH99" s="149">
        <f t="shared" si="51"/>
        <v>1.1131119849948518E-2</v>
      </c>
      <c r="AI99" s="138">
        <f>World2045!$G102/1000</f>
        <v>28.408460307707294</v>
      </c>
      <c r="AJ99" s="139">
        <f t="shared" si="52"/>
        <v>3.3213595160726493E-2</v>
      </c>
      <c r="AK99" s="146">
        <f>'AFR2045'!$G102/1000</f>
        <v>1.1108577323728241</v>
      </c>
      <c r="AL99" s="149">
        <f t="shared" si="53"/>
        <v>8.5839833956978095E-3</v>
      </c>
      <c r="AM99" s="146">
        <f>'AMR2045'!$G102/1000</f>
        <v>8.2801752052241753</v>
      </c>
      <c r="AN99" s="149">
        <f t="shared" si="54"/>
        <v>7.2785943787612051E-2</v>
      </c>
      <c r="AO99" s="146">
        <f>SEAR2045!$G102/1000</f>
        <v>6.4942083054278044</v>
      </c>
      <c r="AP99" s="149">
        <f t="shared" si="55"/>
        <v>3.2282909539263091E-2</v>
      </c>
      <c r="AQ99" s="146">
        <f>'EUR2045'!$G102/1000</f>
        <v>9.1650768390186137</v>
      </c>
      <c r="AR99" s="149">
        <f t="shared" si="56"/>
        <v>8.1178433531750277E-2</v>
      </c>
      <c r="AS99" s="146">
        <f>'EMR2045'!$G102/1000</f>
        <v>1.4047221319563687</v>
      </c>
      <c r="AT99" s="149">
        <f t="shared" si="57"/>
        <v>1.8980530765544928E-2</v>
      </c>
      <c r="AU99" s="146">
        <f>'WPR2045'!$G102/1000</f>
        <v>1.9534200937075075</v>
      </c>
      <c r="AV99" s="149">
        <f t="shared" si="58"/>
        <v>8.7174878424956543E-3</v>
      </c>
      <c r="AW99" s="138">
        <f>World2060!$G102/1000</f>
        <v>27.493671845969036</v>
      </c>
      <c r="AX99" s="139">
        <f t="shared" si="66"/>
        <v>2.6999271970593403E-2</v>
      </c>
      <c r="AY99" s="146">
        <f>'AFR2060'!$G102/1000</f>
        <v>1.4815906063524307</v>
      </c>
      <c r="AZ99" s="149">
        <f t="shared" si="67"/>
        <v>8.1700404051218978E-3</v>
      </c>
      <c r="BA99" s="146">
        <f>'AMR2060'!$G102/1000</f>
        <v>8.4848516846570305</v>
      </c>
      <c r="BB99" s="149">
        <f t="shared" si="59"/>
        <v>6.3628062117180154E-2</v>
      </c>
      <c r="BC99" s="146">
        <f>SEAR2060!$G102/1000</f>
        <v>5.7784102191517599</v>
      </c>
      <c r="BD99" s="149">
        <f t="shared" si="60"/>
        <v>2.4363765791598459E-2</v>
      </c>
      <c r="BE99" s="146">
        <f>'EUR2060'!$G102/1000</f>
        <v>8.2639409192018203</v>
      </c>
      <c r="BF99" s="149">
        <f t="shared" si="61"/>
        <v>7.0838931664958707E-2</v>
      </c>
      <c r="BG99" s="146">
        <f>'EMR2060'!$G102/1000</f>
        <v>1.6546829334776849</v>
      </c>
      <c r="BH99" s="149">
        <f t="shared" si="62"/>
        <v>1.5986851072246885E-2</v>
      </c>
      <c r="BI99" s="146">
        <f>'WPR2060'!$G102/1000</f>
        <v>1.8301954831283074</v>
      </c>
      <c r="BJ99" s="149">
        <f t="shared" si="63"/>
        <v>7.4312621974058158E-3</v>
      </c>
    </row>
    <row r="100" spans="1:62">
      <c r="A100" s="37">
        <v>99</v>
      </c>
      <c r="B100" s="12"/>
      <c r="C100" s="12"/>
      <c r="D100" s="38" t="s">
        <v>26</v>
      </c>
      <c r="E100" s="49" t="s">
        <v>126</v>
      </c>
      <c r="F100" s="43"/>
      <c r="G100" s="138">
        <f>World2016!$G103/1000</f>
        <v>2.1669256806373598E-2</v>
      </c>
      <c r="H100" s="139">
        <f t="shared" si="40"/>
        <v>3.8100860985951904E-5</v>
      </c>
      <c r="I100" s="146">
        <f>'AFR2016'!$G103/1000</f>
        <v>0</v>
      </c>
      <c r="J100" s="149">
        <f t="shared" si="41"/>
        <v>0</v>
      </c>
      <c r="K100" s="146">
        <f>'AMR2016'!$G103/1000</f>
        <v>8.8279952406883234E-3</v>
      </c>
      <c r="L100" s="149">
        <f t="shared" si="42"/>
        <v>1.2782480585857146E-4</v>
      </c>
      <c r="M100" s="146">
        <f>SEAR2016!$G103/1000</f>
        <v>0</v>
      </c>
      <c r="N100" s="149">
        <f t="shared" si="43"/>
        <v>0</v>
      </c>
      <c r="O100" s="146">
        <f>'EUR2016'!$G103/1000</f>
        <v>9.130989968776702E-3</v>
      </c>
      <c r="P100" s="149">
        <f t="shared" si="44"/>
        <v>9.9091481086797749E-5</v>
      </c>
      <c r="Q100" s="146">
        <f>'EMR2016'!$G103/1000</f>
        <v>0</v>
      </c>
      <c r="R100" s="149">
        <f t="shared" si="45"/>
        <v>0</v>
      </c>
      <c r="S100" s="146">
        <f>'WPR2016'!$G103/1000</f>
        <v>3.7102715969085692E-3</v>
      </c>
      <c r="T100" s="149">
        <f t="shared" si="46"/>
        <v>2.659626996433732E-5</v>
      </c>
      <c r="U100" s="138">
        <f>World2030!$G103/1000</f>
        <v>1.5267981275916099E-2</v>
      </c>
      <c r="V100" s="139">
        <f t="shared" si="64"/>
        <v>2.2413540784716683E-5</v>
      </c>
      <c r="W100" s="146">
        <f>'AFR2030'!$G103/1000</f>
        <v>0</v>
      </c>
      <c r="X100" s="149">
        <f t="shared" si="65"/>
        <v>0</v>
      </c>
      <c r="Y100" s="146">
        <f>'AMR2030'!$G103/1000</f>
        <v>5.672574311494827E-3</v>
      </c>
      <c r="Z100" s="149">
        <f t="shared" si="47"/>
        <v>6.5617551941623216E-5</v>
      </c>
      <c r="AA100" s="146">
        <f>SEAR2030!$G103/1000</f>
        <v>0</v>
      </c>
      <c r="AB100" s="149">
        <f t="shared" si="48"/>
        <v>0</v>
      </c>
      <c r="AC100" s="146">
        <f>'EUR2030'!$G103/1000</f>
        <v>6.4752117097377779E-3</v>
      </c>
      <c r="AD100" s="149">
        <f t="shared" si="49"/>
        <v>6.5992805426162343E-5</v>
      </c>
      <c r="AE100" s="146">
        <f>'EMR2030'!$G103/1000</f>
        <v>0</v>
      </c>
      <c r="AF100" s="149">
        <f t="shared" si="50"/>
        <v>0</v>
      </c>
      <c r="AG100" s="146">
        <f>'WPR2030'!$G103/1000</f>
        <v>3.1201952546834944E-3</v>
      </c>
      <c r="AH100" s="149">
        <f t="shared" si="51"/>
        <v>1.7815537271185632E-5</v>
      </c>
      <c r="AI100" s="138">
        <f>World2045!$G103/1000</f>
        <v>1.7478227674961089E-2</v>
      </c>
      <c r="AJ100" s="139">
        <f t="shared" si="52"/>
        <v>2.0434573779616916E-5</v>
      </c>
      <c r="AK100" s="146">
        <f>'AFR2045'!$G103/1000</f>
        <v>0</v>
      </c>
      <c r="AL100" s="149">
        <f t="shared" si="53"/>
        <v>0</v>
      </c>
      <c r="AM100" s="146">
        <f>'AMR2045'!$G103/1000</f>
        <v>7.521632865071297E-3</v>
      </c>
      <c r="AN100" s="149">
        <f t="shared" si="54"/>
        <v>6.6118063125369914E-5</v>
      </c>
      <c r="AO100" s="146">
        <f>SEAR2045!$G103/1000</f>
        <v>0</v>
      </c>
      <c r="AP100" s="149">
        <f t="shared" si="55"/>
        <v>0</v>
      </c>
      <c r="AQ100" s="146">
        <f>'EUR2045'!$G103/1000</f>
        <v>5.9679668843746186E-3</v>
      </c>
      <c r="AR100" s="149">
        <f t="shared" si="56"/>
        <v>5.2860462771064808E-5</v>
      </c>
      <c r="AS100" s="146">
        <f>'EMR2045'!$G103/1000</f>
        <v>0</v>
      </c>
      <c r="AT100" s="149">
        <f t="shared" si="57"/>
        <v>0</v>
      </c>
      <c r="AU100" s="146">
        <f>'WPR2045'!$G103/1000</f>
        <v>3.9886279255151747E-3</v>
      </c>
      <c r="AV100" s="149">
        <f t="shared" si="58"/>
        <v>1.779996814864522E-5</v>
      </c>
      <c r="AW100" s="138">
        <f>World2060!$G103/1000</f>
        <v>1.9659081585705281E-2</v>
      </c>
      <c r="AX100" s="139">
        <f t="shared" si="66"/>
        <v>1.9305565782489743E-5</v>
      </c>
      <c r="AY100" s="146">
        <f>'AFR2060'!$G103/1000</f>
        <v>0</v>
      </c>
      <c r="AZ100" s="149">
        <f t="shared" si="67"/>
        <v>0</v>
      </c>
      <c r="BA100" s="146">
        <f>'AMR2060'!$G103/1000</f>
        <v>9.2295027375221255E-3</v>
      </c>
      <c r="BB100" s="149">
        <f t="shared" si="59"/>
        <v>6.9212214346146207E-5</v>
      </c>
      <c r="BC100" s="146">
        <f>SEAR2060!$G103/1000</f>
        <v>0</v>
      </c>
      <c r="BD100" s="149">
        <f t="shared" si="60"/>
        <v>0</v>
      </c>
      <c r="BE100" s="146">
        <f>'EUR2060'!$G103/1000</f>
        <v>5.5664456859230993E-3</v>
      </c>
      <c r="BF100" s="149">
        <f t="shared" si="61"/>
        <v>4.7715862131296122E-5</v>
      </c>
      <c r="BG100" s="146">
        <f>'EMR2060'!$G103/1000</f>
        <v>0</v>
      </c>
      <c r="BH100" s="149">
        <f t="shared" si="62"/>
        <v>0</v>
      </c>
      <c r="BI100" s="146">
        <f>'WPR2060'!$G103/1000</f>
        <v>4.8631331622600556E-3</v>
      </c>
      <c r="BJ100" s="149">
        <f t="shared" si="63"/>
        <v>1.9746097049634222E-5</v>
      </c>
    </row>
    <row r="101" spans="1:62">
      <c r="A101" s="37">
        <v>100</v>
      </c>
      <c r="B101" s="12"/>
      <c r="C101" s="12"/>
      <c r="D101" s="38" t="s">
        <v>32</v>
      </c>
      <c r="E101" s="15" t="s">
        <v>127</v>
      </c>
      <c r="F101" s="43"/>
      <c r="G101" s="138">
        <f>World2016!$G104/1000</f>
        <v>0</v>
      </c>
      <c r="H101" s="139">
        <f t="shared" si="40"/>
        <v>0</v>
      </c>
      <c r="I101" s="146">
        <f>'AFR2016'!$G104/1000</f>
        <v>0</v>
      </c>
      <c r="J101" s="149">
        <f t="shared" si="41"/>
        <v>0</v>
      </c>
      <c r="K101" s="146">
        <f>'AMR2016'!$G104/1000</f>
        <v>0</v>
      </c>
      <c r="L101" s="149">
        <f t="shared" si="42"/>
        <v>0</v>
      </c>
      <c r="M101" s="146">
        <f>SEAR2016!$G104/1000</f>
        <v>0</v>
      </c>
      <c r="N101" s="149">
        <f t="shared" si="43"/>
        <v>0</v>
      </c>
      <c r="O101" s="146">
        <f>'EUR2016'!$G104/1000</f>
        <v>0</v>
      </c>
      <c r="P101" s="149">
        <f t="shared" si="44"/>
        <v>0</v>
      </c>
      <c r="Q101" s="146">
        <f>'EMR2016'!$G104/1000</f>
        <v>0</v>
      </c>
      <c r="R101" s="149">
        <f t="shared" si="45"/>
        <v>0</v>
      </c>
      <c r="S101" s="146">
        <f>'WPR2016'!$G104/1000</f>
        <v>0</v>
      </c>
      <c r="T101" s="149">
        <f t="shared" si="46"/>
        <v>0</v>
      </c>
      <c r="U101" s="138">
        <f>World2030!$G104/1000</f>
        <v>0</v>
      </c>
      <c r="V101" s="139">
        <f t="shared" si="64"/>
        <v>0</v>
      </c>
      <c r="W101" s="146">
        <f>'AFR2030'!$G104/1000</f>
        <v>0</v>
      </c>
      <c r="X101" s="149">
        <f t="shared" si="65"/>
        <v>0</v>
      </c>
      <c r="Y101" s="146">
        <f>'AMR2030'!$G104/1000</f>
        <v>0</v>
      </c>
      <c r="Z101" s="149">
        <f t="shared" si="47"/>
        <v>0</v>
      </c>
      <c r="AA101" s="146">
        <f>SEAR2030!$G104/1000</f>
        <v>0</v>
      </c>
      <c r="AB101" s="149">
        <f t="shared" si="48"/>
        <v>0</v>
      </c>
      <c r="AC101" s="146">
        <f>'EUR2030'!$G104/1000</f>
        <v>0</v>
      </c>
      <c r="AD101" s="149">
        <f t="shared" si="49"/>
        <v>0</v>
      </c>
      <c r="AE101" s="146">
        <f>'EMR2030'!$G104/1000</f>
        <v>0</v>
      </c>
      <c r="AF101" s="149">
        <f t="shared" si="50"/>
        <v>0</v>
      </c>
      <c r="AG101" s="146">
        <f>'WPR2030'!$G104/1000</f>
        <v>0</v>
      </c>
      <c r="AH101" s="149">
        <f t="shared" si="51"/>
        <v>0</v>
      </c>
      <c r="AI101" s="138">
        <f>World2045!$G104/1000</f>
        <v>0</v>
      </c>
      <c r="AJ101" s="139">
        <f t="shared" si="52"/>
        <v>0</v>
      </c>
      <c r="AK101" s="146">
        <f>'AFR2045'!$G104/1000</f>
        <v>0</v>
      </c>
      <c r="AL101" s="149">
        <f t="shared" si="53"/>
        <v>0</v>
      </c>
      <c r="AM101" s="146">
        <f>'AMR2045'!$G104/1000</f>
        <v>0</v>
      </c>
      <c r="AN101" s="149">
        <f t="shared" si="54"/>
        <v>0</v>
      </c>
      <c r="AO101" s="146">
        <f>SEAR2045!$G104/1000</f>
        <v>0</v>
      </c>
      <c r="AP101" s="149">
        <f t="shared" si="55"/>
        <v>0</v>
      </c>
      <c r="AQ101" s="146">
        <f>'EUR2045'!$G104/1000</f>
        <v>0</v>
      </c>
      <c r="AR101" s="149">
        <f t="shared" si="56"/>
        <v>0</v>
      </c>
      <c r="AS101" s="146">
        <f>'EMR2045'!$G104/1000</f>
        <v>0</v>
      </c>
      <c r="AT101" s="149">
        <f t="shared" si="57"/>
        <v>0</v>
      </c>
      <c r="AU101" s="146">
        <f>'WPR2045'!$G104/1000</f>
        <v>0</v>
      </c>
      <c r="AV101" s="149">
        <f t="shared" si="58"/>
        <v>0</v>
      </c>
      <c r="AW101" s="138">
        <f>World2060!$G104/1000</f>
        <v>0</v>
      </c>
      <c r="AX101" s="139">
        <f t="shared" si="66"/>
        <v>0</v>
      </c>
      <c r="AY101" s="146">
        <f>'AFR2060'!$G104/1000</f>
        <v>0</v>
      </c>
      <c r="AZ101" s="149">
        <f t="shared" si="67"/>
        <v>0</v>
      </c>
      <c r="BA101" s="146">
        <f>'AMR2060'!$G104/1000</f>
        <v>0</v>
      </c>
      <c r="BB101" s="149">
        <f t="shared" si="59"/>
        <v>0</v>
      </c>
      <c r="BC101" s="146">
        <f>SEAR2060!$G104/1000</f>
        <v>0</v>
      </c>
      <c r="BD101" s="149">
        <f t="shared" si="60"/>
        <v>0</v>
      </c>
      <c r="BE101" s="146">
        <f>'EUR2060'!$G104/1000</f>
        <v>0</v>
      </c>
      <c r="BF101" s="149">
        <f t="shared" si="61"/>
        <v>0</v>
      </c>
      <c r="BG101" s="146">
        <f>'EMR2060'!$G104/1000</f>
        <v>0</v>
      </c>
      <c r="BH101" s="149">
        <f t="shared" si="62"/>
        <v>0</v>
      </c>
      <c r="BI101" s="146">
        <f>'WPR2060'!$G104/1000</f>
        <v>0</v>
      </c>
      <c r="BJ101" s="149">
        <f t="shared" si="63"/>
        <v>0</v>
      </c>
    </row>
    <row r="102" spans="1:62">
      <c r="A102" s="37">
        <v>101</v>
      </c>
      <c r="B102" s="12"/>
      <c r="C102" s="12"/>
      <c r="D102" s="38" t="s">
        <v>34</v>
      </c>
      <c r="E102" s="15" t="s">
        <v>128</v>
      </c>
      <c r="F102" s="43"/>
      <c r="G102" s="138">
        <f>World2016!$G105/1000</f>
        <v>171.80943244682999</v>
      </c>
      <c r="H102" s="139">
        <f t="shared" si="40"/>
        <v>0.30209099279337343</v>
      </c>
      <c r="I102" s="146">
        <f>'AFR2016'!$G105/1000</f>
        <v>7.5163611194053663</v>
      </c>
      <c r="J102" s="149">
        <f t="shared" si="41"/>
        <v>8.4977674744749238E-2</v>
      </c>
      <c r="K102" s="146">
        <f>'AMR2016'!$G105/1000</f>
        <v>58.124485153200105</v>
      </c>
      <c r="L102" s="149">
        <f t="shared" si="42"/>
        <v>0.84161248706766645</v>
      </c>
      <c r="M102" s="146">
        <f>SEAR2016!$G105/1000</f>
        <v>28.385538150236009</v>
      </c>
      <c r="N102" s="149">
        <f t="shared" si="43"/>
        <v>0.20541625731591878</v>
      </c>
      <c r="O102" s="146">
        <f>'EUR2016'!$G105/1000</f>
        <v>48.045073851265016</v>
      </c>
      <c r="P102" s="149">
        <f t="shared" si="44"/>
        <v>0.5213955489082911</v>
      </c>
      <c r="Q102" s="146">
        <f>'EMR2016'!$G105/1000</f>
        <v>4.259808591529727</v>
      </c>
      <c r="R102" s="149">
        <f t="shared" si="45"/>
        <v>0.10293416855427492</v>
      </c>
      <c r="S102" s="146">
        <f>'WPR2016'!$G105/1000</f>
        <v>25.478165581193753</v>
      </c>
      <c r="T102" s="149">
        <f t="shared" si="46"/>
        <v>0.1826346541741361</v>
      </c>
      <c r="U102" s="138">
        <f>World2030!$G105/1000</f>
        <v>213.58768071641913</v>
      </c>
      <c r="V102" s="139">
        <f t="shared" si="64"/>
        <v>0.31354873354488472</v>
      </c>
      <c r="W102" s="146">
        <f>'AFR2030'!$G105/1000</f>
        <v>10.235092851842754</v>
      </c>
      <c r="X102" s="149">
        <f t="shared" si="65"/>
        <v>0.10144622674322841</v>
      </c>
      <c r="Y102" s="146">
        <f>'AMR2030'!$G105/1000</f>
        <v>75.256061873374392</v>
      </c>
      <c r="Z102" s="149">
        <f t="shared" si="47"/>
        <v>0.87052514039201201</v>
      </c>
      <c r="AA102" s="146">
        <f>SEAR2030!$G105/1000</f>
        <v>31.394179708110169</v>
      </c>
      <c r="AB102" s="149">
        <f t="shared" si="48"/>
        <v>0.1861534233334442</v>
      </c>
      <c r="AC102" s="146">
        <f>'EUR2030'!$G105/1000</f>
        <v>57.578938215394253</v>
      </c>
      <c r="AD102" s="149">
        <f t="shared" si="49"/>
        <v>0.5868218425320666</v>
      </c>
      <c r="AE102" s="146">
        <f>'EMR2030'!$G105/1000</f>
        <v>5.4495061522796746</v>
      </c>
      <c r="AF102" s="149">
        <f t="shared" si="50"/>
        <v>0.10490325600593746</v>
      </c>
      <c r="AG102" s="146">
        <f>'WPR2030'!$G105/1000</f>
        <v>33.673901915417915</v>
      </c>
      <c r="AH102" s="149">
        <f t="shared" si="51"/>
        <v>0.19226958753298648</v>
      </c>
      <c r="AI102" s="138">
        <f>World2045!$G105/1000</f>
        <v>236.02305177061513</v>
      </c>
      <c r="AJ102" s="139">
        <f t="shared" si="52"/>
        <v>0.27594505317071372</v>
      </c>
      <c r="AK102" s="146">
        <f>'AFR2045'!$G105/1000</f>
        <v>13.140546538727824</v>
      </c>
      <c r="AL102" s="149">
        <f t="shared" si="53"/>
        <v>0.10154156559534737</v>
      </c>
      <c r="AM102" s="146">
        <f>'AMR2045'!$G105/1000</f>
        <v>87.735589580239605</v>
      </c>
      <c r="AN102" s="149">
        <f t="shared" si="54"/>
        <v>0.77122977872874987</v>
      </c>
      <c r="AO102" s="146">
        <f>SEAR2045!$G105/1000</f>
        <v>29.903471016248687</v>
      </c>
      <c r="AP102" s="149">
        <f t="shared" si="55"/>
        <v>0.14865107559310706</v>
      </c>
      <c r="AQ102" s="146">
        <f>'EUR2045'!$G105/1000</f>
        <v>62.657341273324143</v>
      </c>
      <c r="AR102" s="149">
        <f t="shared" si="56"/>
        <v>0.55497896015211001</v>
      </c>
      <c r="AS102" s="146">
        <f>'EMR2045'!$G105/1000</f>
        <v>6.7373777356818314</v>
      </c>
      <c r="AT102" s="149">
        <f t="shared" si="57"/>
        <v>9.1035089774735886E-2</v>
      </c>
      <c r="AU102" s="146">
        <f>'WPR2045'!$G105/1000</f>
        <v>35.84872562639304</v>
      </c>
      <c r="AV102" s="149">
        <f t="shared" si="58"/>
        <v>0.15998137360403189</v>
      </c>
      <c r="AW102" s="138">
        <f>World2060!$G105/1000</f>
        <v>243.46837820605822</v>
      </c>
      <c r="AX102" s="139">
        <f t="shared" si="66"/>
        <v>0.23909025306812284</v>
      </c>
      <c r="AY102" s="146">
        <f>'AFR2060'!$G105/1000</f>
        <v>16.147441434716342</v>
      </c>
      <c r="AZ102" s="149">
        <f t="shared" si="67"/>
        <v>8.9042984205847858E-2</v>
      </c>
      <c r="BA102" s="146">
        <f>'AMR2060'!$G105/1000</f>
        <v>94.545519988791554</v>
      </c>
      <c r="BB102" s="149">
        <f t="shared" si="59"/>
        <v>0.70899862983180617</v>
      </c>
      <c r="BC102" s="146">
        <f>SEAR2060!$G105/1000</f>
        <v>27.297500932987781</v>
      </c>
      <c r="BD102" s="149">
        <f t="shared" si="60"/>
        <v>0.11509565679898778</v>
      </c>
      <c r="BE102" s="146">
        <f>'EUR2060'!$G105/1000</f>
        <v>61.58679251954122</v>
      </c>
      <c r="BF102" s="149">
        <f t="shared" si="61"/>
        <v>0.52792519082737466</v>
      </c>
      <c r="BG102" s="146">
        <f>'EMR2060'!$G105/1000</f>
        <v>7.8695268013626336</v>
      </c>
      <c r="BH102" s="149">
        <f t="shared" si="62"/>
        <v>7.6032060545898228E-2</v>
      </c>
      <c r="BI102" s="146">
        <f>'WPR2060'!$G105/1000</f>
        <v>36.021596528658712</v>
      </c>
      <c r="BJ102" s="149">
        <f t="shared" si="63"/>
        <v>0.14626083991644279</v>
      </c>
    </row>
    <row r="103" spans="1:62">
      <c r="A103" s="93">
        <v>102</v>
      </c>
      <c r="B103" s="94"/>
      <c r="C103" s="95" t="s">
        <v>129</v>
      </c>
      <c r="D103" s="96" t="s">
        <v>130</v>
      </c>
      <c r="E103" s="97"/>
      <c r="F103" s="98"/>
      <c r="G103" s="140">
        <f>World2016!$G106/1000</f>
        <v>0.63073767301440242</v>
      </c>
      <c r="H103" s="141">
        <f t="shared" ref="H103:H127" si="68">100*G103/G$7</f>
        <v>1.1090204252439376E-3</v>
      </c>
      <c r="I103" s="140">
        <f>'AFR2016'!$G106/1000</f>
        <v>0</v>
      </c>
      <c r="J103" s="141">
        <f t="shared" ref="J103:J127" si="69">100*I103/I$7</f>
        <v>0</v>
      </c>
      <c r="K103" s="140">
        <f>'AMR2016'!$G106/1000</f>
        <v>0.27821782845258713</v>
      </c>
      <c r="L103" s="141">
        <f t="shared" ref="L103:L127" si="70">100*K103/K$7</f>
        <v>4.0284502810371261E-3</v>
      </c>
      <c r="M103" s="140">
        <f>SEAR2016!$G106/1000</f>
        <v>0</v>
      </c>
      <c r="N103" s="141">
        <f t="shared" ref="N103:N127" si="71">100*M103/M$7</f>
        <v>0</v>
      </c>
      <c r="O103" s="140">
        <f>'EUR2016'!$G106/1000</f>
        <v>0.27018148773908612</v>
      </c>
      <c r="P103" s="141">
        <f t="shared" ref="P103:P127" si="72">100*O103/O$7</f>
        <v>2.9320680313798795E-3</v>
      </c>
      <c r="Q103" s="140">
        <f>'EMR2016'!$G106/1000</f>
        <v>0</v>
      </c>
      <c r="R103" s="141">
        <f t="shared" ref="R103:R127" si="73">100*Q103/Q$7</f>
        <v>0</v>
      </c>
      <c r="S103" s="140">
        <f>'WPR2016'!$G106/1000</f>
        <v>8.2338356822729108E-2</v>
      </c>
      <c r="T103" s="141">
        <f t="shared" ref="T103:T127" si="74">100*S103/S$7</f>
        <v>5.9022449146361067E-4</v>
      </c>
      <c r="U103" s="140">
        <f>World2030!$G106/1000</f>
        <v>0.59341385511681433</v>
      </c>
      <c r="V103" s="141">
        <f t="shared" si="64"/>
        <v>8.7113714665455191E-4</v>
      </c>
      <c r="W103" s="140">
        <f>'AFR2030'!$G106/1000</f>
        <v>0</v>
      </c>
      <c r="X103" s="141">
        <f t="shared" si="65"/>
        <v>0</v>
      </c>
      <c r="Y103" s="140">
        <f>'AMR2030'!$G106/1000</f>
        <v>0.26372176957130433</v>
      </c>
      <c r="Z103" s="141">
        <f t="shared" ref="Z103:Z127" si="75">100*Y103/Y$7</f>
        <v>3.0506038286560104E-3</v>
      </c>
      <c r="AA103" s="140">
        <f>SEAR2030!$G106/1000</f>
        <v>0</v>
      </c>
      <c r="AB103" s="141">
        <f t="shared" ref="AB103:AB127" si="76">100*AA103/AA$7</f>
        <v>0</v>
      </c>
      <c r="AC103" s="140">
        <f>'EUR2030'!$G106/1000</f>
        <v>0.25501595744118094</v>
      </c>
      <c r="AD103" s="141">
        <f t="shared" ref="AD103:AD127" si="77">100*AC103/AC$7</f>
        <v>2.5990221191800802E-3</v>
      </c>
      <c r="AE103" s="140">
        <f>'EMR2030'!$G106/1000</f>
        <v>0</v>
      </c>
      <c r="AF103" s="141">
        <f t="shared" ref="AF103:AF127" si="78">100*AE103/AE$7</f>
        <v>0</v>
      </c>
      <c r="AG103" s="140">
        <f>'WPR2030'!$G106/1000</f>
        <v>7.4676128104329109E-2</v>
      </c>
      <c r="AH103" s="141">
        <f t="shared" ref="AH103:AH127" si="79">100*AG103/AG$7</f>
        <v>4.2638208026037799E-4</v>
      </c>
      <c r="AI103" s="140">
        <f>World2045!$G106/1000</f>
        <v>0.8412744203805923</v>
      </c>
      <c r="AJ103" s="141">
        <f t="shared" si="52"/>
        <v>9.8357136271884295E-4</v>
      </c>
      <c r="AK103" s="140">
        <f>'AFR2045'!$G106/1000</f>
        <v>0</v>
      </c>
      <c r="AL103" s="141">
        <f t="shared" si="53"/>
        <v>0</v>
      </c>
      <c r="AM103" s="140">
        <f>'AMR2045'!$G106/1000</f>
        <v>0.3937815157920122</v>
      </c>
      <c r="AN103" s="141">
        <f t="shared" si="54"/>
        <v>3.4614918842483704E-3</v>
      </c>
      <c r="AO103" s="140">
        <f>SEAR2045!$G106/1000</f>
        <v>0</v>
      </c>
      <c r="AP103" s="141">
        <f t="shared" si="55"/>
        <v>0</v>
      </c>
      <c r="AQ103" s="140">
        <f>'EUR2045'!$G106/1000</f>
        <v>0.3406676913499832</v>
      </c>
      <c r="AR103" s="141">
        <f t="shared" si="56"/>
        <v>3.0174181869304087E-3</v>
      </c>
      <c r="AS103" s="140">
        <f>'EMR2045'!$G106/1000</f>
        <v>0</v>
      </c>
      <c r="AT103" s="141">
        <f t="shared" si="57"/>
        <v>0</v>
      </c>
      <c r="AU103" s="140">
        <f>'WPR2045'!$G106/1000</f>
        <v>0.10682521323859692</v>
      </c>
      <c r="AV103" s="141">
        <f t="shared" si="58"/>
        <v>4.7672669113995171E-4</v>
      </c>
      <c r="AW103" s="140">
        <f>World2060!$G106/1000</f>
        <v>1.0440983096100389</v>
      </c>
      <c r="AX103" s="141">
        <f t="shared" si="66"/>
        <v>1.0253230046219277E-3</v>
      </c>
      <c r="AY103" s="140">
        <f>'AFR2060'!$G106/1000</f>
        <v>0</v>
      </c>
      <c r="AZ103" s="141">
        <f t="shared" si="67"/>
        <v>0</v>
      </c>
      <c r="BA103" s="140">
        <f>'AMR2060'!$G106/1000</f>
        <v>0.50998773841559886</v>
      </c>
      <c r="BB103" s="141">
        <f t="shared" si="59"/>
        <v>3.8244076272524268E-3</v>
      </c>
      <c r="BC103" s="140">
        <f>SEAR2060!$G106/1000</f>
        <v>0</v>
      </c>
      <c r="BD103" s="141">
        <f t="shared" si="60"/>
        <v>0</v>
      </c>
      <c r="BE103" s="140">
        <f>'EUR2060'!$G106/1000</f>
        <v>0.39426830239966509</v>
      </c>
      <c r="BF103" s="141">
        <f t="shared" si="61"/>
        <v>3.3796884082814504E-3</v>
      </c>
      <c r="BG103" s="140">
        <f>'EMR2060'!$G106/1000</f>
        <v>0</v>
      </c>
      <c r="BH103" s="141">
        <f t="shared" si="62"/>
        <v>0</v>
      </c>
      <c r="BI103" s="140">
        <f>'WPR2060'!$G106/1000</f>
        <v>0.13984226879477502</v>
      </c>
      <c r="BJ103" s="141">
        <f t="shared" si="63"/>
        <v>5.6781069305109858E-4</v>
      </c>
    </row>
    <row r="104" spans="1:62">
      <c r="A104" s="93">
        <v>110</v>
      </c>
      <c r="B104" s="94"/>
      <c r="C104" s="95" t="s">
        <v>131</v>
      </c>
      <c r="D104" s="96" t="s">
        <v>132</v>
      </c>
      <c r="E104" s="97"/>
      <c r="F104" s="98"/>
      <c r="G104" s="140">
        <f>World2016!$G107/1000</f>
        <v>17858.011930915232</v>
      </c>
      <c r="H104" s="141">
        <f t="shared" si="68"/>
        <v>31.399583111920272</v>
      </c>
      <c r="I104" s="140">
        <f>'AFR2016'!$G107/1000</f>
        <v>1150.7476384767442</v>
      </c>
      <c r="J104" s="141">
        <f t="shared" si="69"/>
        <v>13.010000049532113</v>
      </c>
      <c r="K104" s="140">
        <f>'AMR2016'!$G107/1000</f>
        <v>1942.365728397876</v>
      </c>
      <c r="L104" s="141">
        <f t="shared" si="70"/>
        <v>28.124451290420332</v>
      </c>
      <c r="M104" s="140">
        <f>SEAR2016!$G107/1000</f>
        <v>3930.5452861866056</v>
      </c>
      <c r="N104" s="141">
        <f t="shared" si="71"/>
        <v>28.443987837252486</v>
      </c>
      <c r="O104" s="140">
        <f>'EUR2016'!$G107/1000</f>
        <v>3990.7520850409383</v>
      </c>
      <c r="P104" s="141">
        <f t="shared" si="72"/>
        <v>43.308506099466456</v>
      </c>
      <c r="Q104" s="140">
        <f>'EMR2016'!$G107/1000</f>
        <v>1322.7644712227584</v>
      </c>
      <c r="R104" s="141">
        <f t="shared" si="73"/>
        <v>31.96332842494094</v>
      </c>
      <c r="S104" s="140">
        <f>'WPR2016'!$G107/1000</f>
        <v>5520.8367215903099</v>
      </c>
      <c r="T104" s="141">
        <f t="shared" si="74"/>
        <v>39.574909825681218</v>
      </c>
      <c r="U104" s="140">
        <f>World2030!$G107/1000</f>
        <v>22261.209236954965</v>
      </c>
      <c r="V104" s="141">
        <f t="shared" si="64"/>
        <v>32.679665512601574</v>
      </c>
      <c r="W104" s="140">
        <f>'AFR2030'!$G107/1000</f>
        <v>1815.9315213140958</v>
      </c>
      <c r="X104" s="141">
        <f t="shared" si="65"/>
        <v>17.998801137230341</v>
      </c>
      <c r="Y104" s="140">
        <f>'AMR2030'!$G107/1000</f>
        <v>2261.0340236834054</v>
      </c>
      <c r="Z104" s="141">
        <f t="shared" si="75"/>
        <v>26.154530437826327</v>
      </c>
      <c r="AA104" s="140">
        <f>SEAR2030!$G107/1000</f>
        <v>5430.0982537758127</v>
      </c>
      <c r="AB104" s="141">
        <f t="shared" si="76"/>
        <v>32.198050351230975</v>
      </c>
      <c r="AC104" s="140">
        <f>'EUR2030'!$G107/1000</f>
        <v>3939.2794576492397</v>
      </c>
      <c r="AD104" s="141">
        <f t="shared" si="77"/>
        <v>40.147583495529005</v>
      </c>
      <c r="AE104" s="140">
        <f>'EMR2030'!$G107/1000</f>
        <v>1930.0780602380037</v>
      </c>
      <c r="AF104" s="141">
        <f t="shared" si="78"/>
        <v>37.154095656886497</v>
      </c>
      <c r="AG104" s="140">
        <f>'WPR2030'!$G107/1000</f>
        <v>6884.7879202944077</v>
      </c>
      <c r="AH104" s="141">
        <f t="shared" si="79"/>
        <v>39.310423158327509</v>
      </c>
      <c r="AI104" s="140">
        <f>World2045!$G107/1000</f>
        <v>28071.947705402166</v>
      </c>
      <c r="AJ104" s="141">
        <f t="shared" si="52"/>
        <v>32.820163302104682</v>
      </c>
      <c r="AK104" s="140">
        <f>'AFR2045'!$G107/1000</f>
        <v>2971.518112159757</v>
      </c>
      <c r="AL104" s="141">
        <f t="shared" si="53"/>
        <v>22.961952184741047</v>
      </c>
      <c r="AM104" s="140">
        <f>'AMR2045'!$G107/1000</f>
        <v>2872.9705942429973</v>
      </c>
      <c r="AN104" s="141">
        <f t="shared" si="54"/>
        <v>25.254523122179727</v>
      </c>
      <c r="AO104" s="140">
        <f>SEAR2045!$G107/1000</f>
        <v>6563.9728975942653</v>
      </c>
      <c r="AP104" s="141">
        <f t="shared" si="55"/>
        <v>32.629711476008957</v>
      </c>
      <c r="AQ104" s="140">
        <f>'EUR2045'!$G107/1000</f>
        <v>4446.2588553683945</v>
      </c>
      <c r="AR104" s="141">
        <f t="shared" si="56"/>
        <v>39.382138883859959</v>
      </c>
      <c r="AS104" s="140">
        <f>'EMR2045'!$G107/1000</f>
        <v>3040.3294751260878</v>
      </c>
      <c r="AT104" s="141">
        <f t="shared" si="57"/>
        <v>41.080770230091439</v>
      </c>
      <c r="AU104" s="140">
        <f>'WPR2045'!$G107/1000</f>
        <v>8176.8977709106657</v>
      </c>
      <c r="AV104" s="141">
        <f t="shared" si="58"/>
        <v>36.490874204100848</v>
      </c>
      <c r="AW104" s="140">
        <f>World2060!$G107/1000</f>
        <v>32349.0754823274</v>
      </c>
      <c r="AX104" s="141">
        <f t="shared" si="66"/>
        <v>31.767364207944649</v>
      </c>
      <c r="AY104" s="140">
        <f>'AFR2060'!$G107/1000</f>
        <v>4791.519723619539</v>
      </c>
      <c r="AZ104" s="141">
        <f t="shared" si="67"/>
        <v>26.422217835389102</v>
      </c>
      <c r="BA104" s="140">
        <f>'AMR2060'!$G107/1000</f>
        <v>3213.0996411734936</v>
      </c>
      <c r="BB104" s="141">
        <f t="shared" si="59"/>
        <v>24.095094546787028</v>
      </c>
      <c r="BC104" s="140">
        <f>SEAR2060!$G107/1000</f>
        <v>7401.5687374465615</v>
      </c>
      <c r="BD104" s="141">
        <f t="shared" si="60"/>
        <v>31.207560621411993</v>
      </c>
      <c r="BE104" s="140">
        <f>'EUR2060'!$G107/1000</f>
        <v>4316.6184560911888</v>
      </c>
      <c r="BF104" s="141">
        <f t="shared" si="61"/>
        <v>37.002278068594627</v>
      </c>
      <c r="BG104" s="140">
        <f>'EMR2060'!$G107/1000</f>
        <v>4458.3020666684506</v>
      </c>
      <c r="BH104" s="141">
        <f t="shared" si="62"/>
        <v>43.074240830610606</v>
      </c>
      <c r="BI104" s="140">
        <f>'WPR2060'!$G107/1000</f>
        <v>8167.9668573281688</v>
      </c>
      <c r="BJ104" s="141">
        <f t="shared" si="63"/>
        <v>33.16492904505278</v>
      </c>
    </row>
    <row r="105" spans="1:62">
      <c r="A105" s="37">
        <v>111</v>
      </c>
      <c r="B105" s="10"/>
      <c r="C105" s="16"/>
      <c r="D105" s="38" t="s">
        <v>8</v>
      </c>
      <c r="E105" s="49" t="s">
        <v>133</v>
      </c>
      <c r="F105" s="40"/>
      <c r="G105" s="138">
        <f>World2016!$G108/1000</f>
        <v>291.44545025036876</v>
      </c>
      <c r="H105" s="139">
        <f t="shared" si="68"/>
        <v>0.51244593592666909</v>
      </c>
      <c r="I105" s="146">
        <f>'AFR2016'!$G108/1000</f>
        <v>20.791593378601597</v>
      </c>
      <c r="J105" s="149">
        <f t="shared" si="69"/>
        <v>0.23506338126708648</v>
      </c>
      <c r="K105" s="146">
        <f>'AMR2016'!$G108/1000</f>
        <v>10.37228238329949</v>
      </c>
      <c r="L105" s="149">
        <f t="shared" si="70"/>
        <v>0.15018528508542356</v>
      </c>
      <c r="M105" s="146">
        <f>SEAR2016!$G108/1000</f>
        <v>120.66068912395555</v>
      </c>
      <c r="N105" s="149">
        <f t="shared" si="71"/>
        <v>0.87317939979927628</v>
      </c>
      <c r="O105" s="146">
        <f>'EUR2016'!$G108/1000</f>
        <v>22.266022287417776</v>
      </c>
      <c r="P105" s="149">
        <f t="shared" si="72"/>
        <v>0.24163569710584934</v>
      </c>
      <c r="Q105" s="146">
        <f>'EMR2016'!$G108/1000</f>
        <v>22.279488857014105</v>
      </c>
      <c r="R105" s="149">
        <f t="shared" si="73"/>
        <v>0.53836237287070976</v>
      </c>
      <c r="S105" s="146">
        <f>'WPR2016'!$G108/1000</f>
        <v>95.075374220080207</v>
      </c>
      <c r="T105" s="149">
        <f t="shared" si="74"/>
        <v>0.68152701323119946</v>
      </c>
      <c r="U105" s="138">
        <f>World2030!$G108/1000</f>
        <v>335.37101914359511</v>
      </c>
      <c r="V105" s="139">
        <f t="shared" si="64"/>
        <v>0.4923278251227714</v>
      </c>
      <c r="W105" s="146">
        <f>'AFR2030'!$G108/1000</f>
        <v>29.560953371005365</v>
      </c>
      <c r="X105" s="149">
        <f t="shared" si="65"/>
        <v>0.29299657773804094</v>
      </c>
      <c r="Y105" s="146">
        <f>'AMR2030'!$G108/1000</f>
        <v>10.590349603810617</v>
      </c>
      <c r="Z105" s="149">
        <f t="shared" si="75"/>
        <v>0.12250395976300039</v>
      </c>
      <c r="AA105" s="146">
        <f>SEAR2030!$G108/1000</f>
        <v>138.61172041110368</v>
      </c>
      <c r="AB105" s="149">
        <f t="shared" si="76"/>
        <v>0.82190541395159933</v>
      </c>
      <c r="AC105" s="146">
        <f>'EUR2030'!$G108/1000</f>
        <v>23.309106191432274</v>
      </c>
      <c r="AD105" s="149">
        <f t="shared" si="77"/>
        <v>0.23755722260565881</v>
      </c>
      <c r="AE105" s="146">
        <f>'EMR2030'!$G108/1000</f>
        <v>28.269986881839113</v>
      </c>
      <c r="AF105" s="149">
        <f t="shared" si="78"/>
        <v>0.54419860961336219</v>
      </c>
      <c r="AG105" s="146">
        <f>'WPR2030'!$G108/1000</f>
        <v>105.02890268440406</v>
      </c>
      <c r="AH105" s="149">
        <f t="shared" si="79"/>
        <v>0.59968885841906527</v>
      </c>
      <c r="AI105" s="138">
        <f>World2045!$G108/1000</f>
        <v>389.57528489252962</v>
      </c>
      <c r="AJ105" s="139">
        <f t="shared" si="52"/>
        <v>0.45546980219602834</v>
      </c>
      <c r="AK105" s="146">
        <f>'AFR2045'!$G108/1000</f>
        <v>45.471004129289646</v>
      </c>
      <c r="AL105" s="149">
        <f t="shared" si="53"/>
        <v>0.35137023676091184</v>
      </c>
      <c r="AM105" s="146">
        <f>'AMR2045'!$G108/1000</f>
        <v>12.129260544291748</v>
      </c>
      <c r="AN105" s="149">
        <f t="shared" si="54"/>
        <v>0.10662089319138003</v>
      </c>
      <c r="AO105" s="146">
        <f>SEAR2045!$G108/1000</f>
        <v>152.64846143112075</v>
      </c>
      <c r="AP105" s="149">
        <f t="shared" si="55"/>
        <v>0.75882020408397355</v>
      </c>
      <c r="AQ105" s="146">
        <f>'EUR2045'!$G108/1000</f>
        <v>24.788809212854517</v>
      </c>
      <c r="AR105" s="149">
        <f t="shared" si="56"/>
        <v>0.21956353845827942</v>
      </c>
      <c r="AS105" s="146">
        <f>'EMR2045'!$G108/1000</f>
        <v>38.728355299766179</v>
      </c>
      <c r="AT105" s="149">
        <f t="shared" si="57"/>
        <v>0.5232954778340454</v>
      </c>
      <c r="AU105" s="146">
        <f>'WPR2045'!$G108/1000</f>
        <v>115.80939427520677</v>
      </c>
      <c r="AV105" s="149">
        <f t="shared" si="58"/>
        <v>0.51682021183921889</v>
      </c>
      <c r="AW105" s="138">
        <f>World2060!$G108/1000</f>
        <v>426.04285440152506</v>
      </c>
      <c r="AX105" s="139">
        <f t="shared" si="66"/>
        <v>0.4183816174703191</v>
      </c>
      <c r="AY105" s="146">
        <f>'AFR2060'!$G108/1000</f>
        <v>67.997037587600389</v>
      </c>
      <c r="AZ105" s="149">
        <f t="shared" si="67"/>
        <v>0.37496089819777106</v>
      </c>
      <c r="BA105" s="146">
        <f>'AMR2060'!$G108/1000</f>
        <v>12.223070898946506</v>
      </c>
      <c r="BB105" s="149">
        <f t="shared" si="59"/>
        <v>9.1661038203792997E-2</v>
      </c>
      <c r="BC105" s="146">
        <f>SEAR2060!$G108/1000</f>
        <v>162.65703076813742</v>
      </c>
      <c r="BD105" s="149">
        <f t="shared" si="60"/>
        <v>0.68581801078384885</v>
      </c>
      <c r="BE105" s="146">
        <f>'EUR2060'!$G108/1000</f>
        <v>22.542921380405286</v>
      </c>
      <c r="BF105" s="149">
        <f t="shared" si="61"/>
        <v>0.19323909534306136</v>
      </c>
      <c r="BG105" s="146">
        <f>'EMR2060'!$G108/1000</f>
        <v>51.088697527467275</v>
      </c>
      <c r="BH105" s="149">
        <f t="shared" si="62"/>
        <v>0.49359752392569273</v>
      </c>
      <c r="BI105" s="146">
        <f>'WPR2060'!$G108/1000</f>
        <v>109.53409623896817</v>
      </c>
      <c r="BJ105" s="149">
        <f t="shared" si="63"/>
        <v>0.44474844147049519</v>
      </c>
    </row>
    <row r="106" spans="1:62">
      <c r="A106" s="37">
        <v>112</v>
      </c>
      <c r="B106" s="17"/>
      <c r="C106" s="11"/>
      <c r="D106" s="52" t="s">
        <v>10</v>
      </c>
      <c r="E106" s="49" t="s">
        <v>134</v>
      </c>
      <c r="F106" s="51"/>
      <c r="G106" s="138">
        <f>World2016!$G109/1000</f>
        <v>897.67986163642854</v>
      </c>
      <c r="H106" s="139">
        <f t="shared" si="68"/>
        <v>1.5783824947811838</v>
      </c>
      <c r="I106" s="146">
        <f>'AFR2016'!$G109/1000</f>
        <v>72.250452072706949</v>
      </c>
      <c r="J106" s="149">
        <f t="shared" si="69"/>
        <v>0.81684146342363428</v>
      </c>
      <c r="K106" s="146">
        <f>'AMR2016'!$G109/1000</f>
        <v>112.0429007262467</v>
      </c>
      <c r="L106" s="149">
        <f t="shared" si="70"/>
        <v>1.6223232617020529</v>
      </c>
      <c r="M106" s="146">
        <f>SEAR2016!$G109/1000</f>
        <v>181.11975427127501</v>
      </c>
      <c r="N106" s="149">
        <f t="shared" si="71"/>
        <v>1.3107006057616306</v>
      </c>
      <c r="O106" s="146">
        <f>'EUR2016'!$G109/1000</f>
        <v>157.03942680357633</v>
      </c>
      <c r="P106" s="149">
        <f t="shared" si="72"/>
        <v>1.704225877391137</v>
      </c>
      <c r="Q106" s="146">
        <f>'EMR2016'!$G109/1000</f>
        <v>58.501284635521934</v>
      </c>
      <c r="R106" s="149">
        <f t="shared" si="73"/>
        <v>1.4136271534097182</v>
      </c>
      <c r="S106" s="146">
        <f>'WPR2016'!$G109/1000</f>
        <v>316.72604312710155</v>
      </c>
      <c r="T106" s="149">
        <f t="shared" si="74"/>
        <v>2.2703813259286636</v>
      </c>
      <c r="U106" s="138">
        <f>World2030!$G109/1000</f>
        <v>1203.4148104552833</v>
      </c>
      <c r="V106" s="139">
        <f t="shared" si="64"/>
        <v>1.7666243131709101</v>
      </c>
      <c r="W106" s="146">
        <f>'AFR2030'!$G109/1000</f>
        <v>114.89284768864303</v>
      </c>
      <c r="X106" s="149">
        <f t="shared" si="65"/>
        <v>1.1387728520409865</v>
      </c>
      <c r="Y106" s="146">
        <f>'AMR2030'!$G109/1000</f>
        <v>144.41225290967</v>
      </c>
      <c r="Z106" s="149">
        <f t="shared" si="75"/>
        <v>1.6704899726223255</v>
      </c>
      <c r="AA106" s="146">
        <f>SEAR2030!$G109/1000</f>
        <v>248.42348527373971</v>
      </c>
      <c r="AB106" s="149">
        <f t="shared" si="76"/>
        <v>1.4730399918105046</v>
      </c>
      <c r="AC106" s="146">
        <f>'EUR2030'!$G109/1000</f>
        <v>184.86625163488532</v>
      </c>
      <c r="AD106" s="149">
        <f t="shared" si="77"/>
        <v>1.8840839683524415</v>
      </c>
      <c r="AE106" s="146">
        <f>'EMR2030'!$G109/1000</f>
        <v>83.780443006794897</v>
      </c>
      <c r="AF106" s="149">
        <f t="shared" si="78"/>
        <v>1.6127775646892426</v>
      </c>
      <c r="AG106" s="146">
        <f>'WPR2030'!$G109/1000</f>
        <v>427.03952994155031</v>
      </c>
      <c r="AH106" s="149">
        <f t="shared" si="79"/>
        <v>2.4382892867116466</v>
      </c>
      <c r="AI106" s="138">
        <f>World2045!$G109/1000</f>
        <v>1594.2791055222071</v>
      </c>
      <c r="AJ106" s="139">
        <f t="shared" si="52"/>
        <v>1.8639426498469465</v>
      </c>
      <c r="AK106" s="146">
        <f>'AFR2045'!$G109/1000</f>
        <v>188.44204130065486</v>
      </c>
      <c r="AL106" s="149">
        <f t="shared" si="53"/>
        <v>1.4561570815382607</v>
      </c>
      <c r="AM106" s="146">
        <f>'AMR2045'!$G109/1000</f>
        <v>190.26451422847896</v>
      </c>
      <c r="AN106" s="149">
        <f t="shared" si="54"/>
        <v>1.6724986964857889</v>
      </c>
      <c r="AO106" s="146">
        <f>SEAR2045!$G109/1000</f>
        <v>306.37804984230434</v>
      </c>
      <c r="AP106" s="149">
        <f t="shared" si="55"/>
        <v>1.523014723689772</v>
      </c>
      <c r="AQ106" s="146">
        <f>'EUR2045'!$G109/1000</f>
        <v>221.63674416332307</v>
      </c>
      <c r="AR106" s="149">
        <f t="shared" si="56"/>
        <v>1.9631176061348155</v>
      </c>
      <c r="AS106" s="146">
        <f>'EMR2045'!$G109/1000</f>
        <v>136.08797662584925</v>
      </c>
      <c r="AT106" s="149">
        <f t="shared" si="57"/>
        <v>1.8388135051095791</v>
      </c>
      <c r="AU106" s="146">
        <f>'WPR2045'!$G109/1000</f>
        <v>551.46977936159681</v>
      </c>
      <c r="AV106" s="149">
        <f t="shared" si="58"/>
        <v>2.4610328892256774</v>
      </c>
      <c r="AW106" s="138">
        <f>World2060!$G109/1000</f>
        <v>1910.03469986602</v>
      </c>
      <c r="AX106" s="139">
        <f t="shared" si="66"/>
        <v>1.875687853694749</v>
      </c>
      <c r="AY106" s="146">
        <f>'AFR2060'!$G109/1000</f>
        <v>307.93019152544412</v>
      </c>
      <c r="AZ106" s="149">
        <f t="shared" si="67"/>
        <v>1.6980413455195471</v>
      </c>
      <c r="BA106" s="146">
        <f>'AMR2060'!$G109/1000</f>
        <v>222.14298738357425</v>
      </c>
      <c r="BB106" s="149">
        <f t="shared" si="59"/>
        <v>1.665854433931613</v>
      </c>
      <c r="BC106" s="146">
        <f>SEAR2060!$G109/1000</f>
        <v>355.4392243481214</v>
      </c>
      <c r="BD106" s="149">
        <f t="shared" si="60"/>
        <v>1.4986540738252172</v>
      </c>
      <c r="BE106" s="146">
        <f>'EUR2060'!$G109/1000</f>
        <v>233.57254694746464</v>
      </c>
      <c r="BF106" s="149">
        <f t="shared" si="61"/>
        <v>2.0021960289643408</v>
      </c>
      <c r="BG106" s="146">
        <f>'EMR2060'!$G109/1000</f>
        <v>209.96917054827745</v>
      </c>
      <c r="BH106" s="149">
        <f t="shared" si="62"/>
        <v>2.0286338798839054</v>
      </c>
      <c r="BI106" s="146">
        <f>'WPR2060'!$G109/1000</f>
        <v>580.98057911313799</v>
      </c>
      <c r="BJ106" s="149">
        <f t="shared" si="63"/>
        <v>2.3589933724515286</v>
      </c>
    </row>
    <row r="107" spans="1:62">
      <c r="A107" s="37">
        <v>113</v>
      </c>
      <c r="B107" s="17"/>
      <c r="C107" s="16"/>
      <c r="D107" s="38" t="s">
        <v>22</v>
      </c>
      <c r="E107" s="49" t="s">
        <v>135</v>
      </c>
      <c r="F107" s="40"/>
      <c r="G107" s="138">
        <f>World2016!$G110/1000</f>
        <v>9433.2240605618317</v>
      </c>
      <c r="H107" s="139">
        <f t="shared" si="68"/>
        <v>16.586353735726107</v>
      </c>
      <c r="I107" s="146">
        <f>'AFR2016'!$G110/1000</f>
        <v>511.91562108689533</v>
      </c>
      <c r="J107" s="149">
        <f t="shared" si="69"/>
        <v>5.7875610889914197</v>
      </c>
      <c r="K107" s="146">
        <f>'AMR2016'!$G110/1000</f>
        <v>1095.5511964515699</v>
      </c>
      <c r="L107" s="149">
        <f t="shared" si="70"/>
        <v>15.863014781556307</v>
      </c>
      <c r="M107" s="146">
        <f>SEAR2016!$G110/1000</f>
        <v>2234.0109344948464</v>
      </c>
      <c r="N107" s="149">
        <f t="shared" si="71"/>
        <v>16.166759373662046</v>
      </c>
      <c r="O107" s="146">
        <f>'EUR2016'!$G110/1000</f>
        <v>2342.2833749457886</v>
      </c>
      <c r="P107" s="149">
        <f t="shared" si="72"/>
        <v>25.418966567921483</v>
      </c>
      <c r="Q107" s="146">
        <f>'EMR2016'!$G110/1000</f>
        <v>838.68883695119064</v>
      </c>
      <c r="R107" s="149">
        <f t="shared" si="73"/>
        <v>20.26610732674283</v>
      </c>
      <c r="S107" s="146">
        <f>'WPR2016'!$G110/1000</f>
        <v>2410.77409663154</v>
      </c>
      <c r="T107" s="149">
        <f t="shared" si="74"/>
        <v>17.281106523432737</v>
      </c>
      <c r="U107" s="138">
        <f>World2030!$G110/1000</f>
        <v>11740.366378417577</v>
      </c>
      <c r="V107" s="139">
        <f t="shared" si="64"/>
        <v>17.234968781712102</v>
      </c>
      <c r="W107" s="146">
        <f>'AFR2030'!$G110/1000</f>
        <v>816.8982244453623</v>
      </c>
      <c r="X107" s="149">
        <f t="shared" si="65"/>
        <v>8.0967748610413981</v>
      </c>
      <c r="Y107" s="146">
        <f>'AMR2030'!$G110/1000</f>
        <v>1261.75279247498</v>
      </c>
      <c r="Z107" s="149">
        <f t="shared" si="75"/>
        <v>14.595336235603696</v>
      </c>
      <c r="AA107" s="146">
        <f>SEAR2030!$G110/1000</f>
        <v>3096.2132776290014</v>
      </c>
      <c r="AB107" s="149">
        <f t="shared" si="76"/>
        <v>18.359157855371723</v>
      </c>
      <c r="AC107" s="146">
        <f>'EUR2030'!$G110/1000</f>
        <v>2295.9925358772934</v>
      </c>
      <c r="AD107" s="149">
        <f t="shared" si="77"/>
        <v>23.399850919501016</v>
      </c>
      <c r="AE107" s="146">
        <f>'EMR2030'!$G110/1000</f>
        <v>1235.8737386957175</v>
      </c>
      <c r="AF107" s="149">
        <f t="shared" si="78"/>
        <v>23.790629018223427</v>
      </c>
      <c r="AG107" s="146">
        <f>'WPR2030'!$G110/1000</f>
        <v>3033.6358092952241</v>
      </c>
      <c r="AH107" s="149">
        <f t="shared" si="79"/>
        <v>17.321304410862822</v>
      </c>
      <c r="AI107" s="138">
        <f>World2045!$G110/1000</f>
        <v>14553.655452251056</v>
      </c>
      <c r="AJ107" s="139">
        <f t="shared" si="52"/>
        <v>17.015326246619015</v>
      </c>
      <c r="AK107" s="146">
        <f>'AFR2045'!$G110/1000</f>
        <v>1345.8430882571629</v>
      </c>
      <c r="AL107" s="149">
        <f t="shared" si="53"/>
        <v>10.399796829191851</v>
      </c>
      <c r="AM107" s="146">
        <f>'AMR2045'!$G110/1000</f>
        <v>1583.3254972754837</v>
      </c>
      <c r="AN107" s="149">
        <f t="shared" si="54"/>
        <v>13.918043735291491</v>
      </c>
      <c r="AO107" s="146">
        <f>SEAR2045!$G110/1000</f>
        <v>3613.6057460853231</v>
      </c>
      <c r="AP107" s="149">
        <f t="shared" si="55"/>
        <v>17.963345480300081</v>
      </c>
      <c r="AQ107" s="146">
        <f>'EUR2045'!$G110/1000</f>
        <v>2566.9460195311663</v>
      </c>
      <c r="AR107" s="149">
        <f t="shared" si="56"/>
        <v>22.736378590843859</v>
      </c>
      <c r="AS107" s="146">
        <f>'EMR2045'!$G110/1000</f>
        <v>1926.7825765576722</v>
      </c>
      <c r="AT107" s="149">
        <f t="shared" si="57"/>
        <v>26.034583737878165</v>
      </c>
      <c r="AU107" s="146">
        <f>'WPR2045'!$G110/1000</f>
        <v>3517.1525245442476</v>
      </c>
      <c r="AV107" s="149">
        <f t="shared" si="58"/>
        <v>15.695924533429272</v>
      </c>
      <c r="AW107" s="138">
        <f>World2060!$G110/1000</f>
        <v>16560.299477779216</v>
      </c>
      <c r="AX107" s="139">
        <f t="shared" si="66"/>
        <v>16.262506951416547</v>
      </c>
      <c r="AY107" s="146">
        <f>'AFR2060'!$G110/1000</f>
        <v>2171.3100222377916</v>
      </c>
      <c r="AZ107" s="149">
        <f t="shared" si="67"/>
        <v>11.973409211470857</v>
      </c>
      <c r="BA107" s="146">
        <f>'AMR2060'!$G110/1000</f>
        <v>1755.4107919787277</v>
      </c>
      <c r="BB107" s="149">
        <f t="shared" si="59"/>
        <v>13.163858493267901</v>
      </c>
      <c r="BC107" s="146">
        <f>SEAR2060!$G110/1000</f>
        <v>3928.128013149902</v>
      </c>
      <c r="BD107" s="149">
        <f t="shared" si="60"/>
        <v>16.562339342853033</v>
      </c>
      <c r="BE107" s="146">
        <f>'EUR2060'!$G110/1000</f>
        <v>2455.517101961444</v>
      </c>
      <c r="BF107" s="149">
        <f t="shared" si="61"/>
        <v>21.048820398002665</v>
      </c>
      <c r="BG107" s="146">
        <f>'EMR2060'!$G110/1000</f>
        <v>2773.762585755162</v>
      </c>
      <c r="BH107" s="149">
        <f t="shared" si="62"/>
        <v>26.798928345166395</v>
      </c>
      <c r="BI107" s="146">
        <f>'WPR2060'!$G110/1000</f>
        <v>3476.1709626961892</v>
      </c>
      <c r="BJ107" s="149">
        <f t="shared" si="63"/>
        <v>14.114523888262145</v>
      </c>
    </row>
    <row r="108" spans="1:62">
      <c r="A108" s="37">
        <v>114</v>
      </c>
      <c r="B108" s="17"/>
      <c r="C108" s="16"/>
      <c r="D108" s="38" t="s">
        <v>24</v>
      </c>
      <c r="E108" s="49" t="s">
        <v>136</v>
      </c>
      <c r="F108" s="40"/>
      <c r="G108" s="138">
        <f>World2016!$G111/1000</f>
        <v>5780.641236670137</v>
      </c>
      <c r="H108" s="139">
        <f t="shared" si="68"/>
        <v>10.164049931940832</v>
      </c>
      <c r="I108" s="146">
        <f>'AFR2016'!$G111/1000</f>
        <v>373.48473428142813</v>
      </c>
      <c r="J108" s="149">
        <f t="shared" si="69"/>
        <v>4.2225039174817001</v>
      </c>
      <c r="K108" s="146">
        <f>'AMR2016'!$G111/1000</f>
        <v>438.10809458454696</v>
      </c>
      <c r="L108" s="149">
        <f t="shared" si="70"/>
        <v>6.3435786504764744</v>
      </c>
      <c r="M108" s="146">
        <f>SEAR2016!$G111/1000</f>
        <v>1249.7394529930373</v>
      </c>
      <c r="N108" s="149">
        <f t="shared" si="71"/>
        <v>9.0439293310258719</v>
      </c>
      <c r="O108" s="146">
        <f>'EUR2016'!$G111/1000</f>
        <v>986.36374485611077</v>
      </c>
      <c r="P108" s="149">
        <f t="shared" si="72"/>
        <v>10.704233024275982</v>
      </c>
      <c r="Q108" s="146">
        <f>'EMR2016'!$G111/1000</f>
        <v>327.95225466229022</v>
      </c>
      <c r="R108" s="149">
        <f t="shared" si="73"/>
        <v>7.9246501183848084</v>
      </c>
      <c r="S108" s="146">
        <f>'WPR2016'!$G111/1000</f>
        <v>2404.9929552927242</v>
      </c>
      <c r="T108" s="149">
        <f t="shared" si="74"/>
        <v>17.239665676925096</v>
      </c>
      <c r="U108" s="138">
        <f>World2030!$G111/1000</f>
        <v>7180.2223204403554</v>
      </c>
      <c r="V108" s="139">
        <f t="shared" si="64"/>
        <v>10.540634214451297</v>
      </c>
      <c r="W108" s="146">
        <f>'AFR2030'!$G111/1000</f>
        <v>579.06505496574471</v>
      </c>
      <c r="X108" s="149">
        <f t="shared" si="65"/>
        <v>5.7394657494053449</v>
      </c>
      <c r="Y108" s="146">
        <f>'AMR2030'!$G111/1000</f>
        <v>507.68493124591282</v>
      </c>
      <c r="Z108" s="149">
        <f t="shared" si="75"/>
        <v>5.8726497912073192</v>
      </c>
      <c r="AA108" s="146">
        <f>SEAR2030!$G111/1000</f>
        <v>1745.3010745268184</v>
      </c>
      <c r="AB108" s="149">
        <f t="shared" si="76"/>
        <v>10.348853602528591</v>
      </c>
      <c r="AC108" s="146">
        <f>'EUR2030'!$G111/1000</f>
        <v>940.0504890538715</v>
      </c>
      <c r="AD108" s="149">
        <f t="shared" si="77"/>
        <v>9.5806240468719981</v>
      </c>
      <c r="AE108" s="146">
        <f>'EMR2030'!$G111/1000</f>
        <v>474.49693174660206</v>
      </c>
      <c r="AF108" s="149">
        <f t="shared" si="78"/>
        <v>9.1340887988947177</v>
      </c>
      <c r="AG108" s="146">
        <f>'WPR2030'!$G111/1000</f>
        <v>2933.6238389014061</v>
      </c>
      <c r="AH108" s="149">
        <f t="shared" si="79"/>
        <v>16.750260985474203</v>
      </c>
      <c r="AI108" s="138">
        <f>World2045!$G111/1000</f>
        <v>9243.8796125614517</v>
      </c>
      <c r="AJ108" s="139">
        <f t="shared" si="52"/>
        <v>10.807431020216651</v>
      </c>
      <c r="AK108" s="146">
        <f>'AFR2045'!$G111/1000</f>
        <v>950.91667256431094</v>
      </c>
      <c r="AL108" s="149">
        <f t="shared" si="53"/>
        <v>7.3480632938914638</v>
      </c>
      <c r="AM108" s="146">
        <f>'AMR2045'!$G111/1000</f>
        <v>676.13843255591996</v>
      </c>
      <c r="AN108" s="149">
        <f t="shared" si="54"/>
        <v>5.9435184310604123</v>
      </c>
      <c r="AO108" s="146">
        <f>SEAR2045!$G111/1000</f>
        <v>2234.4535452095884</v>
      </c>
      <c r="AP108" s="149">
        <f t="shared" si="55"/>
        <v>11.107537405198</v>
      </c>
      <c r="AQ108" s="146">
        <f>'EUR2045'!$G111/1000</f>
        <v>1087.8137520217801</v>
      </c>
      <c r="AR108" s="149">
        <f t="shared" si="56"/>
        <v>9.6351637759842035</v>
      </c>
      <c r="AS108" s="146">
        <f>'EMR2045'!$G111/1000</f>
        <v>763.60029670348024</v>
      </c>
      <c r="AT108" s="149">
        <f t="shared" si="57"/>
        <v>10.317726612575232</v>
      </c>
      <c r="AU108" s="146">
        <f>'WPR2045'!$G111/1000</f>
        <v>3530.9569135063721</v>
      </c>
      <c r="AV108" s="149">
        <f t="shared" si="58"/>
        <v>15.757529097310872</v>
      </c>
      <c r="AW108" s="138">
        <f>World2060!$G111/1000</f>
        <v>10759.496076727406</v>
      </c>
      <c r="AX108" s="139">
        <f t="shared" si="66"/>
        <v>10.566015426007464</v>
      </c>
      <c r="AY108" s="146">
        <f>'AFR2060'!$G111/1000</f>
        <v>1542.8309012121736</v>
      </c>
      <c r="AZ108" s="149">
        <f t="shared" si="67"/>
        <v>8.5077421165666465</v>
      </c>
      <c r="BA108" s="146">
        <f>'AMR2060'!$G111/1000</f>
        <v>789.92270578786827</v>
      </c>
      <c r="BB108" s="149">
        <f t="shared" si="59"/>
        <v>5.9236452043737922</v>
      </c>
      <c r="BC108" s="146">
        <f>SEAR2060!$G111/1000</f>
        <v>2654.6578832764003</v>
      </c>
      <c r="BD108" s="149">
        <f t="shared" si="60"/>
        <v>11.192951083777684</v>
      </c>
      <c r="BE108" s="146">
        <f>'EUR2060'!$G111/1000</f>
        <v>1090.941917463786</v>
      </c>
      <c r="BF108" s="149">
        <f t="shared" si="61"/>
        <v>9.3516108957275108</v>
      </c>
      <c r="BG108" s="146">
        <f>'EMR2060'!$G111/1000</f>
        <v>1155.5764385586233</v>
      </c>
      <c r="BH108" s="149">
        <f t="shared" si="62"/>
        <v>11.164693883079387</v>
      </c>
      <c r="BI108" s="146">
        <f>'WPR2060'!$G111/1000</f>
        <v>3525.5662304285543</v>
      </c>
      <c r="BJ108" s="149">
        <f t="shared" si="63"/>
        <v>14.315086718415587</v>
      </c>
    </row>
    <row r="109" spans="1:62">
      <c r="A109" s="37">
        <v>115</v>
      </c>
      <c r="B109" s="14"/>
      <c r="C109" s="16"/>
      <c r="D109" s="38" t="s">
        <v>26</v>
      </c>
      <c r="E109" s="49" t="s">
        <v>137</v>
      </c>
      <c r="F109" s="40"/>
      <c r="G109" s="138">
        <f>World2016!$G112/1000</f>
        <v>373.56440465483445</v>
      </c>
      <c r="H109" s="139">
        <f t="shared" si="68"/>
        <v>0.65683496108031403</v>
      </c>
      <c r="I109" s="146">
        <f>'AFR2016'!$G112/1000</f>
        <v>37.603032620424408</v>
      </c>
      <c r="J109" s="149">
        <f t="shared" si="69"/>
        <v>0.42512835994333076</v>
      </c>
      <c r="K109" s="146">
        <f>'AMR2016'!$G112/1000</f>
        <v>67.848574868442498</v>
      </c>
      <c r="L109" s="149">
        <f t="shared" si="70"/>
        <v>0.98241227751989546</v>
      </c>
      <c r="M109" s="146">
        <f>SEAR2016!$G112/1000</f>
        <v>48.075244998089971</v>
      </c>
      <c r="N109" s="149">
        <f t="shared" si="71"/>
        <v>0.34790381090489841</v>
      </c>
      <c r="O109" s="146">
        <f>'EUR2016'!$G112/1000</f>
        <v>141.19454197571798</v>
      </c>
      <c r="P109" s="149">
        <f t="shared" si="72"/>
        <v>1.5322737549366028</v>
      </c>
      <c r="Q109" s="146">
        <f>'EMR2016'!$G112/1000</f>
        <v>18.003677100762726</v>
      </c>
      <c r="R109" s="149">
        <f t="shared" si="73"/>
        <v>0.43504150326650132</v>
      </c>
      <c r="S109" s="146">
        <f>'WPR2016'!$G112/1000</f>
        <v>60.839333091396838</v>
      </c>
      <c r="T109" s="149">
        <f t="shared" si="74"/>
        <v>0.43611344482092518</v>
      </c>
      <c r="U109" s="138">
        <f>World2030!$G112/1000</f>
        <v>428.39643449392844</v>
      </c>
      <c r="V109" s="139">
        <f t="shared" si="64"/>
        <v>0.62889001388173038</v>
      </c>
      <c r="W109" s="146">
        <f>'AFR2030'!$G112/1000</f>
        <v>57.522316447578369</v>
      </c>
      <c r="X109" s="149">
        <f t="shared" si="65"/>
        <v>0.570138643743339</v>
      </c>
      <c r="Y109" s="146">
        <f>'AMR2030'!$G112/1000</f>
        <v>73.535747873199867</v>
      </c>
      <c r="Z109" s="149">
        <f t="shared" si="75"/>
        <v>0.85062539345813593</v>
      </c>
      <c r="AA109" s="146">
        <f>SEAR2030!$G112/1000</f>
        <v>61.156648814814169</v>
      </c>
      <c r="AB109" s="149">
        <f t="shared" si="76"/>
        <v>0.36263153368959911</v>
      </c>
      <c r="AC109" s="146">
        <f>'EUR2030'!$G112/1000</f>
        <v>136.93933769490059</v>
      </c>
      <c r="AD109" s="149">
        <f t="shared" si="77"/>
        <v>1.395631752718874</v>
      </c>
      <c r="AE109" s="146">
        <f>'EMR2030'!$G112/1000</f>
        <v>25.300320476293564</v>
      </c>
      <c r="AF109" s="149">
        <f t="shared" si="78"/>
        <v>0.48703238821862971</v>
      </c>
      <c r="AG109" s="146">
        <f>'WPR2030'!$G112/1000</f>
        <v>73.942063187141898</v>
      </c>
      <c r="AH109" s="149">
        <f t="shared" si="79"/>
        <v>0.42219075253113136</v>
      </c>
      <c r="AI109" s="138">
        <f>World2045!$G112/1000</f>
        <v>496.02309584515308</v>
      </c>
      <c r="AJ109" s="139">
        <f t="shared" si="52"/>
        <v>0.57992267505259731</v>
      </c>
      <c r="AK109" s="146">
        <f>'AFR2045'!$G112/1000</f>
        <v>85.537001590957871</v>
      </c>
      <c r="AL109" s="149">
        <f t="shared" si="53"/>
        <v>0.66097411034461107</v>
      </c>
      <c r="AM109" s="146">
        <f>'AMR2045'!$G112/1000</f>
        <v>83.156552210071126</v>
      </c>
      <c r="AN109" s="149">
        <f t="shared" si="54"/>
        <v>0.7309782685413595</v>
      </c>
      <c r="AO109" s="146">
        <f>SEAR2045!$G112/1000</f>
        <v>68.996326775984841</v>
      </c>
      <c r="AP109" s="149">
        <f t="shared" si="55"/>
        <v>0.34298286582352322</v>
      </c>
      <c r="AQ109" s="146">
        <f>'EUR2045'!$G112/1000</f>
        <v>135.39896912948322</v>
      </c>
      <c r="AR109" s="149">
        <f t="shared" si="56"/>
        <v>1.1992781303208599</v>
      </c>
      <c r="AS109" s="146">
        <f>'EMR2045'!$G112/1000</f>
        <v>38.297430304296313</v>
      </c>
      <c r="AT109" s="149">
        <f t="shared" si="57"/>
        <v>0.51747284220519907</v>
      </c>
      <c r="AU109" s="146">
        <f>'WPR2045'!$G112/1000</f>
        <v>84.636815834359737</v>
      </c>
      <c r="AV109" s="149">
        <f t="shared" si="58"/>
        <v>0.37770698450389295</v>
      </c>
      <c r="AW109" s="138">
        <f>World2060!$G112/1000</f>
        <v>542.35662814707803</v>
      </c>
      <c r="AX109" s="139">
        <f t="shared" si="66"/>
        <v>0.53260380026481824</v>
      </c>
      <c r="AY109" s="146">
        <f>'AFR2060'!$G112/1000</f>
        <v>123.65759506142885</v>
      </c>
      <c r="AZ109" s="149">
        <f t="shared" si="67"/>
        <v>0.68189386711848221</v>
      </c>
      <c r="BA109" s="146">
        <f>'AMR2060'!$G112/1000</f>
        <v>84.203780797403539</v>
      </c>
      <c r="BB109" s="149">
        <f t="shared" si="59"/>
        <v>0.63144573343183674</v>
      </c>
      <c r="BC109" s="146">
        <f>SEAR2060!$G112/1000</f>
        <v>73.527270560907198</v>
      </c>
      <c r="BD109" s="149">
        <f t="shared" si="60"/>
        <v>0.3100162728675922</v>
      </c>
      <c r="BE109" s="146">
        <f>'EUR2060'!$G112/1000</f>
        <v>120.28902589435224</v>
      </c>
      <c r="BF109" s="149">
        <f t="shared" si="61"/>
        <v>1.031123790536185</v>
      </c>
      <c r="BG109" s="146">
        <f>'EMR2060'!$G112/1000</f>
        <v>54.654157207354906</v>
      </c>
      <c r="BH109" s="149">
        <f t="shared" si="62"/>
        <v>0.52804549685949553</v>
      </c>
      <c r="BI109" s="146">
        <f>'WPR2060'!$G112/1000</f>
        <v>86.024798625631263</v>
      </c>
      <c r="BJ109" s="149">
        <f t="shared" si="63"/>
        <v>0.34929210565715541</v>
      </c>
    </row>
    <row r="110" spans="1:62">
      <c r="A110" s="37">
        <v>116</v>
      </c>
      <c r="B110" s="17"/>
      <c r="C110" s="12"/>
      <c r="D110" s="38" t="s">
        <v>32</v>
      </c>
      <c r="E110" s="14" t="s">
        <v>138</v>
      </c>
      <c r="F110" s="43"/>
      <c r="G110" s="138">
        <f>World2016!$G113/1000</f>
        <v>1081.4569114868134</v>
      </c>
      <c r="H110" s="139">
        <f t="shared" si="68"/>
        <v>1.9015160425223476</v>
      </c>
      <c r="I110" s="146">
        <f>'AFR2016'!$G113/1000</f>
        <v>134.70220306531806</v>
      </c>
      <c r="J110" s="149">
        <f t="shared" si="69"/>
        <v>1.522901816137239</v>
      </c>
      <c r="K110" s="146">
        <f>'AMR2016'!$G113/1000</f>
        <v>218.44267390034207</v>
      </c>
      <c r="L110" s="149">
        <f t="shared" si="70"/>
        <v>3.1629369546829684</v>
      </c>
      <c r="M110" s="146">
        <f>SEAR2016!$G113/1000</f>
        <v>96.939251065697519</v>
      </c>
      <c r="N110" s="149">
        <f t="shared" si="71"/>
        <v>0.70151561106683513</v>
      </c>
      <c r="O110" s="146">
        <f>'EUR2016'!$G113/1000</f>
        <v>341.60493013048278</v>
      </c>
      <c r="P110" s="149">
        <f t="shared" si="72"/>
        <v>3.7071706998837688</v>
      </c>
      <c r="Q110" s="146">
        <f>'EMR2016'!$G113/1000</f>
        <v>57.338924092389647</v>
      </c>
      <c r="R110" s="149">
        <f t="shared" si="73"/>
        <v>1.3855398312925871</v>
      </c>
      <c r="S110" s="146">
        <f>'WPR2016'!$G113/1000</f>
        <v>232.42892923258339</v>
      </c>
      <c r="T110" s="149">
        <f t="shared" si="74"/>
        <v>1.6661159130620853</v>
      </c>
      <c r="U110" s="138">
        <f>World2030!$G113/1000</f>
        <v>1373.4381023335809</v>
      </c>
      <c r="V110" s="139">
        <f t="shared" si="64"/>
        <v>2.0162201122486345</v>
      </c>
      <c r="W110" s="146">
        <f>'AFR2030'!$G113/1000</f>
        <v>217.9921223244574</v>
      </c>
      <c r="X110" s="149">
        <f t="shared" si="65"/>
        <v>2.1606524327312711</v>
      </c>
      <c r="Y110" s="146">
        <f>'AMR2030'!$G113/1000</f>
        <v>263.05794748654603</v>
      </c>
      <c r="Z110" s="149">
        <f t="shared" si="75"/>
        <v>3.042925061004019</v>
      </c>
      <c r="AA110" s="146">
        <f>SEAR2030!$G113/1000</f>
        <v>140.39201299862796</v>
      </c>
      <c r="AB110" s="149">
        <f t="shared" si="76"/>
        <v>0.83246175155252067</v>
      </c>
      <c r="AC110" s="146">
        <f>'EUR2030'!$G113/1000</f>
        <v>358.12172220234038</v>
      </c>
      <c r="AD110" s="149">
        <f t="shared" si="77"/>
        <v>3.6498354326608231</v>
      </c>
      <c r="AE110" s="146">
        <f>'EMR2030'!$G113/1000</f>
        <v>82.356639783181251</v>
      </c>
      <c r="AF110" s="149">
        <f t="shared" si="78"/>
        <v>1.5853692840313083</v>
      </c>
      <c r="AG110" s="146">
        <f>'WPR2030'!$G113/1000</f>
        <v>311.51765753842784</v>
      </c>
      <c r="AH110" s="149">
        <f t="shared" si="79"/>
        <v>1.7786881863171311</v>
      </c>
      <c r="AI110" s="138">
        <f>World2045!$G113/1000</f>
        <v>1794.5352140917503</v>
      </c>
      <c r="AJ110" s="139">
        <f t="shared" si="52"/>
        <v>2.0980709780438396</v>
      </c>
      <c r="AK110" s="146">
        <f>'AFR2045'!$G113/1000</f>
        <v>355.30829020558019</v>
      </c>
      <c r="AL110" s="149">
        <f t="shared" si="53"/>
        <v>2.7455905239671647</v>
      </c>
      <c r="AM110" s="146">
        <f>'AMR2045'!$G113/1000</f>
        <v>327.95633848227197</v>
      </c>
      <c r="AN110" s="149">
        <f t="shared" si="54"/>
        <v>2.8828631068701465</v>
      </c>
      <c r="AO110" s="146">
        <f>SEAR2045!$G113/1000</f>
        <v>187.89074090476288</v>
      </c>
      <c r="AP110" s="149">
        <f t="shared" si="55"/>
        <v>0.93401066097986907</v>
      </c>
      <c r="AQ110" s="146">
        <f>'EUR2045'!$G113/1000</f>
        <v>409.67457571250594</v>
      </c>
      <c r="AR110" s="149">
        <f t="shared" si="56"/>
        <v>3.6286373696880818</v>
      </c>
      <c r="AS110" s="146">
        <f>'EMR2045'!$G113/1000</f>
        <v>136.83284748016297</v>
      </c>
      <c r="AT110" s="149">
        <f t="shared" si="57"/>
        <v>1.8488781604923263</v>
      </c>
      <c r="AU110" s="146">
        <f>'WPR2045'!$G113/1000</f>
        <v>376.87242130646621</v>
      </c>
      <c r="AV110" s="149">
        <f t="shared" si="58"/>
        <v>1.6818608355131166</v>
      </c>
      <c r="AW110" s="138">
        <f>World2060!$G113/1000</f>
        <v>2150.8458494087631</v>
      </c>
      <c r="AX110" s="139">
        <f t="shared" si="66"/>
        <v>2.1121686612231549</v>
      </c>
      <c r="AY110" s="146">
        <f>'AFR2060'!$G113/1000</f>
        <v>577.79399457990382</v>
      </c>
      <c r="AZ110" s="149">
        <f t="shared" si="67"/>
        <v>3.1861704989992985</v>
      </c>
      <c r="BA110" s="146">
        <f>'AMR2060'!$G113/1000</f>
        <v>349.19628690852471</v>
      </c>
      <c r="BB110" s="149">
        <f t="shared" si="59"/>
        <v>2.6186295129568178</v>
      </c>
      <c r="BC110" s="146">
        <f>SEAR2060!$G113/1000</f>
        <v>227.15926710468531</v>
      </c>
      <c r="BD110" s="149">
        <f t="shared" si="60"/>
        <v>0.95778163391489668</v>
      </c>
      <c r="BE110" s="146">
        <f>'EUR2060'!$G113/1000</f>
        <v>393.7550235074392</v>
      </c>
      <c r="BF110" s="149">
        <f t="shared" si="61"/>
        <v>3.3752885549031464</v>
      </c>
      <c r="BG110" s="146">
        <f>'EMR2060'!$G113/1000</f>
        <v>213.25099151417612</v>
      </c>
      <c r="BH110" s="149">
        <f t="shared" si="62"/>
        <v>2.0603414547709753</v>
      </c>
      <c r="BI110" s="146">
        <f>'WPR2060'!$G113/1000</f>
        <v>389.69028579403403</v>
      </c>
      <c r="BJ110" s="149">
        <f t="shared" si="63"/>
        <v>1.5822849068382572</v>
      </c>
    </row>
    <row r="111" spans="1:62">
      <c r="A111" s="93">
        <v>117</v>
      </c>
      <c r="B111" s="94"/>
      <c r="C111" s="95" t="s">
        <v>4</v>
      </c>
      <c r="D111" s="96" t="s">
        <v>139</v>
      </c>
      <c r="E111" s="97"/>
      <c r="F111" s="98"/>
      <c r="G111" s="140">
        <f>World2016!$G114/1000</f>
        <v>3807.9420376479866</v>
      </c>
      <c r="H111" s="141">
        <f t="shared" si="68"/>
        <v>6.6954705237659162</v>
      </c>
      <c r="I111" s="140">
        <f>'AFR2016'!$G114/1000</f>
        <v>184.79189170569367</v>
      </c>
      <c r="J111" s="141">
        <f t="shared" si="69"/>
        <v>2.0892004813727834</v>
      </c>
      <c r="K111" s="140">
        <f>'AMR2016'!$G114/1000</f>
        <v>498.67842439840035</v>
      </c>
      <c r="L111" s="141">
        <f t="shared" si="70"/>
        <v>7.2206057034092517</v>
      </c>
      <c r="M111" s="140">
        <f>SEAR2016!$G114/1000</f>
        <v>1332.8082745322959</v>
      </c>
      <c r="N111" s="141">
        <f t="shared" si="71"/>
        <v>9.6450694725277017</v>
      </c>
      <c r="O111" s="140">
        <f>'EUR2016'!$G114/1000</f>
        <v>447.66436990103057</v>
      </c>
      <c r="P111" s="141">
        <f t="shared" si="72"/>
        <v>4.8581507147602503</v>
      </c>
      <c r="Q111" s="140">
        <f>'EMR2016'!$G114/1000</f>
        <v>160.77433187437057</v>
      </c>
      <c r="R111" s="141">
        <f t="shared" si="73"/>
        <v>3.8849567582130433</v>
      </c>
      <c r="S111" s="140">
        <f>'WPR2016'!$G114/1000</f>
        <v>1183.2247452361955</v>
      </c>
      <c r="T111" s="141">
        <f t="shared" si="74"/>
        <v>8.481687642221841</v>
      </c>
      <c r="U111" s="140">
        <f>World2030!$G114/1000</f>
        <v>4865.8127726417242</v>
      </c>
      <c r="V111" s="141">
        <f t="shared" si="64"/>
        <v>7.1430591287424097</v>
      </c>
      <c r="W111" s="140">
        <f>'AFR2030'!$G114/1000</f>
        <v>260.8759088021871</v>
      </c>
      <c r="X111" s="141">
        <f t="shared" si="65"/>
        <v>2.5856997077879602</v>
      </c>
      <c r="Y111" s="140">
        <f>'AMR2030'!$G114/1000</f>
        <v>646.95052529569739</v>
      </c>
      <c r="Z111" s="141">
        <f t="shared" si="75"/>
        <v>7.4836057433797025</v>
      </c>
      <c r="AA111" s="140">
        <f>SEAR2030!$G114/1000</f>
        <v>1797.0034372910764</v>
      </c>
      <c r="AB111" s="141">
        <f t="shared" si="76"/>
        <v>10.655425454778893</v>
      </c>
      <c r="AC111" s="140">
        <f>'EUR2030'!$G114/1000</f>
        <v>489.42054835962381</v>
      </c>
      <c r="AD111" s="141">
        <f t="shared" si="77"/>
        <v>4.9879813150959178</v>
      </c>
      <c r="AE111" s="140">
        <f>'EMR2030'!$G114/1000</f>
        <v>221.00602429224551</v>
      </c>
      <c r="AF111" s="141">
        <f t="shared" si="78"/>
        <v>4.2543766163995009</v>
      </c>
      <c r="AG111" s="140">
        <f>'WPR2030'!$G114/1000</f>
        <v>1450.5563286008942</v>
      </c>
      <c r="AH111" s="141">
        <f t="shared" si="79"/>
        <v>8.2823151202967988</v>
      </c>
      <c r="AI111" s="140">
        <f>World2045!$G114/1000</f>
        <v>6838.8312259753156</v>
      </c>
      <c r="AJ111" s="141">
        <f t="shared" si="52"/>
        <v>7.9955819235460162</v>
      </c>
      <c r="AK111" s="140">
        <f>'AFR2045'!$G114/1000</f>
        <v>395.76366866790505</v>
      </c>
      <c r="AL111" s="141">
        <f t="shared" si="53"/>
        <v>3.0582032797387724</v>
      </c>
      <c r="AM111" s="140">
        <f>'AMR2045'!$G114/1000</f>
        <v>920.67067795507387</v>
      </c>
      <c r="AN111" s="141">
        <f t="shared" si="54"/>
        <v>8.0930514815992254</v>
      </c>
      <c r="AO111" s="140">
        <f>SEAR2045!$G114/1000</f>
        <v>2421.6813465427831</v>
      </c>
      <c r="AP111" s="141">
        <f t="shared" si="55"/>
        <v>12.038252573145863</v>
      </c>
      <c r="AQ111" s="140">
        <f>'EUR2045'!$G114/1000</f>
        <v>601.6112844079488</v>
      </c>
      <c r="AR111" s="141">
        <f t="shared" si="56"/>
        <v>5.328690912371127</v>
      </c>
      <c r="AS111" s="140">
        <f>'EMR2045'!$G114/1000</f>
        <v>344.28924302057919</v>
      </c>
      <c r="AT111" s="141">
        <f t="shared" si="57"/>
        <v>4.6520179477041586</v>
      </c>
      <c r="AU111" s="140">
        <f>'WPR2045'!$G114/1000</f>
        <v>2154.8150053810259</v>
      </c>
      <c r="AV111" s="141">
        <f t="shared" si="58"/>
        <v>9.6162487898770337</v>
      </c>
      <c r="AW111" s="140">
        <f>World2060!$G114/1000</f>
        <v>8765.6701530550417</v>
      </c>
      <c r="AX111" s="141">
        <f t="shared" si="66"/>
        <v>8.6080431087106639</v>
      </c>
      <c r="AY111" s="140">
        <f>'AFR2060'!$G114/1000</f>
        <v>613.94381115308965</v>
      </c>
      <c r="AZ111" s="141">
        <f t="shared" si="67"/>
        <v>3.3855140023762487</v>
      </c>
      <c r="BA111" s="140">
        <f>'AMR2060'!$G114/1000</f>
        <v>1147.5589829706057</v>
      </c>
      <c r="BB111" s="141">
        <f t="shared" si="59"/>
        <v>8.6055663628884318</v>
      </c>
      <c r="BC111" s="140">
        <f>SEAR2060!$G114/1000</f>
        <v>3170.3759064954352</v>
      </c>
      <c r="BD111" s="141">
        <f t="shared" si="60"/>
        <v>13.36739572437628</v>
      </c>
      <c r="BE111" s="140">
        <f>'EUR2060'!$G114/1000</f>
        <v>685.55961359559626</v>
      </c>
      <c r="BF111" s="141">
        <f t="shared" si="61"/>
        <v>5.8766526884178845</v>
      </c>
      <c r="BG111" s="140">
        <f>'EMR2060'!$G114/1000</f>
        <v>512.32223827998337</v>
      </c>
      <c r="BH111" s="141">
        <f t="shared" si="62"/>
        <v>4.9498421472011467</v>
      </c>
      <c r="BI111" s="140">
        <f>'WPR2060'!$G114/1000</f>
        <v>2635.9096005603328</v>
      </c>
      <c r="BJ111" s="141">
        <f t="shared" si="63"/>
        <v>10.70275582635662</v>
      </c>
    </row>
    <row r="112" spans="1:62">
      <c r="A112" s="37">
        <v>118</v>
      </c>
      <c r="B112" s="17"/>
      <c r="C112" s="16"/>
      <c r="D112" s="38" t="s">
        <v>8</v>
      </c>
      <c r="E112" s="49" t="s">
        <v>140</v>
      </c>
      <c r="F112" s="40"/>
      <c r="G112" s="138">
        <f>World2016!$G115/1000</f>
        <v>3041.4460275211009</v>
      </c>
      <c r="H112" s="139">
        <f t="shared" si="68"/>
        <v>5.3477474251342452</v>
      </c>
      <c r="I112" s="146">
        <f>'AFR2016'!$G115/1000</f>
        <v>117.68451886690525</v>
      </c>
      <c r="J112" s="149">
        <f t="shared" si="69"/>
        <v>1.3305050952042794</v>
      </c>
      <c r="K112" s="146">
        <f>'AMR2016'!$G115/1000</f>
        <v>369.54854771851598</v>
      </c>
      <c r="L112" s="149">
        <f t="shared" si="70"/>
        <v>5.3508718660968837</v>
      </c>
      <c r="M112" s="146">
        <f>SEAR2016!$G115/1000</f>
        <v>1044.1953924692273</v>
      </c>
      <c r="N112" s="149">
        <f t="shared" si="71"/>
        <v>7.5564785241097212</v>
      </c>
      <c r="O112" s="146">
        <f>'EUR2016'!$G115/1000</f>
        <v>348.86961124422646</v>
      </c>
      <c r="P112" s="149">
        <f t="shared" si="72"/>
        <v>3.7860085929978489</v>
      </c>
      <c r="Q112" s="146">
        <f>'EMR2016'!$G115/1000</f>
        <v>114.18903900402412</v>
      </c>
      <c r="R112" s="149">
        <f t="shared" si="73"/>
        <v>2.7592680598988992</v>
      </c>
      <c r="S112" s="146">
        <f>'WPR2016'!$G115/1000</f>
        <v>1046.9589182182019</v>
      </c>
      <c r="T112" s="149">
        <f t="shared" si="74"/>
        <v>7.5048958824746741</v>
      </c>
      <c r="U112" s="138">
        <f>World2030!$G115/1000</f>
        <v>3864.1484232449689</v>
      </c>
      <c r="V112" s="139">
        <f t="shared" si="64"/>
        <v>5.6726063988052093</v>
      </c>
      <c r="W112" s="146">
        <f>'AFR2030'!$G115/1000</f>
        <v>168.53729969363124</v>
      </c>
      <c r="X112" s="149">
        <f t="shared" si="65"/>
        <v>1.6704756241007896</v>
      </c>
      <c r="Y112" s="146">
        <f>'AMR2030'!$G115/1000</f>
        <v>475.9755127686031</v>
      </c>
      <c r="Z112" s="149">
        <f t="shared" si="75"/>
        <v>5.5058508213362236</v>
      </c>
      <c r="AA112" s="146">
        <f>SEAR2030!$G115/1000</f>
        <v>1427.0078734051435</v>
      </c>
      <c r="AB112" s="149">
        <f t="shared" si="76"/>
        <v>8.4615174923497456</v>
      </c>
      <c r="AC112" s="146">
        <f>'EUR2030'!$G115/1000</f>
        <v>376.01140323013402</v>
      </c>
      <c r="AD112" s="149">
        <f t="shared" si="77"/>
        <v>3.8321600101611781</v>
      </c>
      <c r="AE112" s="146">
        <f>'EMR2030'!$G115/1000</f>
        <v>159.47622349181214</v>
      </c>
      <c r="AF112" s="149">
        <f t="shared" si="78"/>
        <v>3.0699249862894895</v>
      </c>
      <c r="AG112" s="146">
        <f>'WPR2030'!$G115/1000</f>
        <v>1257.1401106556448</v>
      </c>
      <c r="AH112" s="149">
        <f t="shared" si="79"/>
        <v>7.17795672013479</v>
      </c>
      <c r="AI112" s="138">
        <f>World2045!$G115/1000</f>
        <v>5483.7463539187129</v>
      </c>
      <c r="AJ112" s="139">
        <f t="shared" si="52"/>
        <v>6.4112918965112788</v>
      </c>
      <c r="AK112" s="146">
        <f>'AFR2045'!$G115/1000</f>
        <v>261.1269637671474</v>
      </c>
      <c r="AL112" s="149">
        <f t="shared" si="53"/>
        <v>2.0178187141554549</v>
      </c>
      <c r="AM112" s="146">
        <f>'AMR2045'!$G115/1000</f>
        <v>674.47856592118274</v>
      </c>
      <c r="AN112" s="149">
        <f t="shared" si="54"/>
        <v>5.9289275611118279</v>
      </c>
      <c r="AO112" s="146">
        <f>SEAR2045!$G115/1000</f>
        <v>1936.9523864772746</v>
      </c>
      <c r="AP112" s="149">
        <f t="shared" si="55"/>
        <v>9.6286499806671113</v>
      </c>
      <c r="AQ112" s="146">
        <f>'EUR2045'!$G115/1000</f>
        <v>455.92131125524259</v>
      </c>
      <c r="AR112" s="149">
        <f t="shared" si="56"/>
        <v>4.0382616001509968</v>
      </c>
      <c r="AS112" s="146">
        <f>'EMR2045'!$G115/1000</f>
        <v>251.21793454322685</v>
      </c>
      <c r="AT112" s="149">
        <f t="shared" si="57"/>
        <v>3.3944433756543622</v>
      </c>
      <c r="AU112" s="146">
        <f>'WPR2045'!$G115/1000</f>
        <v>1904.0491919546394</v>
      </c>
      <c r="AV112" s="149">
        <f t="shared" si="58"/>
        <v>8.49716133045143</v>
      </c>
      <c r="AW112" s="138">
        <f>World2060!$G115/1000</f>
        <v>7053.0569176697172</v>
      </c>
      <c r="AX112" s="139">
        <f t="shared" si="66"/>
        <v>6.9262266244790158</v>
      </c>
      <c r="AY112" s="146">
        <f>'AFR2060'!$G115/1000</f>
        <v>417.65071624140148</v>
      </c>
      <c r="AZ112" s="149">
        <f t="shared" si="67"/>
        <v>2.3030810348622541</v>
      </c>
      <c r="BA112" s="146">
        <f>'AMR2060'!$G115/1000</f>
        <v>840.78928404667442</v>
      </c>
      <c r="BB112" s="149">
        <f t="shared" si="59"/>
        <v>6.3050946299415118</v>
      </c>
      <c r="BC112" s="146">
        <f>SEAR2060!$G115/1000</f>
        <v>2560.7893202418995</v>
      </c>
      <c r="BD112" s="149">
        <f t="shared" si="60"/>
        <v>10.797168922555112</v>
      </c>
      <c r="BE112" s="146">
        <f>'EUR2060'!$G115/1000</f>
        <v>517.5315797182177</v>
      </c>
      <c r="BF112" s="149">
        <f t="shared" si="61"/>
        <v>4.4363076368239476</v>
      </c>
      <c r="BG112" s="146">
        <f>'EMR2060'!$G115/1000</f>
        <v>377.90610562690534</v>
      </c>
      <c r="BH112" s="149">
        <f t="shared" si="62"/>
        <v>3.6511699659901113</v>
      </c>
      <c r="BI112" s="146">
        <f>'WPR2060'!$G115/1000</f>
        <v>2338.3899117946175</v>
      </c>
      <c r="BJ112" s="149">
        <f t="shared" si="63"/>
        <v>9.49471721163472</v>
      </c>
    </row>
    <row r="113" spans="1:62">
      <c r="A113" s="37">
        <v>119</v>
      </c>
      <c r="B113" s="10"/>
      <c r="C113" s="16"/>
      <c r="D113" s="38" t="s">
        <v>10</v>
      </c>
      <c r="E113" s="49" t="s">
        <v>141</v>
      </c>
      <c r="F113" s="40"/>
      <c r="G113" s="138">
        <f>World2016!$G116/1000</f>
        <v>417.91792216240219</v>
      </c>
      <c r="H113" s="139">
        <f t="shared" si="68"/>
        <v>0.73482135534819537</v>
      </c>
      <c r="I113" s="146">
        <f>'AFR2016'!$G116/1000</f>
        <v>51.643850718158298</v>
      </c>
      <c r="J113" s="149">
        <f t="shared" si="69"/>
        <v>0.58386954527288992</v>
      </c>
      <c r="K113" s="146">
        <f>'AMR2016'!$G116/1000</f>
        <v>15.207969211791642</v>
      </c>
      <c r="L113" s="149">
        <f t="shared" si="70"/>
        <v>0.22020352968029325</v>
      </c>
      <c r="M113" s="146">
        <f>SEAR2016!$G116/1000</f>
        <v>244.15269496570156</v>
      </c>
      <c r="N113" s="149">
        <f t="shared" si="71"/>
        <v>1.7668480529770259</v>
      </c>
      <c r="O113" s="146">
        <f>'EUR2016'!$G116/1000</f>
        <v>16.843345484846971</v>
      </c>
      <c r="P113" s="149">
        <f t="shared" si="72"/>
        <v>0.18278763378969276</v>
      </c>
      <c r="Q113" s="146">
        <f>'EMR2016'!$G116/1000</f>
        <v>34.435594073431567</v>
      </c>
      <c r="R113" s="149">
        <f t="shared" si="73"/>
        <v>0.83210293806846969</v>
      </c>
      <c r="S113" s="146">
        <f>'WPR2016'!$G116/1000</f>
        <v>55.634467708472165</v>
      </c>
      <c r="T113" s="149">
        <f t="shared" si="74"/>
        <v>0.39880350638740469</v>
      </c>
      <c r="U113" s="138">
        <f>World2030!$G116/1000</f>
        <v>524.366343986218</v>
      </c>
      <c r="V113" s="139">
        <f t="shared" si="64"/>
        <v>0.7697747478644773</v>
      </c>
      <c r="W113" s="146">
        <f>'AFR2030'!$G116/1000</f>
        <v>70.620359358193355</v>
      </c>
      <c r="X113" s="149">
        <f t="shared" si="65"/>
        <v>0.69996130878770668</v>
      </c>
      <c r="Y113" s="146">
        <f>'AMR2030'!$G116/1000</f>
        <v>16.568023111421049</v>
      </c>
      <c r="Z113" s="149">
        <f t="shared" si="75"/>
        <v>0.19165074926928544</v>
      </c>
      <c r="AA113" s="146">
        <f>SEAR2030!$G116/1000</f>
        <v>306.87692769070713</v>
      </c>
      <c r="AB113" s="149">
        <f t="shared" si="76"/>
        <v>1.8196427224030109</v>
      </c>
      <c r="AC113" s="146">
        <f>'EUR2030'!$G116/1000</f>
        <v>17.457251832124562</v>
      </c>
      <c r="AD113" s="149">
        <f t="shared" si="77"/>
        <v>0.17791742958772944</v>
      </c>
      <c r="AE113" s="146">
        <f>'EMR2030'!$G116/1000</f>
        <v>43.682450157467272</v>
      </c>
      <c r="AF113" s="149">
        <f t="shared" si="78"/>
        <v>0.84088927029074712</v>
      </c>
      <c r="AG113" s="146">
        <f>'WPR2030'!$G116/1000</f>
        <v>69.161331836304598</v>
      </c>
      <c r="AH113" s="149">
        <f t="shared" si="79"/>
        <v>0.39489396799929055</v>
      </c>
      <c r="AI113" s="138">
        <f>World2045!$G116/1000</f>
        <v>716.63236595341152</v>
      </c>
      <c r="AJ113" s="139">
        <f t="shared" si="52"/>
        <v>0.83784679014767549</v>
      </c>
      <c r="AK113" s="146">
        <f>'AFR2045'!$G116/1000</f>
        <v>103.91900333936233</v>
      </c>
      <c r="AL113" s="149">
        <f t="shared" si="53"/>
        <v>0.80301822021540992</v>
      </c>
      <c r="AM113" s="146">
        <f>'AMR2045'!$G116/1000</f>
        <v>22.42987062028682</v>
      </c>
      <c r="AN113" s="149">
        <f t="shared" si="54"/>
        <v>0.19716724123199364</v>
      </c>
      <c r="AO113" s="146">
        <f>SEAR2045!$G116/1000</f>
        <v>403.05575635614412</v>
      </c>
      <c r="AP113" s="149">
        <f t="shared" si="55"/>
        <v>2.0036025809103633</v>
      </c>
      <c r="AQ113" s="146">
        <f>'EUR2045'!$G116/1000</f>
        <v>22.540113060802124</v>
      </c>
      <c r="AR113" s="149">
        <f t="shared" si="56"/>
        <v>0.19964601519919076</v>
      </c>
      <c r="AS113" s="146">
        <f>'EMR2045'!$G116/1000</f>
        <v>64.824307398820295</v>
      </c>
      <c r="AT113" s="149">
        <f t="shared" si="57"/>
        <v>0.87590259521636626</v>
      </c>
      <c r="AU113" s="146">
        <f>'WPR2045'!$G116/1000</f>
        <v>99.863315177995915</v>
      </c>
      <c r="AV113" s="149">
        <f t="shared" si="58"/>
        <v>0.44565797125758588</v>
      </c>
      <c r="AW113" s="138">
        <f>World2060!$G116/1000</f>
        <v>931.22790295591949</v>
      </c>
      <c r="AX113" s="139">
        <f t="shared" si="66"/>
        <v>0.91448226920619458</v>
      </c>
      <c r="AY113" s="146">
        <f>'AFR2060'!$G116/1000</f>
        <v>153.57417592526738</v>
      </c>
      <c r="AZ113" s="149">
        <f t="shared" si="67"/>
        <v>0.84686499571007146</v>
      </c>
      <c r="BA113" s="146">
        <f>'AMR2060'!$G116/1000</f>
        <v>28.044309956233018</v>
      </c>
      <c r="BB113" s="149">
        <f t="shared" si="59"/>
        <v>0.21030480699566603</v>
      </c>
      <c r="BC113" s="146">
        <f>SEAR2060!$G116/1000</f>
        <v>506.94294641799479</v>
      </c>
      <c r="BD113" s="149">
        <f t="shared" si="60"/>
        <v>2.1374458973672414</v>
      </c>
      <c r="BE113" s="146">
        <f>'EUR2060'!$G116/1000</f>
        <v>27.213240792819356</v>
      </c>
      <c r="BF113" s="149">
        <f t="shared" si="61"/>
        <v>0.23327331641799673</v>
      </c>
      <c r="BG113" s="146">
        <f>'EMR2060'!$G116/1000</f>
        <v>92.585645440353076</v>
      </c>
      <c r="BH113" s="149">
        <f t="shared" si="62"/>
        <v>0.89452359430087758</v>
      </c>
      <c r="BI113" s="146">
        <f>'WPR2060'!$G116/1000</f>
        <v>122.86758442325186</v>
      </c>
      <c r="BJ113" s="149">
        <f t="shared" si="63"/>
        <v>0.49888727397054133</v>
      </c>
    </row>
    <row r="114" spans="1:62">
      <c r="A114" s="37">
        <v>120</v>
      </c>
      <c r="B114" s="17"/>
      <c r="C114" s="11"/>
      <c r="D114" s="38" t="s">
        <v>22</v>
      </c>
      <c r="E114" s="9" t="s">
        <v>142</v>
      </c>
      <c r="F114" s="46"/>
      <c r="G114" s="138">
        <f>World2016!$G117/1000</f>
        <v>348.5780563790604</v>
      </c>
      <c r="H114" s="139">
        <f t="shared" si="68"/>
        <v>0.61290168774710807</v>
      </c>
      <c r="I114" s="146">
        <f>'AFR2016'!$G117/1000</f>
        <v>15.463522197673562</v>
      </c>
      <c r="J114" s="149">
        <f t="shared" si="69"/>
        <v>0.17482584176664351</v>
      </c>
      <c r="K114" s="146">
        <f>'AMR2016'!$G117/1000</f>
        <v>113.92190457714023</v>
      </c>
      <c r="L114" s="149">
        <f t="shared" si="70"/>
        <v>1.649530265772577</v>
      </c>
      <c r="M114" s="146">
        <f>SEAR2016!$G117/1000</f>
        <v>44.460181751295927</v>
      </c>
      <c r="N114" s="149">
        <f t="shared" si="71"/>
        <v>0.32174285675330017</v>
      </c>
      <c r="O114" s="146">
        <f>'EUR2016'!$G117/1000</f>
        <v>81.951415373453955</v>
      </c>
      <c r="P114" s="149">
        <f t="shared" si="72"/>
        <v>0.88935451186382852</v>
      </c>
      <c r="Q114" s="146">
        <f>'EMR2016'!$G117/1000</f>
        <v>12.149698867432773</v>
      </c>
      <c r="R114" s="149">
        <f t="shared" si="73"/>
        <v>0.29358576194967068</v>
      </c>
      <c r="S114" s="146">
        <f>'WPR2016'!$G117/1000</f>
        <v>80.631333612063898</v>
      </c>
      <c r="T114" s="149">
        <f t="shared" si="74"/>
        <v>0.57798806915316048</v>
      </c>
      <c r="U114" s="138">
        <f>World2030!$G117/1000</f>
        <v>477.29801257650382</v>
      </c>
      <c r="V114" s="139">
        <f t="shared" si="64"/>
        <v>0.70067799259242913</v>
      </c>
      <c r="W114" s="146">
        <f>'AFR2030'!$G117/1000</f>
        <v>21.718252424324863</v>
      </c>
      <c r="X114" s="149">
        <f t="shared" si="65"/>
        <v>0.21526280140273021</v>
      </c>
      <c r="Y114" s="146">
        <f>'AMR2030'!$G117/1000</f>
        <v>154.40699238059389</v>
      </c>
      <c r="Z114" s="149">
        <f t="shared" si="75"/>
        <v>1.7861042070709381</v>
      </c>
      <c r="AA114" s="146">
        <f>SEAR2030!$G117/1000</f>
        <v>63.118628351652994</v>
      </c>
      <c r="AB114" s="149">
        <f t="shared" si="76"/>
        <v>0.37426519351726334</v>
      </c>
      <c r="AC114" s="146">
        <f>'EUR2030'!$G117/1000</f>
        <v>95.951890870878884</v>
      </c>
      <c r="AD114" s="149">
        <f t="shared" si="77"/>
        <v>0.97790385061721796</v>
      </c>
      <c r="AE114" s="146">
        <f>'EMR2030'!$G117/1000</f>
        <v>17.847349437680094</v>
      </c>
      <c r="AF114" s="149">
        <f t="shared" si="78"/>
        <v>0.34356233661745089</v>
      </c>
      <c r="AG114" s="146">
        <f>'WPR2030'!$G117/1000</f>
        <v>124.25489911137308</v>
      </c>
      <c r="AH114" s="149">
        <f t="shared" si="79"/>
        <v>0.70946450640334269</v>
      </c>
      <c r="AI114" s="138">
        <f>World2045!$G117/1000</f>
        <v>638.45258673182855</v>
      </c>
      <c r="AJ114" s="139">
        <f t="shared" si="52"/>
        <v>0.74644333115358985</v>
      </c>
      <c r="AK114" s="146">
        <f>'AFR2045'!$G117/1000</f>
        <v>30.717702986246906</v>
      </c>
      <c r="AL114" s="149">
        <f t="shared" si="53"/>
        <v>0.2373663563782302</v>
      </c>
      <c r="AM114" s="146">
        <f>'AMR2045'!$G117/1000</f>
        <v>223.76224272327346</v>
      </c>
      <c r="AN114" s="149">
        <f t="shared" si="54"/>
        <v>1.9669566907679028</v>
      </c>
      <c r="AO114" s="146">
        <f>SEAR2045!$G117/1000</f>
        <v>81.673218759023584</v>
      </c>
      <c r="AP114" s="149">
        <f t="shared" si="55"/>
        <v>0.40600008638070861</v>
      </c>
      <c r="AQ114" s="146">
        <f>'EUR2045'!$G117/1000</f>
        <v>123.14986494321742</v>
      </c>
      <c r="AR114" s="149">
        <f t="shared" si="56"/>
        <v>1.0907833399907947</v>
      </c>
      <c r="AS114" s="146">
        <f>'EMR2045'!$G117/1000</f>
        <v>28.246996613882484</v>
      </c>
      <c r="AT114" s="149">
        <f t="shared" si="57"/>
        <v>0.38167191650732296</v>
      </c>
      <c r="AU114" s="146">
        <f>'WPR2045'!$G117/1000</f>
        <v>150.90256070618474</v>
      </c>
      <c r="AV114" s="149">
        <f t="shared" si="58"/>
        <v>0.67342976689713574</v>
      </c>
      <c r="AW114" s="138">
        <f>World2060!$G117/1000</f>
        <v>781.38529074567975</v>
      </c>
      <c r="AX114" s="139">
        <f t="shared" si="66"/>
        <v>0.76733417409129745</v>
      </c>
      <c r="AY114" s="146">
        <f>'AFR2060'!$G117/1000</f>
        <v>42.718920429589694</v>
      </c>
      <c r="AZ114" s="149">
        <f t="shared" si="67"/>
        <v>0.23556797976209209</v>
      </c>
      <c r="BA114" s="146">
        <f>'AMR2060'!$G117/1000</f>
        <v>278.72537730795017</v>
      </c>
      <c r="BB114" s="149">
        <f t="shared" si="59"/>
        <v>2.0901668385145844</v>
      </c>
      <c r="BC114" s="146">
        <f>SEAR2060!$G117/1000</f>
        <v>102.64361122390721</v>
      </c>
      <c r="BD114" s="149">
        <f t="shared" si="60"/>
        <v>0.43278078381743273</v>
      </c>
      <c r="BE114" s="146">
        <f>'EUR2060'!$G117/1000</f>
        <v>140.81479012877378</v>
      </c>
      <c r="BF114" s="149">
        <f t="shared" si="61"/>
        <v>1.2070717098387929</v>
      </c>
      <c r="BG114" s="146">
        <f>'EMR2060'!$G117/1000</f>
        <v>41.830480426404627</v>
      </c>
      <c r="BH114" s="149">
        <f t="shared" si="62"/>
        <v>0.40414852134358331</v>
      </c>
      <c r="BI114" s="146">
        <f>'WPR2060'!$G117/1000</f>
        <v>174.65211122905433</v>
      </c>
      <c r="BJ114" s="149">
        <f t="shared" si="63"/>
        <v>0.70915136871343576</v>
      </c>
    </row>
    <row r="115" spans="1:62">
      <c r="A115" s="93">
        <v>121</v>
      </c>
      <c r="B115" s="94"/>
      <c r="C115" s="95" t="s">
        <v>143</v>
      </c>
      <c r="D115" s="96" t="s">
        <v>144</v>
      </c>
      <c r="E115" s="97"/>
      <c r="F115" s="98"/>
      <c r="G115" s="140">
        <f>World2016!$G118/1000</f>
        <v>2529.9801666358539</v>
      </c>
      <c r="H115" s="141">
        <f t="shared" si="68"/>
        <v>4.4484415634344936</v>
      </c>
      <c r="I115" s="140">
        <f>'AFR2016'!$G118/1000</f>
        <v>355.7359382446632</v>
      </c>
      <c r="J115" s="141">
        <f t="shared" si="69"/>
        <v>4.0218414702199299</v>
      </c>
      <c r="K115" s="140">
        <f>'AMR2016'!$G118/1000</f>
        <v>373.58613525329531</v>
      </c>
      <c r="L115" s="141">
        <f t="shared" si="70"/>
        <v>5.4093340456403691</v>
      </c>
      <c r="M115" s="140">
        <f>SEAR2016!$G118/1000</f>
        <v>772.36916987919062</v>
      </c>
      <c r="N115" s="141">
        <f t="shared" si="71"/>
        <v>5.5893667861099638</v>
      </c>
      <c r="O115" s="140">
        <f>'EUR2016'!$G118/1000</f>
        <v>393.67445490740801</v>
      </c>
      <c r="P115" s="141">
        <f t="shared" si="72"/>
        <v>4.2722404620097354</v>
      </c>
      <c r="Q115" s="140">
        <f>'EMR2016'!$G118/1000</f>
        <v>193.96050345680118</v>
      </c>
      <c r="R115" s="141">
        <f t="shared" si="73"/>
        <v>4.6868686061137703</v>
      </c>
      <c r="S115" s="140">
        <f>'WPR2016'!$G118/1000</f>
        <v>440.65396489449591</v>
      </c>
      <c r="T115" s="141">
        <f t="shared" si="74"/>
        <v>3.1587315119881341</v>
      </c>
      <c r="U115" s="140">
        <f>World2030!$G118/1000</f>
        <v>3096.9600283322875</v>
      </c>
      <c r="V115" s="141">
        <f t="shared" si="64"/>
        <v>4.5463665856832893</v>
      </c>
      <c r="W115" s="140">
        <f>'AFR2030'!$G118/1000</f>
        <v>488.29452802133187</v>
      </c>
      <c r="X115" s="141">
        <f t="shared" si="65"/>
        <v>4.8397838812191329</v>
      </c>
      <c r="Y115" s="140">
        <f>'AMR2030'!$G118/1000</f>
        <v>472.21818981126557</v>
      </c>
      <c r="Z115" s="141">
        <f t="shared" si="75"/>
        <v>5.4623879558405788</v>
      </c>
      <c r="AA115" s="140">
        <f>SEAR2030!$G118/1000</f>
        <v>934.47699379621451</v>
      </c>
      <c r="AB115" s="141">
        <f t="shared" si="76"/>
        <v>5.541029994695875</v>
      </c>
      <c r="AC115" s="140">
        <f>'EUR2030'!$G118/1000</f>
        <v>394.64498112929959</v>
      </c>
      <c r="AD115" s="141">
        <f t="shared" si="77"/>
        <v>4.0220660913544162</v>
      </c>
      <c r="AE115" s="140">
        <f>'EMR2030'!$G118/1000</f>
        <v>265.01002286770938</v>
      </c>
      <c r="AF115" s="141">
        <f t="shared" si="78"/>
        <v>5.1014557092299091</v>
      </c>
      <c r="AG115" s="140">
        <f>'WPR2030'!$G118/1000</f>
        <v>542.31531270646678</v>
      </c>
      <c r="AH115" s="141">
        <f t="shared" si="79"/>
        <v>3.0964852766038855</v>
      </c>
      <c r="AI115" s="140">
        <f>World2045!$G118/1000</f>
        <v>3812.9411219235794</v>
      </c>
      <c r="AJ115" s="141">
        <f t="shared" si="52"/>
        <v>4.4578791466884899</v>
      </c>
      <c r="AK115" s="140">
        <f>'AFR2045'!$G118/1000</f>
        <v>681.56117986900733</v>
      </c>
      <c r="AL115" s="141">
        <f t="shared" si="53"/>
        <v>5.2666598797047657</v>
      </c>
      <c r="AM115" s="140">
        <f>'AMR2045'!$G118/1000</f>
        <v>591.69064647158211</v>
      </c>
      <c r="AN115" s="141">
        <f t="shared" si="54"/>
        <v>5.2011897171649801</v>
      </c>
      <c r="AO115" s="140">
        <f>SEAR2045!$G118/1000</f>
        <v>1078.0049903759975</v>
      </c>
      <c r="AP115" s="141">
        <f t="shared" si="55"/>
        <v>5.358796014919327</v>
      </c>
      <c r="AQ115" s="140">
        <f>'EUR2045'!$G118/1000</f>
        <v>421.30975347165531</v>
      </c>
      <c r="AR115" s="141">
        <f t="shared" si="56"/>
        <v>3.7316943893881307</v>
      </c>
      <c r="AS115" s="140">
        <f>'EMR2045'!$G118/1000</f>
        <v>379.88020271325109</v>
      </c>
      <c r="AT115" s="141">
        <f t="shared" si="57"/>
        <v>5.1329211028934392</v>
      </c>
      <c r="AU115" s="140">
        <f>'WPR2045'!$G118/1000</f>
        <v>660.49434902208577</v>
      </c>
      <c r="AV115" s="141">
        <f t="shared" si="58"/>
        <v>2.9475746032226788</v>
      </c>
      <c r="AW115" s="140">
        <f>World2060!$G118/1000</f>
        <v>4492.4020336989615</v>
      </c>
      <c r="AX115" s="141">
        <f t="shared" si="66"/>
        <v>4.4116182439584994</v>
      </c>
      <c r="AY115" s="140">
        <f>'AFR2060'!$G118/1000</f>
        <v>954.93808771908652</v>
      </c>
      <c r="AZ115" s="141">
        <f t="shared" si="67"/>
        <v>5.265882982521366</v>
      </c>
      <c r="BA115" s="140">
        <f>'AMR2060'!$G118/1000</f>
        <v>678.61685547571835</v>
      </c>
      <c r="BB115" s="141">
        <f t="shared" si="59"/>
        <v>5.0889605427109874</v>
      </c>
      <c r="BC115" s="140">
        <f>SEAR2060!$G118/1000</f>
        <v>1211.5060293513061</v>
      </c>
      <c r="BD115" s="141">
        <f t="shared" si="60"/>
        <v>5.1081262898911231</v>
      </c>
      <c r="BE115" s="140">
        <f>'EUR2060'!$G118/1000</f>
        <v>416.93906948105177</v>
      </c>
      <c r="BF115" s="141">
        <f t="shared" si="61"/>
        <v>3.5740234036271894</v>
      </c>
      <c r="BG115" s="140">
        <f>'EMR2060'!$G118/1000</f>
        <v>524.57369929182528</v>
      </c>
      <c r="BH115" s="141">
        <f t="shared" si="62"/>
        <v>5.0682106144470787</v>
      </c>
      <c r="BI115" s="140">
        <f>'WPR2060'!$G118/1000</f>
        <v>705.82829237997248</v>
      </c>
      <c r="BJ115" s="141">
        <f t="shared" si="63"/>
        <v>2.8659206928307501</v>
      </c>
    </row>
    <row r="116" spans="1:62">
      <c r="A116" s="37">
        <v>122</v>
      </c>
      <c r="B116" s="17"/>
      <c r="C116" s="16"/>
      <c r="D116" s="38" t="s">
        <v>8</v>
      </c>
      <c r="E116" s="49" t="s">
        <v>145</v>
      </c>
      <c r="F116" s="40"/>
      <c r="G116" s="138">
        <f>World2016!$G119/1000</f>
        <v>248.11016638438804</v>
      </c>
      <c r="H116" s="139">
        <f t="shared" si="68"/>
        <v>0.43624989278970033</v>
      </c>
      <c r="I116" s="146">
        <f>'AFR2016'!$G119/1000</f>
        <v>34.627836059680121</v>
      </c>
      <c r="J116" s="149">
        <f t="shared" si="69"/>
        <v>0.39149169964664909</v>
      </c>
      <c r="K116" s="146">
        <f>'AMR2016'!$G119/1000</f>
        <v>17.136564774814701</v>
      </c>
      <c r="L116" s="149">
        <f t="shared" si="70"/>
        <v>0.24812859609706031</v>
      </c>
      <c r="M116" s="146">
        <f>SEAR2016!$G119/1000</f>
        <v>93.720082558383638</v>
      </c>
      <c r="N116" s="149">
        <f t="shared" si="71"/>
        <v>0.67821960931616232</v>
      </c>
      <c r="O116" s="146">
        <f>'EUR2016'!$G119/1000</f>
        <v>26.410837484169512</v>
      </c>
      <c r="P116" s="149">
        <f t="shared" si="72"/>
        <v>0.28661612946659376</v>
      </c>
      <c r="Q116" s="146">
        <f>'EMR2016'!$G119/1000</f>
        <v>16.735441985881888</v>
      </c>
      <c r="R116" s="149">
        <f t="shared" si="73"/>
        <v>0.40439582417632536</v>
      </c>
      <c r="S116" s="146">
        <f>'WPR2016'!$G119/1000</f>
        <v>59.479403521458153</v>
      </c>
      <c r="T116" s="149">
        <f t="shared" si="74"/>
        <v>0.42636508731396777</v>
      </c>
      <c r="U116" s="138">
        <f>World2030!$G119/1000</f>
        <v>299.94439164802083</v>
      </c>
      <c r="V116" s="139">
        <f t="shared" si="64"/>
        <v>0.44032120120258478</v>
      </c>
      <c r="W116" s="146">
        <f>'AFR2030'!$G119/1000</f>
        <v>46.567245138064052</v>
      </c>
      <c r="X116" s="149">
        <f t="shared" si="65"/>
        <v>0.46155627286107248</v>
      </c>
      <c r="Y116" s="146">
        <f>'AMR2030'!$G119/1000</f>
        <v>19.674412497226509</v>
      </c>
      <c r="Z116" s="149">
        <f t="shared" si="75"/>
        <v>0.22758393510009087</v>
      </c>
      <c r="AA116" s="146">
        <f>SEAR2030!$G119/1000</f>
        <v>114.18521620924855</v>
      </c>
      <c r="AB116" s="149">
        <f t="shared" si="76"/>
        <v>0.67706718535251209</v>
      </c>
      <c r="AC116" s="146">
        <f>'EUR2030'!$G119/1000</f>
        <v>25.88684263617364</v>
      </c>
      <c r="AD116" s="149">
        <f t="shared" si="77"/>
        <v>0.26382849638994615</v>
      </c>
      <c r="AE116" s="146">
        <f>'EMR2030'!$G119/1000</f>
        <v>20.786605383349116</v>
      </c>
      <c r="AF116" s="149">
        <f t="shared" si="78"/>
        <v>0.40014315519428745</v>
      </c>
      <c r="AG116" s="146">
        <f>'WPR2030'!$G119/1000</f>
        <v>72.844069783958929</v>
      </c>
      <c r="AH116" s="149">
        <f t="shared" si="79"/>
        <v>0.41592148384720529</v>
      </c>
      <c r="AI116" s="138">
        <f>World2045!$G119/1000</f>
        <v>406.79679240728541</v>
      </c>
      <c r="AJ116" s="139">
        <f t="shared" si="52"/>
        <v>0.4756042330119542</v>
      </c>
      <c r="AK116" s="146">
        <f>'AFR2045'!$G119/1000</f>
        <v>68.113574684875942</v>
      </c>
      <c r="AL116" s="149">
        <f t="shared" si="53"/>
        <v>0.52633724110439595</v>
      </c>
      <c r="AM116" s="146">
        <f>'AMR2045'!$G119/1000</f>
        <v>28.014537061812263</v>
      </c>
      <c r="AN116" s="149">
        <f t="shared" si="54"/>
        <v>0.24625862005076216</v>
      </c>
      <c r="AO116" s="146">
        <f>SEAR2045!$G119/1000</f>
        <v>150.04494230155154</v>
      </c>
      <c r="AP116" s="149">
        <f t="shared" si="55"/>
        <v>0.74587803028992139</v>
      </c>
      <c r="AQ116" s="146">
        <f>'EUR2045'!$G119/1000</f>
        <v>29.139387995559701</v>
      </c>
      <c r="AR116" s="149">
        <f t="shared" si="56"/>
        <v>0.2580982039869858</v>
      </c>
      <c r="AS116" s="146">
        <f>'EMR2045'!$G119/1000</f>
        <v>30.715750609644225</v>
      </c>
      <c r="AT116" s="149">
        <f t="shared" si="57"/>
        <v>0.41502958924780853</v>
      </c>
      <c r="AU116" s="146">
        <f>'WPR2045'!$G119/1000</f>
        <v>100.76859975384174</v>
      </c>
      <c r="AV116" s="149">
        <f t="shared" si="58"/>
        <v>0.44969796619229369</v>
      </c>
      <c r="AW116" s="138">
        <f>World2060!$G119/1000</f>
        <v>516.52739904743976</v>
      </c>
      <c r="AX116" s="139">
        <f t="shared" si="66"/>
        <v>0.5072390405063234</v>
      </c>
      <c r="AY116" s="146">
        <f>'AFR2060'!$G119/1000</f>
        <v>103.33725017707543</v>
      </c>
      <c r="AZ116" s="149">
        <f t="shared" si="67"/>
        <v>0.56983994477356137</v>
      </c>
      <c r="BA116" s="146">
        <f>'AMR2060'!$G119/1000</f>
        <v>36.32309225115123</v>
      </c>
      <c r="BB116" s="149">
        <f t="shared" si="59"/>
        <v>0.27238755088949279</v>
      </c>
      <c r="BC116" s="146">
        <f>SEAR2060!$G119/1000</f>
        <v>185.8705639532339</v>
      </c>
      <c r="BD116" s="149">
        <f t="shared" si="60"/>
        <v>0.78369425429502904</v>
      </c>
      <c r="BE116" s="146">
        <f>'EUR2060'!$G119/1000</f>
        <v>30.105055212391587</v>
      </c>
      <c r="BF116" s="149">
        <f t="shared" si="61"/>
        <v>0.25806210013011521</v>
      </c>
      <c r="BG116" s="146">
        <f>'EMR2060'!$G119/1000</f>
        <v>44.025420473976759</v>
      </c>
      <c r="BH116" s="149">
        <f t="shared" si="62"/>
        <v>0.42535510959266637</v>
      </c>
      <c r="BI116" s="146">
        <f>'WPR2060'!$G119/1000</f>
        <v>116.86601697961086</v>
      </c>
      <c r="BJ116" s="149">
        <f t="shared" si="63"/>
        <v>0.47451871788992067</v>
      </c>
    </row>
    <row r="117" spans="1:62">
      <c r="A117" s="37">
        <v>123</v>
      </c>
      <c r="B117" s="17"/>
      <c r="C117" s="16"/>
      <c r="D117" s="38" t="s">
        <v>10</v>
      </c>
      <c r="E117" s="49" t="s">
        <v>146</v>
      </c>
      <c r="F117" s="40"/>
      <c r="G117" s="138">
        <f>World2016!$G120/1000</f>
        <v>1254.0713795111647</v>
      </c>
      <c r="H117" s="139">
        <f t="shared" si="68"/>
        <v>2.2050225221919884</v>
      </c>
      <c r="I117" s="146">
        <f>'AFR2016'!$G120/1000</f>
        <v>174.41983911596424</v>
      </c>
      <c r="J117" s="149">
        <f t="shared" si="69"/>
        <v>1.9719372342504589</v>
      </c>
      <c r="K117" s="146">
        <f>'AMR2016'!$G120/1000</f>
        <v>149.05122761971293</v>
      </c>
      <c r="L117" s="149">
        <f t="shared" si="70"/>
        <v>2.15818469698065</v>
      </c>
      <c r="M117" s="146">
        <f>SEAR2016!$G120/1000</f>
        <v>401.78916876825133</v>
      </c>
      <c r="N117" s="149">
        <f t="shared" si="71"/>
        <v>2.9076083335683389</v>
      </c>
      <c r="O117" s="146">
        <f>'EUR2016'!$G120/1000</f>
        <v>177.46545230808917</v>
      </c>
      <c r="P117" s="149">
        <f t="shared" si="72"/>
        <v>1.9258935308306955</v>
      </c>
      <c r="Q117" s="146">
        <f>'EMR2016'!$G120/1000</f>
        <v>129.75497027533129</v>
      </c>
      <c r="R117" s="149">
        <f t="shared" si="73"/>
        <v>3.1354037849572887</v>
      </c>
      <c r="S117" s="146">
        <f>'WPR2016'!$G120/1000</f>
        <v>221.59072142381569</v>
      </c>
      <c r="T117" s="149">
        <f t="shared" si="74"/>
        <v>1.5884245922833715</v>
      </c>
      <c r="U117" s="138">
        <f>World2030!$G120/1000</f>
        <v>1501.9698012373487</v>
      </c>
      <c r="V117" s="139">
        <f t="shared" si="64"/>
        <v>2.2049058607734127</v>
      </c>
      <c r="W117" s="146">
        <f>'AFR2030'!$G120/1000</f>
        <v>240.04762453594944</v>
      </c>
      <c r="X117" s="149">
        <f t="shared" si="65"/>
        <v>2.3792579217747787</v>
      </c>
      <c r="Y117" s="146">
        <f>'AMR2030'!$G120/1000</f>
        <v>177.86841919032094</v>
      </c>
      <c r="Z117" s="149">
        <f t="shared" si="75"/>
        <v>2.057494462671869</v>
      </c>
      <c r="AA117" s="146">
        <f>SEAR2030!$G120/1000</f>
        <v>474.60742654861372</v>
      </c>
      <c r="AB117" s="149">
        <f t="shared" si="76"/>
        <v>2.8142094494246939</v>
      </c>
      <c r="AC117" s="146">
        <f>'EUR2030'!$G120/1000</f>
        <v>168.2241418965157</v>
      </c>
      <c r="AD117" s="149">
        <f t="shared" si="77"/>
        <v>1.7144741456815562</v>
      </c>
      <c r="AE117" s="146">
        <f>'EMR2030'!$G120/1000</f>
        <v>181.25628035827353</v>
      </c>
      <c r="AF117" s="149">
        <f t="shared" si="78"/>
        <v>3.4891921304013431</v>
      </c>
      <c r="AG117" s="146">
        <f>'WPR2030'!$G120/1000</f>
        <v>259.96590870767545</v>
      </c>
      <c r="AH117" s="149">
        <f t="shared" si="79"/>
        <v>1.4843405485177035</v>
      </c>
      <c r="AI117" s="138">
        <f>World2045!$G120/1000</f>
        <v>1748.3617260456942</v>
      </c>
      <c r="AJ117" s="139">
        <f t="shared" si="52"/>
        <v>2.0440874983863981</v>
      </c>
      <c r="AK117" s="146">
        <f>'AFR2045'!$G120/1000</f>
        <v>334.32469965746344</v>
      </c>
      <c r="AL117" s="149">
        <f t="shared" si="53"/>
        <v>2.5834430341509771</v>
      </c>
      <c r="AM117" s="146">
        <f>'AMR2045'!$G120/1000</f>
        <v>197.91707390841859</v>
      </c>
      <c r="AN117" s="149">
        <f t="shared" si="54"/>
        <v>1.7397676569715532</v>
      </c>
      <c r="AO117" s="146">
        <f>SEAR2045!$G120/1000</f>
        <v>507.57620075631093</v>
      </c>
      <c r="AP117" s="149">
        <f t="shared" si="55"/>
        <v>2.5231769297580922</v>
      </c>
      <c r="AQ117" s="146">
        <f>'EUR2045'!$G120/1000</f>
        <v>160.24236016754165</v>
      </c>
      <c r="AR117" s="149">
        <f t="shared" si="56"/>
        <v>1.4193251199435089</v>
      </c>
      <c r="AS117" s="146">
        <f>'EMR2045'!$G120/1000</f>
        <v>260.23450964279846</v>
      </c>
      <c r="AT117" s="149">
        <f t="shared" si="57"/>
        <v>3.5162748590374266</v>
      </c>
      <c r="AU117" s="146">
        <f>'WPR2045'!$G120/1000</f>
        <v>288.0668819131609</v>
      </c>
      <c r="AV117" s="149">
        <f t="shared" si="58"/>
        <v>1.2855501737659638</v>
      </c>
      <c r="AW117" s="138">
        <f>World2060!$G120/1000</f>
        <v>1989.7947883266422</v>
      </c>
      <c r="AX117" s="139">
        <f t="shared" si="66"/>
        <v>1.9540136710978058</v>
      </c>
      <c r="AY117" s="146">
        <f>'AFR2060'!$G120/1000</f>
        <v>457.71863932401175</v>
      </c>
      <c r="AZ117" s="149">
        <f t="shared" si="67"/>
        <v>2.5240304314976516</v>
      </c>
      <c r="BA117" s="146">
        <f>'AMR2060'!$G120/1000</f>
        <v>208.07684189599004</v>
      </c>
      <c r="BB117" s="149">
        <f t="shared" si="59"/>
        <v>1.5603721447771999</v>
      </c>
      <c r="BC117" s="146">
        <f>SEAR2060!$G120/1000</f>
        <v>532.58593203158614</v>
      </c>
      <c r="BD117" s="149">
        <f t="shared" si="60"/>
        <v>2.2455655482733308</v>
      </c>
      <c r="BE117" s="146">
        <f>'EUR2060'!$G120/1000</f>
        <v>146.72200111191154</v>
      </c>
      <c r="BF117" s="149">
        <f t="shared" si="61"/>
        <v>1.257708629833304</v>
      </c>
      <c r="BG117" s="146">
        <f>'EMR2060'!$G120/1000</f>
        <v>359.70895149321109</v>
      </c>
      <c r="BH117" s="149">
        <f t="shared" si="62"/>
        <v>3.4753567106598777</v>
      </c>
      <c r="BI117" s="146">
        <f>'WPR2060'!$G120/1000</f>
        <v>284.98242246993175</v>
      </c>
      <c r="BJ117" s="149">
        <f t="shared" si="63"/>
        <v>1.1571327339340114</v>
      </c>
    </row>
    <row r="118" spans="1:62">
      <c r="A118" s="37">
        <v>124</v>
      </c>
      <c r="B118" s="10"/>
      <c r="C118" s="16"/>
      <c r="D118" s="38" t="s">
        <v>22</v>
      </c>
      <c r="E118" s="49" t="s">
        <v>147</v>
      </c>
      <c r="F118" s="40"/>
      <c r="G118" s="138">
        <f>World2016!$G121/1000</f>
        <v>54.483452080357672</v>
      </c>
      <c r="H118" s="139">
        <f t="shared" si="68"/>
        <v>9.5797767883663801E-2</v>
      </c>
      <c r="I118" s="146">
        <f>'AFR2016'!$G121/1000</f>
        <v>12.616224920419045</v>
      </c>
      <c r="J118" s="149">
        <f t="shared" si="69"/>
        <v>0.14263517156275021</v>
      </c>
      <c r="K118" s="146">
        <f>'AMR2016'!$G121/1000</f>
        <v>4.3024609325146299</v>
      </c>
      <c r="L118" s="149">
        <f t="shared" si="70"/>
        <v>6.2297409368549925E-2</v>
      </c>
      <c r="M118" s="146">
        <f>SEAR2016!$G121/1000</f>
        <v>27.389914607180863</v>
      </c>
      <c r="N118" s="149">
        <f t="shared" si="71"/>
        <v>0.19821127635598226</v>
      </c>
      <c r="O118" s="146">
        <f>'EUR2016'!$G121/1000</f>
        <v>1.6151134336795352</v>
      </c>
      <c r="P118" s="149">
        <f t="shared" si="72"/>
        <v>1.7527560846497137E-2</v>
      </c>
      <c r="Q118" s="146">
        <f>'EMR2016'!$G121/1000</f>
        <v>4.8262069416316224</v>
      </c>
      <c r="R118" s="149">
        <f t="shared" si="73"/>
        <v>0.11662063872905692</v>
      </c>
      <c r="S118" s="146">
        <f>'WPR2016'!$G121/1000</f>
        <v>3.7335312449319753</v>
      </c>
      <c r="T118" s="149">
        <f t="shared" si="74"/>
        <v>2.6763001660912149E-2</v>
      </c>
      <c r="U118" s="138">
        <f>World2030!$G121/1000</f>
        <v>62.385822234256146</v>
      </c>
      <c r="V118" s="139">
        <f t="shared" si="64"/>
        <v>9.1582976541978112E-2</v>
      </c>
      <c r="W118" s="146">
        <f>'AFR2030'!$G121/1000</f>
        <v>16.256792464004715</v>
      </c>
      <c r="X118" s="149">
        <f t="shared" si="65"/>
        <v>0.16113095194091026</v>
      </c>
      <c r="Y118" s="146">
        <f>'AMR2030'!$G121/1000</f>
        <v>4.9760162658093465</v>
      </c>
      <c r="Z118" s="149">
        <f t="shared" si="75"/>
        <v>5.7560110781178002E-2</v>
      </c>
      <c r="AA118" s="146">
        <f>SEAR2030!$G121/1000</f>
        <v>29.478724609474011</v>
      </c>
      <c r="AB118" s="149">
        <f t="shared" si="76"/>
        <v>0.17479563258471803</v>
      </c>
      <c r="AC118" s="146">
        <f>'EUR2030'!$G121/1000</f>
        <v>1.5000094227784349</v>
      </c>
      <c r="AD118" s="149">
        <f t="shared" si="77"/>
        <v>1.5287504781652313E-2</v>
      </c>
      <c r="AE118" s="146">
        <f>'EMR2030'!$G121/1000</f>
        <v>5.8317234842693431</v>
      </c>
      <c r="AF118" s="149">
        <f t="shared" si="78"/>
        <v>0.11226095806318634</v>
      </c>
      <c r="AG118" s="146">
        <f>'WPR2030'!$G121/1000</f>
        <v>4.3425559879202948</v>
      </c>
      <c r="AH118" s="149">
        <f t="shared" si="79"/>
        <v>2.4794912414175852E-2</v>
      </c>
      <c r="AI118" s="138">
        <f>World2045!$G121/1000</f>
        <v>75.503252346132498</v>
      </c>
      <c r="AJ118" s="139">
        <f t="shared" si="52"/>
        <v>8.8274212314923023E-2</v>
      </c>
      <c r="AK118" s="146">
        <f>'AFR2045'!$G121/1000</f>
        <v>21.501140250179567</v>
      </c>
      <c r="AL118" s="149">
        <f t="shared" si="53"/>
        <v>0.16614677606094003</v>
      </c>
      <c r="AM118" s="146">
        <f>'AMR2045'!$G121/1000</f>
        <v>6.0531749718945358</v>
      </c>
      <c r="AN118" s="149">
        <f t="shared" si="54"/>
        <v>5.3209750074239823E-2</v>
      </c>
      <c r="AO118" s="146">
        <f>SEAR2045!$G121/1000</f>
        <v>32.997479087283182</v>
      </c>
      <c r="AP118" s="149">
        <f t="shared" si="55"/>
        <v>0.16403148502461151</v>
      </c>
      <c r="AQ118" s="146">
        <f>'EUR2045'!$G121/1000</f>
        <v>1.6261470192759764</v>
      </c>
      <c r="AR118" s="149">
        <f t="shared" si="56"/>
        <v>1.4403378175199672E-2</v>
      </c>
      <c r="AS118" s="146">
        <f>'EMR2045'!$G121/1000</f>
        <v>7.5951151094846425</v>
      </c>
      <c r="AT118" s="149">
        <f t="shared" si="57"/>
        <v>0.10262479156831995</v>
      </c>
      <c r="AU118" s="146">
        <f>'WPR2045'!$G121/1000</f>
        <v>5.7301959080145961</v>
      </c>
      <c r="AV118" s="149">
        <f t="shared" si="58"/>
        <v>2.557202791357956E-2</v>
      </c>
      <c r="AW118" s="138">
        <f>World2060!$G121/1000</f>
        <v>89.824351227664735</v>
      </c>
      <c r="AX118" s="139">
        <f t="shared" si="66"/>
        <v>8.8209101423947958E-2</v>
      </c>
      <c r="AY118" s="146">
        <f>'AFR2060'!$G121/1000</f>
        <v>28.436328235522843</v>
      </c>
      <c r="AZ118" s="149">
        <f t="shared" si="67"/>
        <v>0.15680846629387052</v>
      </c>
      <c r="BA118" s="146">
        <f>'AMR2060'!$G121/1000</f>
        <v>6.9332537717257656</v>
      </c>
      <c r="BB118" s="149">
        <f t="shared" si="59"/>
        <v>5.1992600231216941E-2</v>
      </c>
      <c r="BC118" s="146">
        <f>SEAR2060!$G121/1000</f>
        <v>36.781744442656318</v>
      </c>
      <c r="BD118" s="149">
        <f t="shared" si="60"/>
        <v>0.15508449089286977</v>
      </c>
      <c r="BE118" s="146">
        <f>'EUR2060'!$G121/1000</f>
        <v>1.6379685582193284</v>
      </c>
      <c r="BF118" s="149">
        <f t="shared" si="61"/>
        <v>1.4040751730865107E-2</v>
      </c>
      <c r="BG118" s="146">
        <f>'EMR2060'!$G121/1000</f>
        <v>9.6231758264116944</v>
      </c>
      <c r="BH118" s="149">
        <f t="shared" si="62"/>
        <v>9.2975080401386676E-2</v>
      </c>
      <c r="BI118" s="146">
        <f>'WPR2060'!$G121/1000</f>
        <v>6.4118803931287873</v>
      </c>
      <c r="BJ118" s="149">
        <f t="shared" si="63"/>
        <v>2.6034576535125819E-2</v>
      </c>
    </row>
    <row r="119" spans="1:62">
      <c r="A119" s="37">
        <v>125</v>
      </c>
      <c r="B119" s="17"/>
      <c r="C119" s="11"/>
      <c r="D119" s="50"/>
      <c r="E119" s="9" t="s">
        <v>148</v>
      </c>
      <c r="F119" s="46"/>
      <c r="G119" s="138">
        <f>World2016!$G122/1000</f>
        <v>973.31518518416021</v>
      </c>
      <c r="H119" s="139">
        <f t="shared" si="68"/>
        <v>1.711371409623524</v>
      </c>
      <c r="I119" s="146">
        <f>'AFR2016'!$G122/1000</f>
        <v>134.0720402983483</v>
      </c>
      <c r="J119" s="149">
        <f t="shared" si="69"/>
        <v>1.515777389064469</v>
      </c>
      <c r="K119" s="146">
        <f>'AMR2016'!$G122/1000</f>
        <v>203.09587924414873</v>
      </c>
      <c r="L119" s="149">
        <f t="shared" si="70"/>
        <v>2.9407233043586256</v>
      </c>
      <c r="M119" s="146">
        <f>SEAR2016!$G122/1000</f>
        <v>249.47001361139118</v>
      </c>
      <c r="N119" s="149">
        <f t="shared" si="71"/>
        <v>1.8053276368190758</v>
      </c>
      <c r="O119" s="146">
        <f>'EUR2016'!$G122/1000</f>
        <v>188.18305261382832</v>
      </c>
      <c r="P119" s="149">
        <f t="shared" si="72"/>
        <v>2.0422032509841057</v>
      </c>
      <c r="Q119" s="146">
        <f>'EMR2016'!$G122/1000</f>
        <v>42.643886012688277</v>
      </c>
      <c r="R119" s="149">
        <f t="shared" si="73"/>
        <v>1.0304484007491608</v>
      </c>
      <c r="S119" s="146">
        <f>'WPR2016'!$G122/1000</f>
        <v>155.85031340375542</v>
      </c>
      <c r="T119" s="149">
        <f t="shared" si="74"/>
        <v>1.1171788644169713</v>
      </c>
      <c r="U119" s="138">
        <f>World2030!$G122/1000</f>
        <v>1232.6599920294386</v>
      </c>
      <c r="V119" s="139">
        <f t="shared" si="64"/>
        <v>1.8095565160681424</v>
      </c>
      <c r="W119" s="146">
        <f>'AFR2030'!$G122/1000</f>
        <v>185.42286628967338</v>
      </c>
      <c r="X119" s="149">
        <f t="shared" si="65"/>
        <v>1.8378387386700497</v>
      </c>
      <c r="Y119" s="146">
        <f>'AMR2030'!$G122/1000</f>
        <v>269.69933837757281</v>
      </c>
      <c r="Z119" s="149">
        <f t="shared" si="75"/>
        <v>3.1197494070286256</v>
      </c>
      <c r="AA119" s="146">
        <f>SEAR2030!$G122/1000</f>
        <v>316.20561623820851</v>
      </c>
      <c r="AB119" s="149">
        <f t="shared" si="76"/>
        <v>1.874957666907844</v>
      </c>
      <c r="AC119" s="146">
        <f>'EUR2030'!$G122/1000</f>
        <v>199.03398899173339</v>
      </c>
      <c r="AD119" s="149">
        <f t="shared" si="77"/>
        <v>2.0284759630285984</v>
      </c>
      <c r="AE119" s="146">
        <f>'EMR2030'!$G122/1000</f>
        <v>57.135411044016479</v>
      </c>
      <c r="AF119" s="149">
        <f t="shared" si="78"/>
        <v>1.0998594155632995</v>
      </c>
      <c r="AG119" s="146">
        <f>'WPR2030'!$G122/1000</f>
        <v>205.16277108823414</v>
      </c>
      <c r="AH119" s="149">
        <f t="shared" si="79"/>
        <v>1.1714282910647287</v>
      </c>
      <c r="AI119" s="138">
        <f>World2045!$G122/1000</f>
        <v>1582.2793611235904</v>
      </c>
      <c r="AJ119" s="139">
        <f t="shared" si="52"/>
        <v>1.8499132146656345</v>
      </c>
      <c r="AK119" s="146">
        <f>'AFR2045'!$G122/1000</f>
        <v>257.62176650448515</v>
      </c>
      <c r="AL119" s="149">
        <f t="shared" si="53"/>
        <v>1.9907328378776099</v>
      </c>
      <c r="AM119" s="146">
        <f>'AMR2045'!$G122/1000</f>
        <v>359.7058652570995</v>
      </c>
      <c r="AN119" s="149">
        <f t="shared" si="54"/>
        <v>3.1619537316262338</v>
      </c>
      <c r="AO119" s="146">
        <f>SEAR2045!$G122/1000</f>
        <v>387.38636417767594</v>
      </c>
      <c r="AP119" s="149">
        <f t="shared" si="55"/>
        <v>1.925709549698239</v>
      </c>
      <c r="AQ119" s="146">
        <f>'EUR2045'!$G122/1000</f>
        <v>230.30185581944463</v>
      </c>
      <c r="AR119" s="149">
        <f t="shared" si="56"/>
        <v>2.0398676654062204</v>
      </c>
      <c r="AS119" s="146">
        <f>'EMR2045'!$G122/1000</f>
        <v>81.33483151374385</v>
      </c>
      <c r="AT119" s="149">
        <f t="shared" si="57"/>
        <v>1.0989919192822817</v>
      </c>
      <c r="AU119" s="146">
        <f>'WPR2045'!$G122/1000</f>
        <v>265.92867785114146</v>
      </c>
      <c r="AV119" s="149">
        <f t="shared" si="58"/>
        <v>1.1867544639301668</v>
      </c>
      <c r="AW119" s="138">
        <f>World2060!$G122/1000</f>
        <v>1896.255493887405</v>
      </c>
      <c r="AX119" s="139">
        <f t="shared" si="66"/>
        <v>1.8621564297423678</v>
      </c>
      <c r="AY119" s="146">
        <f>'AFR2060'!$G122/1000</f>
        <v>365.44586815422775</v>
      </c>
      <c r="AZ119" s="149">
        <f t="shared" si="67"/>
        <v>2.0152041298746401</v>
      </c>
      <c r="BA119" s="146">
        <f>'AMR2060'!$G122/1000</f>
        <v>427.28366556132931</v>
      </c>
      <c r="BB119" s="149">
        <f t="shared" si="59"/>
        <v>3.2042082318486207</v>
      </c>
      <c r="BC119" s="146">
        <f>SEAR2060!$G122/1000</f>
        <v>456.26779789049647</v>
      </c>
      <c r="BD119" s="149">
        <f t="shared" si="60"/>
        <v>1.9237820342364453</v>
      </c>
      <c r="BE119" s="146">
        <f>'EUR2060'!$G122/1000</f>
        <v>238.47404363688116</v>
      </c>
      <c r="BF119" s="149">
        <f t="shared" si="61"/>
        <v>2.0442119136896073</v>
      </c>
      <c r="BG119" s="146">
        <f>'EMR2060'!$G122/1000</f>
        <v>111.21614435133338</v>
      </c>
      <c r="BH119" s="149">
        <f t="shared" si="62"/>
        <v>1.0745236447428776</v>
      </c>
      <c r="BI119" s="146">
        <f>'WPR2060'!$G122/1000</f>
        <v>297.56797429313696</v>
      </c>
      <c r="BJ119" s="149">
        <f t="shared" si="63"/>
        <v>1.2082346716010273</v>
      </c>
    </row>
    <row r="120" spans="1:62">
      <c r="A120" s="93">
        <v>126</v>
      </c>
      <c r="B120" s="94"/>
      <c r="C120" s="95" t="s">
        <v>149</v>
      </c>
      <c r="D120" s="96" t="s">
        <v>150</v>
      </c>
      <c r="E120" s="97"/>
      <c r="F120" s="98"/>
      <c r="G120" s="140">
        <f>World2016!$G123/1000</f>
        <v>1447.9914310977524</v>
      </c>
      <c r="H120" s="141">
        <f t="shared" si="68"/>
        <v>2.5459904194258245</v>
      </c>
      <c r="I120" s="140">
        <f>'AFR2016'!$G123/1000</f>
        <v>115.81380380048603</v>
      </c>
      <c r="J120" s="141">
        <f t="shared" si="69"/>
        <v>1.3093553641138109</v>
      </c>
      <c r="K120" s="140">
        <f>'AMR2016'!$G123/1000</f>
        <v>246.31699031682686</v>
      </c>
      <c r="L120" s="141">
        <f t="shared" si="70"/>
        <v>3.5665426417313162</v>
      </c>
      <c r="M120" s="140">
        <f>SEAR2016!$G123/1000</f>
        <v>445.69280704818664</v>
      </c>
      <c r="N120" s="141">
        <f t="shared" si="71"/>
        <v>3.2253236789771149</v>
      </c>
      <c r="O120" s="140">
        <f>'EUR2016'!$G123/1000</f>
        <v>185.9505990209384</v>
      </c>
      <c r="P120" s="141">
        <f t="shared" si="72"/>
        <v>2.0179761810022683</v>
      </c>
      <c r="Q120" s="140">
        <f>'EMR2016'!$G123/1000</f>
        <v>117.95812007450313</v>
      </c>
      <c r="R120" s="141">
        <f t="shared" si="73"/>
        <v>2.8503442709227595</v>
      </c>
      <c r="S120" s="140">
        <f>'WPR2016'!$G123/1000</f>
        <v>336.25911083681137</v>
      </c>
      <c r="T120" s="141">
        <f t="shared" si="74"/>
        <v>2.4103998470719623</v>
      </c>
      <c r="U120" s="140">
        <f>World2030!$G123/1000</f>
        <v>2023.2806922106017</v>
      </c>
      <c r="V120" s="141">
        <f t="shared" si="64"/>
        <v>2.9701951747429778</v>
      </c>
      <c r="W120" s="140">
        <f>'AFR2030'!$G123/1000</f>
        <v>166.99983970844747</v>
      </c>
      <c r="X120" s="141">
        <f t="shared" si="65"/>
        <v>1.6552369236294486</v>
      </c>
      <c r="Y120" s="140">
        <f>'AMR2030'!$G123/1000</f>
        <v>359.11576767278859</v>
      </c>
      <c r="Z120" s="141">
        <f t="shared" si="75"/>
        <v>4.1540747188758251</v>
      </c>
      <c r="AA120" s="140">
        <f>SEAR2030!$G123/1000</f>
        <v>614.17516781660913</v>
      </c>
      <c r="AB120" s="141">
        <f t="shared" si="76"/>
        <v>3.6417836388290437</v>
      </c>
      <c r="AC120" s="140">
        <f>'EUR2030'!$G123/1000</f>
        <v>237.06581203054986</v>
      </c>
      <c r="AD120" s="141">
        <f t="shared" si="77"/>
        <v>2.4160813125229539</v>
      </c>
      <c r="AE120" s="140">
        <f>'EMR2030'!$G123/1000</f>
        <v>170.79351961607114</v>
      </c>
      <c r="AF120" s="141">
        <f t="shared" si="78"/>
        <v>3.2877834819848282</v>
      </c>
      <c r="AG120" s="140">
        <f>'WPR2030'!$G123/1000</f>
        <v>475.13058536613545</v>
      </c>
      <c r="AH120" s="141">
        <f t="shared" si="79"/>
        <v>2.7128772276558295</v>
      </c>
      <c r="AI120" s="140">
        <f>World2045!$G123/1000</f>
        <v>2798.653884807452</v>
      </c>
      <c r="AJ120" s="141">
        <f t="shared" si="52"/>
        <v>3.2720308006193024</v>
      </c>
      <c r="AK120" s="140">
        <f>'AFR2045'!$G123/1000</f>
        <v>243.90045934931933</v>
      </c>
      <c r="AL120" s="141">
        <f t="shared" si="53"/>
        <v>1.8847035333548567</v>
      </c>
      <c r="AM120" s="140">
        <f>'AMR2045'!$G123/1000</f>
        <v>534.06447958668332</v>
      </c>
      <c r="AN120" s="141">
        <f t="shared" si="54"/>
        <v>4.6946334137508376</v>
      </c>
      <c r="AO120" s="140">
        <f>SEAR2045!$G123/1000</f>
        <v>781.84972743586081</v>
      </c>
      <c r="AP120" s="141">
        <f t="shared" si="55"/>
        <v>3.88659907983144</v>
      </c>
      <c r="AQ120" s="140">
        <f>'EUR2045'!$G123/1000</f>
        <v>316.27515831160866</v>
      </c>
      <c r="AR120" s="141">
        <f t="shared" si="56"/>
        <v>2.8013646113077151</v>
      </c>
      <c r="AS120" s="140">
        <f>'EMR2045'!$G123/1000</f>
        <v>273.30454404932817</v>
      </c>
      <c r="AT120" s="141">
        <f t="shared" si="57"/>
        <v>3.6928764690756846</v>
      </c>
      <c r="AU120" s="140">
        <f>'WPR2045'!$G123/1000</f>
        <v>649.25951607465186</v>
      </c>
      <c r="AV120" s="141">
        <f t="shared" si="58"/>
        <v>2.8974371443385327</v>
      </c>
      <c r="AW120" s="140">
        <f>World2060!$G123/1000</f>
        <v>3540.6517353199692</v>
      </c>
      <c r="AX120" s="141">
        <f t="shared" si="66"/>
        <v>3.4769826195140578</v>
      </c>
      <c r="AY120" s="140">
        <f>'AFR2060'!$G123/1000</f>
        <v>356.47096588167921</v>
      </c>
      <c r="AZ120" s="141">
        <f t="shared" si="67"/>
        <v>1.9657131882580061</v>
      </c>
      <c r="BA120" s="140">
        <f>'AMR2060'!$G123/1000</f>
        <v>697.68749228437343</v>
      </c>
      <c r="BB120" s="141">
        <f t="shared" si="59"/>
        <v>5.2319716062596289</v>
      </c>
      <c r="BC120" s="140">
        <f>SEAR2060!$G123/1000</f>
        <v>951.53611756166072</v>
      </c>
      <c r="BD120" s="141">
        <f t="shared" si="60"/>
        <v>4.0120036880874714</v>
      </c>
      <c r="BE120" s="140">
        <f>'EUR2060'!$G123/1000</f>
        <v>373.55607459594233</v>
      </c>
      <c r="BF120" s="141">
        <f t="shared" si="61"/>
        <v>3.2021421135580987</v>
      </c>
      <c r="BG120" s="140">
        <f>'EMR2060'!$G123/1000</f>
        <v>407.15946879060192</v>
      </c>
      <c r="BH120" s="141">
        <f t="shared" si="62"/>
        <v>3.9338036662588745</v>
      </c>
      <c r="BI120" s="140">
        <f>'WPR2060'!$G123/1000</f>
        <v>754.24161620571181</v>
      </c>
      <c r="BJ120" s="141">
        <f t="shared" si="63"/>
        <v>3.0624964720376977</v>
      </c>
    </row>
    <row r="121" spans="1:62">
      <c r="A121" s="37">
        <v>127</v>
      </c>
      <c r="B121" s="12"/>
      <c r="C121" s="12"/>
      <c r="D121" s="38" t="s">
        <v>8</v>
      </c>
      <c r="E121" s="49" t="s">
        <v>151</v>
      </c>
      <c r="F121" s="40"/>
      <c r="G121" s="138">
        <f>World2016!$G124/1000</f>
        <v>1179.8386933215131</v>
      </c>
      <c r="H121" s="139">
        <f t="shared" si="68"/>
        <v>2.074499852106976</v>
      </c>
      <c r="I121" s="146">
        <f>'AFR2016'!$G124/1000</f>
        <v>80.568761978268626</v>
      </c>
      <c r="J121" s="149">
        <f t="shared" si="69"/>
        <v>0.91088572531465517</v>
      </c>
      <c r="K121" s="146">
        <f>'AMR2016'!$G124/1000</f>
        <v>182.08193245546892</v>
      </c>
      <c r="L121" s="149">
        <f t="shared" si="70"/>
        <v>2.6364522218137383</v>
      </c>
      <c r="M121" s="146">
        <f>SEAR2016!$G124/1000</f>
        <v>376.09920936506984</v>
      </c>
      <c r="N121" s="149">
        <f t="shared" si="71"/>
        <v>2.7216990411931454</v>
      </c>
      <c r="O121" s="146">
        <f>'EUR2016'!$G124/1000</f>
        <v>140.22213887563908</v>
      </c>
      <c r="P121" s="149">
        <f t="shared" si="72"/>
        <v>1.5217210258535894</v>
      </c>
      <c r="Q121" s="146">
        <f>'EMR2016'!$G124/1000</f>
        <v>106.05039918652922</v>
      </c>
      <c r="R121" s="149">
        <f t="shared" si="73"/>
        <v>2.5626056736024028</v>
      </c>
      <c r="S121" s="146">
        <f>'WPR2016'!$G124/1000</f>
        <v>294.81625146053733</v>
      </c>
      <c r="T121" s="149">
        <f t="shared" si="74"/>
        <v>2.1133257792371878</v>
      </c>
      <c r="U121" s="138">
        <f>World2030!$G124/1000</f>
        <v>1626.1264501832752</v>
      </c>
      <c r="V121" s="139">
        <f t="shared" si="64"/>
        <v>2.3871689946189378</v>
      </c>
      <c r="W121" s="146">
        <f>'AFR2030'!$G124/1000</f>
        <v>116.9532334648855</v>
      </c>
      <c r="X121" s="149">
        <f t="shared" si="65"/>
        <v>1.1591945878924188</v>
      </c>
      <c r="Y121" s="146">
        <f>'AMR2030'!$G124/1000</f>
        <v>250.81668717061979</v>
      </c>
      <c r="Z121" s="149">
        <f t="shared" si="75"/>
        <v>2.9013241774362983</v>
      </c>
      <c r="AA121" s="146">
        <f>SEAR2030!$G124/1000</f>
        <v>515.00666776975993</v>
      </c>
      <c r="AB121" s="149">
        <f t="shared" si="76"/>
        <v>3.0537588539102387</v>
      </c>
      <c r="AC121" s="146">
        <f>'EUR2030'!$G124/1000</f>
        <v>177.17873853527325</v>
      </c>
      <c r="AD121" s="149">
        <f t="shared" si="77"/>
        <v>1.8057358650107647</v>
      </c>
      <c r="AE121" s="146">
        <f>'EMR2030'!$G124/1000</f>
        <v>154.25219582175092</v>
      </c>
      <c r="AF121" s="149">
        <f t="shared" si="78"/>
        <v>2.9693622019305281</v>
      </c>
      <c r="AG121" s="146">
        <f>'WPR2030'!$G124/1000</f>
        <v>411.91892742098588</v>
      </c>
      <c r="AH121" s="149">
        <f t="shared" si="79"/>
        <v>2.3519544147629921</v>
      </c>
      <c r="AI121" s="138">
        <f>World2045!$G124/1000</f>
        <v>2224.5518198580276</v>
      </c>
      <c r="AJ121" s="139">
        <f t="shared" si="52"/>
        <v>2.600822528166955</v>
      </c>
      <c r="AK121" s="146">
        <f>'AFR2045'!$G124/1000</f>
        <v>171.54714869251475</v>
      </c>
      <c r="AL121" s="149">
        <f t="shared" si="53"/>
        <v>1.3256043803290847</v>
      </c>
      <c r="AM121" s="146">
        <f>'AMR2045'!$G124/1000</f>
        <v>362.50651427001134</v>
      </c>
      <c r="AN121" s="149">
        <f t="shared" si="54"/>
        <v>3.1865725200661235</v>
      </c>
      <c r="AO121" s="146">
        <f>SEAR2045!$G124/1000</f>
        <v>649.45240734954177</v>
      </c>
      <c r="AP121" s="149">
        <f t="shared" si="55"/>
        <v>3.2284479232054379</v>
      </c>
      <c r="AQ121" s="146">
        <f>'EUR2045'!$G124/1000</f>
        <v>236.79689133098282</v>
      </c>
      <c r="AR121" s="149">
        <f t="shared" si="56"/>
        <v>2.0973965675442869</v>
      </c>
      <c r="AS121" s="146">
        <f>'EMR2045'!$G124/1000</f>
        <v>246.22872628483736</v>
      </c>
      <c r="AT121" s="149">
        <f t="shared" si="57"/>
        <v>3.3270294589161202</v>
      </c>
      <c r="AU121" s="146">
        <f>'WPR2045'!$G124/1000</f>
        <v>558.02013193013966</v>
      </c>
      <c r="AV121" s="149">
        <f t="shared" si="58"/>
        <v>2.4902650134698563</v>
      </c>
      <c r="AW121" s="138">
        <f>World2060!$G124/1000</f>
        <v>2784.9036232530398</v>
      </c>
      <c r="AX121" s="139">
        <f t="shared" si="66"/>
        <v>2.7348246082715857</v>
      </c>
      <c r="AY121" s="146">
        <f>'AFR2060'!$G124/1000</f>
        <v>252.6139354677014</v>
      </c>
      <c r="AZ121" s="149">
        <f t="shared" si="67"/>
        <v>1.3930069823735356</v>
      </c>
      <c r="BA121" s="146">
        <f>'AMR2060'!$G124/1000</f>
        <v>463.08161786535806</v>
      </c>
      <c r="BB121" s="149">
        <f t="shared" si="59"/>
        <v>3.4726577484132304</v>
      </c>
      <c r="BC121" s="146">
        <f>SEAR2060!$G124/1000</f>
        <v>783.2544579905383</v>
      </c>
      <c r="BD121" s="149">
        <f t="shared" si="60"/>
        <v>3.3024703068776171</v>
      </c>
      <c r="BE121" s="146">
        <f>'EUR2060'!$G124/1000</f>
        <v>280.74494124719826</v>
      </c>
      <c r="BF121" s="149">
        <f t="shared" si="61"/>
        <v>2.4065602480388972</v>
      </c>
      <c r="BG121" s="146">
        <f>'EMR2060'!$G124/1000</f>
        <v>364.11462373897064</v>
      </c>
      <c r="BH121" s="149">
        <f t="shared" si="62"/>
        <v>3.5179224642801556</v>
      </c>
      <c r="BI121" s="146">
        <f>'WPR2060'!$G124/1000</f>
        <v>641.0940469432727</v>
      </c>
      <c r="BJ121" s="149">
        <f t="shared" si="63"/>
        <v>2.603076010158341</v>
      </c>
    </row>
    <row r="122" spans="1:62">
      <c r="A122" s="37">
        <v>128</v>
      </c>
      <c r="B122" s="17"/>
      <c r="C122" s="16"/>
      <c r="D122" s="52" t="s">
        <v>10</v>
      </c>
      <c r="E122" s="49" t="s">
        <v>152</v>
      </c>
      <c r="F122" s="40"/>
      <c r="G122" s="138">
        <f>World2016!$G125/1000</f>
        <v>6.0063608182668684</v>
      </c>
      <c r="H122" s="139">
        <f t="shared" si="68"/>
        <v>1.0560930659188235E-2</v>
      </c>
      <c r="I122" s="146">
        <f>'AFR2016'!$G125/1000</f>
        <v>3.0421464443206787E-3</v>
      </c>
      <c r="J122" s="149">
        <f t="shared" si="69"/>
        <v>3.4393575157526445E-5</v>
      </c>
      <c r="K122" s="146">
        <f>'AMR2016'!$G125/1000</f>
        <v>3.5369487174749374</v>
      </c>
      <c r="L122" s="149">
        <f t="shared" si="70"/>
        <v>5.1213188364576639E-2</v>
      </c>
      <c r="M122" s="146">
        <f>SEAR2016!$G125/1000</f>
        <v>0</v>
      </c>
      <c r="N122" s="149">
        <f t="shared" si="71"/>
        <v>0</v>
      </c>
      <c r="O122" s="146">
        <f>'EUR2016'!$G125/1000</f>
        <v>1.6457496702075005</v>
      </c>
      <c r="P122" s="149">
        <f t="shared" si="72"/>
        <v>1.7860031921688588E-2</v>
      </c>
      <c r="Q122" s="146">
        <f>'EMR2016'!$G125/1000</f>
        <v>0</v>
      </c>
      <c r="R122" s="149">
        <f t="shared" si="73"/>
        <v>0</v>
      </c>
      <c r="S122" s="146">
        <f>'WPR2016'!$G125/1000</f>
        <v>0.82062028414011001</v>
      </c>
      <c r="T122" s="149">
        <f t="shared" si="74"/>
        <v>5.8824369173908209E-3</v>
      </c>
      <c r="U122" s="138">
        <f>World2030!$G125/1000</f>
        <v>8.5372447835728522</v>
      </c>
      <c r="V122" s="139">
        <f t="shared" si="64"/>
        <v>1.2532756013236508E-2</v>
      </c>
      <c r="W122" s="146">
        <f>'AFR2030'!$G125/1000</f>
        <v>4.3749664127826693E-3</v>
      </c>
      <c r="X122" s="149">
        <f t="shared" si="65"/>
        <v>4.3362951477792607E-5</v>
      </c>
      <c r="Y122" s="146">
        <f>'AMR2030'!$G125/1000</f>
        <v>5.4265325275287033</v>
      </c>
      <c r="Z122" s="149">
        <f t="shared" si="75"/>
        <v>6.2771461497908548E-2</v>
      </c>
      <c r="AA122" s="146">
        <f>SEAR2030!$G125/1000</f>
        <v>0</v>
      </c>
      <c r="AB122" s="149">
        <f t="shared" si="76"/>
        <v>0</v>
      </c>
      <c r="AC122" s="146">
        <f>'EUR2030'!$G125/1000</f>
        <v>2.0254725112318992</v>
      </c>
      <c r="AD122" s="149">
        <f t="shared" si="77"/>
        <v>2.064281745857853E-2</v>
      </c>
      <c r="AE122" s="146">
        <f>'EMR2030'!$G125/1000</f>
        <v>0</v>
      </c>
      <c r="AF122" s="149">
        <f t="shared" si="78"/>
        <v>0</v>
      </c>
      <c r="AG122" s="146">
        <f>'WPR2030'!$G125/1000</f>
        <v>1.0808647783994674</v>
      </c>
      <c r="AH122" s="149">
        <f t="shared" si="79"/>
        <v>6.171468505306991E-3</v>
      </c>
      <c r="AI122" s="138">
        <f>World2045!$G125/1000</f>
        <v>13.99195613965392</v>
      </c>
      <c r="AJ122" s="139">
        <f t="shared" si="52"/>
        <v>1.6358618583881015E-2</v>
      </c>
      <c r="AK122" s="146">
        <f>'AFR2045'!$G125/1000</f>
        <v>7.8284009993076324E-3</v>
      </c>
      <c r="AL122" s="149">
        <f t="shared" si="53"/>
        <v>6.049277259778544E-5</v>
      </c>
      <c r="AM122" s="146">
        <f>'AMR2045'!$G125/1000</f>
        <v>9.5000354554951194</v>
      </c>
      <c r="AN122" s="149">
        <f t="shared" si="54"/>
        <v>8.3508987371151713E-2</v>
      </c>
      <c r="AO122" s="146">
        <f>SEAR2045!$G125/1000</f>
        <v>0</v>
      </c>
      <c r="AP122" s="149">
        <f t="shared" si="55"/>
        <v>0</v>
      </c>
      <c r="AQ122" s="146">
        <f>'EUR2045'!$G125/1000</f>
        <v>2.8415272379219534</v>
      </c>
      <c r="AR122" s="149">
        <f t="shared" si="56"/>
        <v>2.5168444745631308E-2</v>
      </c>
      <c r="AS122" s="146">
        <f>'EMR2045'!$G125/1000</f>
        <v>0</v>
      </c>
      <c r="AT122" s="149">
        <f t="shared" si="57"/>
        <v>0</v>
      </c>
      <c r="AU122" s="146">
        <f>'WPR2045'!$G125/1000</f>
        <v>1.6425650452375411</v>
      </c>
      <c r="AV122" s="149">
        <f t="shared" si="58"/>
        <v>7.3302413845808571E-3</v>
      </c>
      <c r="AW122" s="138">
        <f>World2060!$G125/1000</f>
        <v>19.864249835401772</v>
      </c>
      <c r="AX122" s="139">
        <f t="shared" si="66"/>
        <v>1.9507044632034475E-2</v>
      </c>
      <c r="AY122" s="146">
        <f>'AFR2060'!$G125/1000</f>
        <v>9.3386215195059782E-3</v>
      </c>
      <c r="AZ122" s="149">
        <f t="shared" si="67"/>
        <v>5.1496624516500013E-5</v>
      </c>
      <c r="BA122" s="146">
        <f>'AMR2060'!$G125/1000</f>
        <v>14.198507825501263</v>
      </c>
      <c r="BB122" s="149">
        <f t="shared" si="59"/>
        <v>0.10647487681203711</v>
      </c>
      <c r="BC122" s="146">
        <f>SEAR2060!$G125/1000</f>
        <v>0</v>
      </c>
      <c r="BD122" s="149">
        <f t="shared" si="60"/>
        <v>0</v>
      </c>
      <c r="BE122" s="146">
        <f>'EUR2060'!$G125/1000</f>
        <v>3.4561934373378755</v>
      </c>
      <c r="BF122" s="149">
        <f t="shared" si="61"/>
        <v>2.9626670026109518E-2</v>
      </c>
      <c r="BG122" s="146">
        <f>'EMR2060'!$G125/1000</f>
        <v>0</v>
      </c>
      <c r="BH122" s="149">
        <f t="shared" si="62"/>
        <v>0</v>
      </c>
      <c r="BI122" s="146">
        <f>'WPR2060'!$G125/1000</f>
        <v>2.2002099510431288</v>
      </c>
      <c r="BJ122" s="149">
        <f t="shared" si="63"/>
        <v>8.9336560964491506E-3</v>
      </c>
    </row>
    <row r="123" spans="1:62">
      <c r="A123" s="37">
        <v>129</v>
      </c>
      <c r="B123" s="10"/>
      <c r="C123" s="16"/>
      <c r="D123" s="38" t="s">
        <v>22</v>
      </c>
      <c r="E123" s="15" t="s">
        <v>153</v>
      </c>
      <c r="F123" s="43"/>
      <c r="G123" s="138">
        <f>World2016!$G126/1000</f>
        <v>16.297985946685689</v>
      </c>
      <c r="H123" s="139">
        <f t="shared" si="68"/>
        <v>2.8656603336900024E-2</v>
      </c>
      <c r="I123" s="146">
        <f>'AFR2016'!$G126/1000</f>
        <v>0.6220611439698841</v>
      </c>
      <c r="J123" s="149">
        <f t="shared" si="69"/>
        <v>7.0328326066112969E-3</v>
      </c>
      <c r="K123" s="146">
        <f>'AMR2016'!$G126/1000</f>
        <v>1.7910778256065096</v>
      </c>
      <c r="L123" s="149">
        <f t="shared" si="70"/>
        <v>2.5933880693607345E-2</v>
      </c>
      <c r="M123" s="146">
        <f>SEAR2016!$G126/1000</f>
        <v>5.0135666700785517</v>
      </c>
      <c r="N123" s="149">
        <f t="shared" si="71"/>
        <v>3.6281436544221626E-2</v>
      </c>
      <c r="O123" s="146">
        <f>'EUR2016'!$G126/1000</f>
        <v>2.8039604908928739</v>
      </c>
      <c r="P123" s="149">
        <f t="shared" si="72"/>
        <v>3.0429186638200118E-2</v>
      </c>
      <c r="Q123" s="146">
        <f>'EMR2016'!$G126/1000</f>
        <v>0.63099862722586841</v>
      </c>
      <c r="R123" s="149">
        <f t="shared" si="73"/>
        <v>1.5247473602812553E-2</v>
      </c>
      <c r="S123" s="146">
        <f>'WPR2016'!$G126/1000</f>
        <v>5.4363211889119993</v>
      </c>
      <c r="T123" s="149">
        <f t="shared" si="74"/>
        <v>3.89690787255631E-2</v>
      </c>
      <c r="U123" s="138">
        <f>World2030!$G126/1000</f>
        <v>22.339670513391166</v>
      </c>
      <c r="V123" s="139">
        <f t="shared" si="64"/>
        <v>3.2794847407813729E-2</v>
      </c>
      <c r="W123" s="146">
        <f>'AFR2030'!$G126/1000</f>
        <v>0.7883490262717241</v>
      </c>
      <c r="X123" s="149">
        <f t="shared" si="65"/>
        <v>7.8138064040685021E-3</v>
      </c>
      <c r="Y123" s="146">
        <f>'AMR2030'!$G126/1000</f>
        <v>2.8362737589771752</v>
      </c>
      <c r="Z123" s="149">
        <f t="shared" si="75"/>
        <v>3.2808621003557116E-2</v>
      </c>
      <c r="AA123" s="146">
        <f>SEAR2030!$G126/1000</f>
        <v>7.1549396137429868</v>
      </c>
      <c r="AB123" s="149">
        <f t="shared" si="76"/>
        <v>4.2425587010902197E-2</v>
      </c>
      <c r="AC123" s="146">
        <f>'EUR2030'!$G126/1000</f>
        <v>3.1661309451342294</v>
      </c>
      <c r="AD123" s="149">
        <f t="shared" si="77"/>
        <v>3.2267958606168268E-2</v>
      </c>
      <c r="AE123" s="146">
        <f>'EMR2030'!$G126/1000</f>
        <v>0.81471291383728384</v>
      </c>
      <c r="AF123" s="149">
        <f t="shared" si="78"/>
        <v>1.5683262846829363E-2</v>
      </c>
      <c r="AG123" s="146">
        <f>'WPR2030'!$G126/1000</f>
        <v>7.5792642554277698</v>
      </c>
      <c r="AH123" s="149">
        <f t="shared" si="79"/>
        <v>4.327570995054137E-2</v>
      </c>
      <c r="AI123" s="138">
        <f>World2045!$G126/1000</f>
        <v>30.310529457574315</v>
      </c>
      <c r="AJ123" s="139">
        <f t="shared" si="52"/>
        <v>3.5437388848491083E-2</v>
      </c>
      <c r="AK123" s="146">
        <f>'AFR2045'!$G126/1000</f>
        <v>1.0567009354669135</v>
      </c>
      <c r="AL123" s="149">
        <f t="shared" si="53"/>
        <v>8.1654950223833279E-3</v>
      </c>
      <c r="AM123" s="146">
        <f>'AMR2045'!$G126/1000</f>
        <v>4.048845536578396</v>
      </c>
      <c r="AN123" s="149">
        <f t="shared" si="54"/>
        <v>3.5590918830338984E-2</v>
      </c>
      <c r="AO123" s="146">
        <f>SEAR2045!$G126/1000</f>
        <v>9.5203330138928717</v>
      </c>
      <c r="AP123" s="149">
        <f t="shared" si="55"/>
        <v>4.7325868684299513E-2</v>
      </c>
      <c r="AQ123" s="146">
        <f>'EUR2045'!$G126/1000</f>
        <v>3.8361313676857125</v>
      </c>
      <c r="AR123" s="149">
        <f t="shared" si="56"/>
        <v>3.3978016848147059E-2</v>
      </c>
      <c r="AS123" s="146">
        <f>'EMR2045'!$G126/1000</f>
        <v>1.2011400450342335</v>
      </c>
      <c r="AT123" s="149">
        <f t="shared" si="57"/>
        <v>1.6229740430407355E-2</v>
      </c>
      <c r="AU123" s="146">
        <f>'WPR2045'!$G126/1000</f>
        <v>10.647378558916186</v>
      </c>
      <c r="AV123" s="149">
        <f t="shared" si="58"/>
        <v>4.7515838216671269E-2</v>
      </c>
      <c r="AW123" s="138">
        <f>World2060!$G126/1000</f>
        <v>36.987553399858591</v>
      </c>
      <c r="AX123" s="139">
        <f t="shared" si="66"/>
        <v>3.6322431553137309E-2</v>
      </c>
      <c r="AY123" s="146">
        <f>'AFR2060'!$G126/1000</f>
        <v>1.3649068498983978</v>
      </c>
      <c r="AZ123" s="149">
        <f t="shared" si="67"/>
        <v>7.5266028719980661E-3</v>
      </c>
      <c r="BA123" s="146">
        <f>'AMR2060'!$G126/1000</f>
        <v>5.1322559567549835</v>
      </c>
      <c r="BB123" s="149">
        <f t="shared" si="59"/>
        <v>3.8486883796469543E-2</v>
      </c>
      <c r="BC123" s="146">
        <f>SEAR2060!$G126/1000</f>
        <v>11.950143280795892</v>
      </c>
      <c r="BD123" s="149">
        <f t="shared" si="60"/>
        <v>5.0385916026587409E-2</v>
      </c>
      <c r="BE123" s="146">
        <f>'EUR2060'!$G126/1000</f>
        <v>4.1401866239126193</v>
      </c>
      <c r="BF123" s="149">
        <f t="shared" si="61"/>
        <v>3.5489895220578299E-2</v>
      </c>
      <c r="BG123" s="146">
        <f>'EMR2060'!$G126/1000</f>
        <v>1.7493946926002391</v>
      </c>
      <c r="BH123" s="149">
        <f t="shared" si="62"/>
        <v>1.6901916283381013E-2</v>
      </c>
      <c r="BI123" s="146">
        <f>'WPR2060'!$G126/1000</f>
        <v>12.650665995896459</v>
      </c>
      <c r="BJ123" s="149">
        <f t="shared" si="63"/>
        <v>5.1366324993121985E-2</v>
      </c>
    </row>
    <row r="124" spans="1:62">
      <c r="A124" s="37">
        <v>130</v>
      </c>
      <c r="B124" s="17"/>
      <c r="C124" s="11"/>
      <c r="D124" s="38" t="s">
        <v>24</v>
      </c>
      <c r="E124" s="9" t="s">
        <v>408</v>
      </c>
      <c r="F124" s="46"/>
      <c r="G124" s="138">
        <f>World2016!$G127/1000</f>
        <v>237.79741284973665</v>
      </c>
      <c r="H124" s="139">
        <f t="shared" si="68"/>
        <v>0.41811707022374295</v>
      </c>
      <c r="I124" s="146">
        <f>'AFR2016'!$G127/1000</f>
        <v>32.559437720131129</v>
      </c>
      <c r="J124" s="149">
        <f t="shared" si="69"/>
        <v>0.36810702206816159</v>
      </c>
      <c r="K124" s="146">
        <f>'AMR2016'!$G127/1000</f>
        <v>58.297339238336306</v>
      </c>
      <c r="L124" s="149">
        <f t="shared" si="70"/>
        <v>0.84411532483229956</v>
      </c>
      <c r="M124" s="146">
        <f>SEAR2016!$G127/1000</f>
        <v>61.528004917286339</v>
      </c>
      <c r="N124" s="149">
        <f t="shared" si="71"/>
        <v>0.44525675093178818</v>
      </c>
      <c r="O124" s="146">
        <f>'EUR2016'!$G127/1000</f>
        <v>40.968500263889553</v>
      </c>
      <c r="P124" s="149">
        <f t="shared" si="72"/>
        <v>0.44459903941801809</v>
      </c>
      <c r="Q124" s="146">
        <f>'EMR2016'!$G127/1000</f>
        <v>10.886763210240751</v>
      </c>
      <c r="R124" s="149">
        <f t="shared" si="73"/>
        <v>0.26306813914635968</v>
      </c>
      <c r="S124" s="146">
        <f>'WPR2016'!$G127/1000</f>
        <v>33.557367499852553</v>
      </c>
      <c r="T124" s="149">
        <f t="shared" si="74"/>
        <v>0.24054864502701023</v>
      </c>
      <c r="U124" s="138">
        <f>World2030!$G127/1000</f>
        <v>356.18668313779511</v>
      </c>
      <c r="V124" s="139">
        <f t="shared" si="64"/>
        <v>0.52288541655962406</v>
      </c>
      <c r="W124" s="146">
        <f>'AFR2030'!$G127/1000</f>
        <v>46.383893400773403</v>
      </c>
      <c r="X124" s="149">
        <f t="shared" si="65"/>
        <v>0.4597389623408652</v>
      </c>
      <c r="Y124" s="146">
        <f>'AMR2030'!$G127/1000</f>
        <v>99.276537059833203</v>
      </c>
      <c r="Z124" s="149">
        <f t="shared" si="75"/>
        <v>1.1483821928798066</v>
      </c>
      <c r="AA124" s="146">
        <f>SEAR2030!$G127/1000</f>
        <v>88.254473203171969</v>
      </c>
      <c r="AB124" s="149">
        <f t="shared" si="76"/>
        <v>0.52330949443523922</v>
      </c>
      <c r="AC124" s="146">
        <f>'EUR2030'!$G127/1000</f>
        <v>54.40356237635693</v>
      </c>
      <c r="AD124" s="149">
        <f t="shared" si="77"/>
        <v>0.55445966361127674</v>
      </c>
      <c r="AE124" s="146">
        <f>'EMR2030'!$G127/1000</f>
        <v>15.24565323974751</v>
      </c>
      <c r="AF124" s="149">
        <f t="shared" si="78"/>
        <v>0.29347955944924387</v>
      </c>
      <c r="AG124" s="146">
        <f>'WPR2030'!$G127/1000</f>
        <v>52.622563857912084</v>
      </c>
      <c r="AH124" s="149">
        <f t="shared" si="79"/>
        <v>0.30046172472981231</v>
      </c>
      <c r="AI124" s="138">
        <f>World2045!$G127/1000</f>
        <v>516.73009160428683</v>
      </c>
      <c r="AJ124" s="139">
        <f t="shared" si="52"/>
        <v>0.6041321452839763</v>
      </c>
      <c r="AK124" s="146">
        <f>'AFR2045'!$G127/1000</f>
        <v>67.32087284369068</v>
      </c>
      <c r="AL124" s="149">
        <f t="shared" si="53"/>
        <v>0.52021175874587766</v>
      </c>
      <c r="AM124" s="146">
        <f>'AMR2045'!$G127/1000</f>
        <v>157.01702173451238</v>
      </c>
      <c r="AN124" s="149">
        <f t="shared" si="54"/>
        <v>1.3802403734713078</v>
      </c>
      <c r="AO124" s="146">
        <f>SEAR2045!$G127/1000</f>
        <v>117.86738056586404</v>
      </c>
      <c r="AP124" s="149">
        <f t="shared" si="55"/>
        <v>0.58592237967750638</v>
      </c>
      <c r="AQ124" s="146">
        <f>'EUR2045'!$G127/1000</f>
        <v>72.481701374120291</v>
      </c>
      <c r="AR124" s="149">
        <f t="shared" si="56"/>
        <v>0.64199690636715312</v>
      </c>
      <c r="AS124" s="146">
        <f>'EMR2045'!$G127/1000</f>
        <v>25.208165086298251</v>
      </c>
      <c r="AT124" s="149">
        <f t="shared" si="57"/>
        <v>0.34061138646477934</v>
      </c>
      <c r="AU124" s="146">
        <f>'WPR2045'!$G127/1000</f>
        <v>76.834949999801111</v>
      </c>
      <c r="AV124" s="149">
        <f t="shared" si="58"/>
        <v>0.34288975764079571</v>
      </c>
      <c r="AW124" s="138">
        <f>World2060!$G127/1000</f>
        <v>681.96448176447586</v>
      </c>
      <c r="AX124" s="139">
        <f t="shared" si="66"/>
        <v>0.6697011814427184</v>
      </c>
      <c r="AY124" s="146">
        <f>'AFR2060'!$G127/1000</f>
        <v>97.366154195630926</v>
      </c>
      <c r="AZ124" s="149">
        <f t="shared" si="67"/>
        <v>0.53691310572497597</v>
      </c>
      <c r="BA124" s="146">
        <f>'AMR2060'!$G127/1000</f>
        <v>214.08472499882984</v>
      </c>
      <c r="BB124" s="149">
        <f t="shared" si="59"/>
        <v>1.6054253729852426</v>
      </c>
      <c r="BC124" s="146">
        <f>SEAR2060!$G127/1000</f>
        <v>149.01909396686219</v>
      </c>
      <c r="BD124" s="149">
        <f t="shared" si="60"/>
        <v>0.628315776517818</v>
      </c>
      <c r="BE124" s="146">
        <f>'EUR2060'!$G127/1000</f>
        <v>84.874282236242308</v>
      </c>
      <c r="BF124" s="149">
        <f t="shared" si="61"/>
        <v>0.72754676470101143</v>
      </c>
      <c r="BG124" s="146">
        <f>'EMR2060'!$G127/1000</f>
        <v>40.390579703181054</v>
      </c>
      <c r="BH124" s="149">
        <f t="shared" si="62"/>
        <v>0.39023680571803121</v>
      </c>
      <c r="BI124" s="146">
        <f>'WPR2060'!$G127/1000</f>
        <v>96.229646663729568</v>
      </c>
      <c r="BJ124" s="149">
        <f t="shared" si="63"/>
        <v>0.39072751633042846</v>
      </c>
    </row>
    <row r="125" spans="1:62">
      <c r="A125" s="37">
        <v>131</v>
      </c>
      <c r="B125" s="12"/>
      <c r="C125" s="12"/>
      <c r="D125" s="38" t="s">
        <v>26</v>
      </c>
      <c r="E125" s="15" t="s">
        <v>154</v>
      </c>
      <c r="F125" s="43"/>
      <c r="G125" s="138">
        <f>World2016!$G128/1000</f>
        <v>0</v>
      </c>
      <c r="H125" s="139">
        <f t="shared" si="68"/>
        <v>0</v>
      </c>
      <c r="I125" s="146">
        <f>'AFR2016'!$G128/1000</f>
        <v>0</v>
      </c>
      <c r="J125" s="149">
        <f t="shared" si="69"/>
        <v>0</v>
      </c>
      <c r="K125" s="146">
        <f>'AMR2016'!$G128/1000</f>
        <v>0</v>
      </c>
      <c r="L125" s="149">
        <f t="shared" si="70"/>
        <v>0</v>
      </c>
      <c r="M125" s="146">
        <f>SEAR2016!$G128/1000</f>
        <v>0</v>
      </c>
      <c r="N125" s="149">
        <f t="shared" si="71"/>
        <v>0</v>
      </c>
      <c r="O125" s="146">
        <f>'EUR2016'!$G128/1000</f>
        <v>0</v>
      </c>
      <c r="P125" s="149">
        <f t="shared" si="72"/>
        <v>0</v>
      </c>
      <c r="Q125" s="146">
        <f>'EMR2016'!$G128/1000</f>
        <v>0</v>
      </c>
      <c r="R125" s="149">
        <f t="shared" si="73"/>
        <v>0</v>
      </c>
      <c r="S125" s="146">
        <f>'WPR2016'!$G128/1000</f>
        <v>0</v>
      </c>
      <c r="T125" s="149">
        <f t="shared" si="74"/>
        <v>0</v>
      </c>
      <c r="U125" s="138">
        <f>World2030!$G128/1000</f>
        <v>0</v>
      </c>
      <c r="V125" s="139">
        <f t="shared" si="64"/>
        <v>0</v>
      </c>
      <c r="W125" s="146">
        <f>'AFR2030'!$G128/1000</f>
        <v>0</v>
      </c>
      <c r="X125" s="149">
        <f t="shared" si="65"/>
        <v>0</v>
      </c>
      <c r="Y125" s="146">
        <f>'AMR2030'!$G128/1000</f>
        <v>0</v>
      </c>
      <c r="Z125" s="149">
        <f t="shared" si="75"/>
        <v>0</v>
      </c>
      <c r="AA125" s="146">
        <f>SEAR2030!$G128/1000</f>
        <v>0</v>
      </c>
      <c r="AB125" s="149">
        <f t="shared" si="76"/>
        <v>0</v>
      </c>
      <c r="AC125" s="146">
        <f>'EUR2030'!$G128/1000</f>
        <v>0</v>
      </c>
      <c r="AD125" s="149">
        <f t="shared" si="77"/>
        <v>0</v>
      </c>
      <c r="AE125" s="146">
        <f>'EMR2030'!$G128/1000</f>
        <v>0</v>
      </c>
      <c r="AF125" s="149">
        <f t="shared" si="78"/>
        <v>0</v>
      </c>
      <c r="AG125" s="146">
        <f>'WPR2030'!$G128/1000</f>
        <v>0</v>
      </c>
      <c r="AH125" s="149">
        <f t="shared" si="79"/>
        <v>0</v>
      </c>
      <c r="AI125" s="138">
        <f>World2045!$G128/1000</f>
        <v>0</v>
      </c>
      <c r="AJ125" s="139">
        <f t="shared" si="52"/>
        <v>0</v>
      </c>
      <c r="AK125" s="146">
        <f>'AFR2045'!$G128/1000</f>
        <v>0</v>
      </c>
      <c r="AL125" s="149">
        <f t="shared" si="53"/>
        <v>0</v>
      </c>
      <c r="AM125" s="146">
        <f>'AMR2045'!$G128/1000</f>
        <v>0</v>
      </c>
      <c r="AN125" s="149">
        <f t="shared" si="54"/>
        <v>0</v>
      </c>
      <c r="AO125" s="146">
        <f>SEAR2045!$G128/1000</f>
        <v>0</v>
      </c>
      <c r="AP125" s="149">
        <f t="shared" si="55"/>
        <v>0</v>
      </c>
      <c r="AQ125" s="146">
        <f>'EUR2045'!$G128/1000</f>
        <v>0</v>
      </c>
      <c r="AR125" s="149">
        <f t="shared" si="56"/>
        <v>0</v>
      </c>
      <c r="AS125" s="146">
        <f>'EMR2045'!$G128/1000</f>
        <v>0</v>
      </c>
      <c r="AT125" s="149">
        <f t="shared" si="57"/>
        <v>0</v>
      </c>
      <c r="AU125" s="146">
        <f>'WPR2045'!$G128/1000</f>
        <v>0</v>
      </c>
      <c r="AV125" s="149">
        <f t="shared" si="58"/>
        <v>0</v>
      </c>
      <c r="AW125" s="138">
        <f>World2060!$G128/1000</f>
        <v>0</v>
      </c>
      <c r="AX125" s="139">
        <f t="shared" si="66"/>
        <v>0</v>
      </c>
      <c r="AY125" s="146">
        <f>'AFR2060'!$G128/1000</f>
        <v>0</v>
      </c>
      <c r="AZ125" s="149">
        <f t="shared" si="67"/>
        <v>0</v>
      </c>
      <c r="BA125" s="146">
        <f>'AMR2060'!$G128/1000</f>
        <v>0</v>
      </c>
      <c r="BB125" s="149">
        <f t="shared" si="59"/>
        <v>0</v>
      </c>
      <c r="BC125" s="146">
        <f>SEAR2060!$G128/1000</f>
        <v>0</v>
      </c>
      <c r="BD125" s="149">
        <f t="shared" si="60"/>
        <v>0</v>
      </c>
      <c r="BE125" s="146">
        <f>'EUR2060'!$G128/1000</f>
        <v>0</v>
      </c>
      <c r="BF125" s="149">
        <f t="shared" si="61"/>
        <v>0</v>
      </c>
      <c r="BG125" s="146">
        <f>'EMR2060'!$G128/1000</f>
        <v>0</v>
      </c>
      <c r="BH125" s="149">
        <f t="shared" si="62"/>
        <v>0</v>
      </c>
      <c r="BI125" s="146">
        <f>'WPR2060'!$G128/1000</f>
        <v>0</v>
      </c>
      <c r="BJ125" s="149">
        <f t="shared" si="63"/>
        <v>0</v>
      </c>
    </row>
    <row r="126" spans="1:62">
      <c r="A126" s="37">
        <v>132</v>
      </c>
      <c r="B126" s="12"/>
      <c r="C126" s="12"/>
      <c r="D126" s="38" t="s">
        <v>32</v>
      </c>
      <c r="E126" s="15" t="s">
        <v>155</v>
      </c>
      <c r="F126" s="43"/>
      <c r="G126" s="138">
        <f>World2016!$G129/1000</f>
        <v>8.0509801810704804</v>
      </c>
      <c r="H126" s="139">
        <f t="shared" si="68"/>
        <v>1.4155966649922015E-2</v>
      </c>
      <c r="I126" s="146">
        <f>'AFR2016'!$G129/1000</f>
        <v>2.0605010403539055</v>
      </c>
      <c r="J126" s="149">
        <f t="shared" si="69"/>
        <v>2.3295393134632126E-2</v>
      </c>
      <c r="K126" s="146">
        <f>'AMR2016'!$G129/1000</f>
        <v>0.60969064791686833</v>
      </c>
      <c r="L126" s="149">
        <f t="shared" si="70"/>
        <v>8.8280052921374044E-3</v>
      </c>
      <c r="M126" s="146">
        <f>SEAR2016!$G129/1000</f>
        <v>3.0520252157890644</v>
      </c>
      <c r="N126" s="149">
        <f t="shared" si="71"/>
        <v>2.2086443939974641E-2</v>
      </c>
      <c r="O126" s="146">
        <f>'EUR2016'!$G129/1000</f>
        <v>0.31024900043406523</v>
      </c>
      <c r="P126" s="149">
        <f t="shared" si="72"/>
        <v>3.3668893585290828E-3</v>
      </c>
      <c r="Q126" s="146">
        <f>'EMR2016'!$G129/1000</f>
        <v>0.38995877989509609</v>
      </c>
      <c r="R126" s="149">
        <f t="shared" si="73"/>
        <v>9.4229780321013513E-3</v>
      </c>
      <c r="S126" s="146">
        <f>'WPR2016'!$G129/1000</f>
        <v>1.6285554966814817</v>
      </c>
      <c r="T126" s="149">
        <f t="shared" si="74"/>
        <v>1.167394367510328E-2</v>
      </c>
      <c r="U126" s="138">
        <f>World2030!$G129/1000</f>
        <v>10.090652573743311</v>
      </c>
      <c r="V126" s="139">
        <f t="shared" si="64"/>
        <v>1.48131733278165E-2</v>
      </c>
      <c r="W126" s="146">
        <f>'AFR2030'!$G129/1000</f>
        <v>2.8699882804007504</v>
      </c>
      <c r="X126" s="149">
        <f t="shared" si="65"/>
        <v>2.8446198393942596E-2</v>
      </c>
      <c r="Y126" s="146">
        <f>'AMR2030'!$G129/1000</f>
        <v>0.7597410883073753</v>
      </c>
      <c r="Z126" s="149">
        <f t="shared" si="75"/>
        <v>8.7883115472237056E-3</v>
      </c>
      <c r="AA126" s="146">
        <f>SEAR2030!$G129/1000</f>
        <v>3.7590954547163418</v>
      </c>
      <c r="AB126" s="149">
        <f t="shared" si="76"/>
        <v>2.228975224193749E-2</v>
      </c>
      <c r="AC126" s="146">
        <f>'EUR2030'!$G129/1000</f>
        <v>0.29191005976875023</v>
      </c>
      <c r="AD126" s="149">
        <f t="shared" si="77"/>
        <v>2.9750322676381914E-3</v>
      </c>
      <c r="AE126" s="146">
        <f>'EMR2030'!$G129/1000</f>
        <v>0.48095653919968756</v>
      </c>
      <c r="AF126" s="149">
        <f t="shared" si="78"/>
        <v>9.2584365536110633E-3</v>
      </c>
      <c r="AG126" s="146">
        <f>'WPR2030'!$G129/1000</f>
        <v>1.9289611513504059</v>
      </c>
      <c r="AH126" s="149">
        <f t="shared" si="79"/>
        <v>1.1013887427387381E-2</v>
      </c>
      <c r="AI126" s="138">
        <f>World2045!$G129/1000</f>
        <v>13.069511628045763</v>
      </c>
      <c r="AJ126" s="139">
        <f t="shared" si="52"/>
        <v>1.5280147655328957E-2</v>
      </c>
      <c r="AK126" s="146">
        <f>'AFR2045'!$G129/1000</f>
        <v>3.9679096339973623</v>
      </c>
      <c r="AL126" s="149">
        <f t="shared" si="53"/>
        <v>3.0661415428156209E-2</v>
      </c>
      <c r="AM126" s="146">
        <f>'AMR2045'!$G129/1000</f>
        <v>0.99206191912237951</v>
      </c>
      <c r="AN126" s="149">
        <f t="shared" si="54"/>
        <v>8.7206081138855689E-3</v>
      </c>
      <c r="AO126" s="146">
        <f>SEAR2045!$G129/1000</f>
        <v>5.0096138597424726</v>
      </c>
      <c r="AP126" s="149">
        <f t="shared" si="55"/>
        <v>2.49029448170821E-2</v>
      </c>
      <c r="AQ126" s="146">
        <f>'EUR2045'!$G129/1000</f>
        <v>0.31890951074378243</v>
      </c>
      <c r="AR126" s="149">
        <f t="shared" si="56"/>
        <v>2.8246980331186468E-3</v>
      </c>
      <c r="AS126" s="146">
        <f>'EMR2045'!$G129/1000</f>
        <v>0.66651448883162812</v>
      </c>
      <c r="AT126" s="149">
        <f t="shared" si="57"/>
        <v>9.005908338136092E-3</v>
      </c>
      <c r="AU126" s="146">
        <f>'WPR2045'!$G129/1000</f>
        <v>2.1145022156081397</v>
      </c>
      <c r="AV126" s="149">
        <f t="shared" si="58"/>
        <v>9.4363457286388199E-3</v>
      </c>
      <c r="AW126" s="138">
        <f>World2060!$G129/1000</f>
        <v>16.931824572193388</v>
      </c>
      <c r="AX126" s="139">
        <f t="shared" si="66"/>
        <v>1.6627351164448041E-2</v>
      </c>
      <c r="AY126" s="146">
        <f>'AFR2060'!$G129/1000</f>
        <v>5.1166300641310514</v>
      </c>
      <c r="AZ126" s="149">
        <f t="shared" si="67"/>
        <v>2.8214996897778864E-2</v>
      </c>
      <c r="BA126" s="146">
        <f>'AMR2060'!$G129/1000</f>
        <v>1.1903921168867972</v>
      </c>
      <c r="BB126" s="149">
        <f t="shared" si="59"/>
        <v>8.9267728384737621E-3</v>
      </c>
      <c r="BC126" s="146">
        <f>SEAR2060!$G129/1000</f>
        <v>7.312423022220246</v>
      </c>
      <c r="BD126" s="149">
        <f t="shared" si="60"/>
        <v>3.0831691611645274E-2</v>
      </c>
      <c r="BE126" s="146">
        <f>'EUR2060'!$G129/1000</f>
        <v>0.34046680767603904</v>
      </c>
      <c r="BF126" s="149">
        <f t="shared" si="61"/>
        <v>2.918499195354733E-3</v>
      </c>
      <c r="BG126" s="146">
        <f>'EMR2060'!$G129/1000</f>
        <v>0.90486808288283649</v>
      </c>
      <c r="BH126" s="149">
        <f t="shared" si="62"/>
        <v>8.7424551183796616E-3</v>
      </c>
      <c r="BI126" s="146">
        <f>'WPR2060'!$G129/1000</f>
        <v>2.0670444783964195</v>
      </c>
      <c r="BJ126" s="149">
        <f t="shared" si="63"/>
        <v>8.3929556346669532E-3</v>
      </c>
    </row>
    <row r="127" spans="1:62">
      <c r="A127" s="93">
        <v>133</v>
      </c>
      <c r="B127" s="94"/>
      <c r="C127" s="95" t="s">
        <v>156</v>
      </c>
      <c r="D127" s="96" t="s">
        <v>157</v>
      </c>
      <c r="E127" s="97"/>
      <c r="F127" s="98"/>
      <c r="G127" s="140">
        <f>World2016!$G130/1000</f>
        <v>107.00596128408959</v>
      </c>
      <c r="H127" s="141">
        <f t="shared" si="68"/>
        <v>0.18814762739597382</v>
      </c>
      <c r="I127" s="140">
        <f>'AFR2016'!$G130/1000</f>
        <v>26.112316391024738</v>
      </c>
      <c r="J127" s="141">
        <f t="shared" si="69"/>
        <v>0.29521784462692646</v>
      </c>
      <c r="K127" s="140">
        <f>'AMR2016'!$G130/1000</f>
        <v>20.111549711504953</v>
      </c>
      <c r="L127" s="141">
        <f t="shared" si="70"/>
        <v>0.29120483952454945</v>
      </c>
      <c r="M127" s="140">
        <f>SEAR2016!$G130/1000</f>
        <v>25.070473072707653</v>
      </c>
      <c r="N127" s="141">
        <f t="shared" si="71"/>
        <v>0.18142628547249545</v>
      </c>
      <c r="O127" s="140">
        <f>'EUR2016'!$G130/1000</f>
        <v>13.428077326880535</v>
      </c>
      <c r="P127" s="141">
        <f t="shared" si="72"/>
        <v>0.14572440392757377</v>
      </c>
      <c r="Q127" s="140">
        <f>'EMR2016'!$G130/1000</f>
        <v>6.2616135058626536</v>
      </c>
      <c r="R127" s="141">
        <f t="shared" si="73"/>
        <v>0.15130585475502178</v>
      </c>
      <c r="S127" s="140">
        <f>'WPR2016'!$G130/1000</f>
        <v>16.021931276109068</v>
      </c>
      <c r="T127" s="141">
        <f t="shared" si="74"/>
        <v>0.11484970801719914</v>
      </c>
      <c r="U127" s="140">
        <f>World2030!$G130/1000</f>
        <v>153.0488324165193</v>
      </c>
      <c r="V127" s="141">
        <f t="shared" si="64"/>
        <v>0.2246771321911448</v>
      </c>
      <c r="W127" s="140">
        <f>'AFR2030'!$G130/1000</f>
        <v>38.798197525098686</v>
      </c>
      <c r="X127" s="141">
        <f t="shared" si="65"/>
        <v>0.38455251948702046</v>
      </c>
      <c r="Y127" s="140">
        <f>'AMR2030'!$G130/1000</f>
        <v>30.783910233764285</v>
      </c>
      <c r="Z127" s="141">
        <f t="shared" si="75"/>
        <v>0.35609314533563102</v>
      </c>
      <c r="AA127" s="140">
        <f>SEAR2030!$G130/1000</f>
        <v>35.484393323484809</v>
      </c>
      <c r="AB127" s="141">
        <f t="shared" si="76"/>
        <v>0.21040655795095281</v>
      </c>
      <c r="AC127" s="140">
        <f>'EUR2030'!$G130/1000</f>
        <v>15.952069993136336</v>
      </c>
      <c r="AD127" s="141">
        <f t="shared" si="77"/>
        <v>0.16257720957886646</v>
      </c>
      <c r="AE127" s="140">
        <f>'EMR2030'!$G130/1000</f>
        <v>9.1454466732703157</v>
      </c>
      <c r="AF127" s="141">
        <f t="shared" si="78"/>
        <v>0.17605028911718681</v>
      </c>
      <c r="AG127" s="140">
        <f>'WPR2030'!$G130/1000</f>
        <v>22.884814667764861</v>
      </c>
      <c r="AH127" s="141">
        <f t="shared" si="79"/>
        <v>0.13066658826743754</v>
      </c>
      <c r="AI127" s="140">
        <f>World2045!$G130/1000</f>
        <v>221.009082503754</v>
      </c>
      <c r="AJ127" s="141">
        <f t="shared" si="52"/>
        <v>0.25839155355884547</v>
      </c>
      <c r="AK127" s="140">
        <f>'AFR2045'!$G130/1000</f>
        <v>55.681461895089363</v>
      </c>
      <c r="AL127" s="141">
        <f t="shared" si="53"/>
        <v>0.43026998906032038</v>
      </c>
      <c r="AM127" s="140">
        <f>'AMR2045'!$G130/1000</f>
        <v>45.368332595470868</v>
      </c>
      <c r="AN127" s="141">
        <f t="shared" si="54"/>
        <v>0.39880519725575392</v>
      </c>
      <c r="AO127" s="140">
        <f>SEAR2045!$G130/1000</f>
        <v>47.776981723444536</v>
      </c>
      <c r="AP127" s="141">
        <f t="shared" si="55"/>
        <v>0.2375008479090327</v>
      </c>
      <c r="AQ127" s="140">
        <f>'EUR2045'!$G130/1000</f>
        <v>20.753524349964238</v>
      </c>
      <c r="AR127" s="141">
        <f t="shared" si="56"/>
        <v>0.18382154635307266</v>
      </c>
      <c r="AS127" s="140">
        <f>'EMR2045'!$G130/1000</f>
        <v>15.378275032345206</v>
      </c>
      <c r="AT127" s="141">
        <f t="shared" si="57"/>
        <v>0.20779043465765354</v>
      </c>
      <c r="AU127" s="140">
        <f>'WPR2045'!$G130/1000</f>
        <v>36.050506907439789</v>
      </c>
      <c r="AV127" s="141">
        <f t="shared" si="58"/>
        <v>0.16088185879410161</v>
      </c>
      <c r="AW127" s="140">
        <f>World2060!$G130/1000</f>
        <v>299.86551200196914</v>
      </c>
      <c r="AX127" s="141">
        <f t="shared" si="66"/>
        <v>0.29447323582315232</v>
      </c>
      <c r="AY127" s="140">
        <f>'AFR2060'!$G130/1000</f>
        <v>81.027995989065147</v>
      </c>
      <c r="AZ127" s="141">
        <f t="shared" si="67"/>
        <v>0.44681843846629038</v>
      </c>
      <c r="BA127" s="140">
        <f>'AMR2060'!$G130/1000</f>
        <v>59.674965023210241</v>
      </c>
      <c r="BB127" s="141">
        <f t="shared" si="59"/>
        <v>0.44750368332347046</v>
      </c>
      <c r="BC127" s="140">
        <f>SEAR2060!$G130/1000</f>
        <v>62.589402535432953</v>
      </c>
      <c r="BD127" s="141">
        <f t="shared" si="60"/>
        <v>0.26389845763377051</v>
      </c>
      <c r="BE127" s="140">
        <f>'EUR2060'!$G130/1000</f>
        <v>24.0801613133088</v>
      </c>
      <c r="BF127" s="141">
        <f t="shared" si="61"/>
        <v>0.20641639605519127</v>
      </c>
      <c r="BG127" s="140">
        <f>'EMR2060'!$G130/1000</f>
        <v>24.470120931159705</v>
      </c>
      <c r="BH127" s="141">
        <f t="shared" si="62"/>
        <v>0.2364200241215561</v>
      </c>
      <c r="BI127" s="140">
        <f>'WPR2060'!$G130/1000</f>
        <v>48.022866209792248</v>
      </c>
      <c r="BJ127" s="141">
        <f t="shared" si="63"/>
        <v>0.19499037865939672</v>
      </c>
    </row>
    <row r="128" spans="1:62">
      <c r="A128" s="93">
        <v>134</v>
      </c>
      <c r="B128" s="94"/>
      <c r="C128" s="95" t="s">
        <v>158</v>
      </c>
      <c r="D128" s="96" t="s">
        <v>159</v>
      </c>
      <c r="E128" s="97"/>
      <c r="F128" s="98"/>
      <c r="G128" s="140">
        <f>World2016!$G131/1000</f>
        <v>169.12598354276736</v>
      </c>
      <c r="H128" s="141">
        <f t="shared" ref="H128:H154" si="80">100*G128/G$7</f>
        <v>0.29737270851762826</v>
      </c>
      <c r="I128" s="140">
        <f>'AFR2016'!$G131/1000</f>
        <v>7.4887374473297967</v>
      </c>
      <c r="J128" s="141">
        <f t="shared" ref="J128:J154" si="81">100*I128/I$7</f>
        <v>8.4665369976045027E-2</v>
      </c>
      <c r="K128" s="140">
        <f>'AMR2016'!$G131/1000</f>
        <v>36.978162544082849</v>
      </c>
      <c r="L128" s="141">
        <f t="shared" ref="L128:L154" si="82">100*K128/K$7</f>
        <v>0.53542467109843428</v>
      </c>
      <c r="M128" s="140">
        <f>SEAR2016!$G131/1000</f>
        <v>54.52251959678717</v>
      </c>
      <c r="N128" s="141">
        <f t="shared" ref="N128:N154" si="83">100*M128/M$7</f>
        <v>0.39456049259058129</v>
      </c>
      <c r="O128" s="140">
        <f>'EUR2016'!$G131/1000</f>
        <v>32.17961221197713</v>
      </c>
      <c r="P128" s="141">
        <f t="shared" ref="P128:P154" si="84">100*O128/O$7</f>
        <v>0.34922012243879597</v>
      </c>
      <c r="Q128" s="140">
        <f>'EMR2016'!$G131/1000</f>
        <v>3.0673792217113078</v>
      </c>
      <c r="R128" s="141">
        <f t="shared" ref="R128:R154" si="85">100*Q128/Q$7</f>
        <v>7.4120262223831196E-2</v>
      </c>
      <c r="S128" s="140">
        <f>'WPR2016'!$G131/1000</f>
        <v>34.889572520879099</v>
      </c>
      <c r="T128" s="141">
        <f t="shared" ref="T128:T154" si="86">100*S128/S$7</f>
        <v>0.25009826517249761</v>
      </c>
      <c r="U128" s="140">
        <f>World2030!$G131/1000</f>
        <v>223.17822509503998</v>
      </c>
      <c r="V128" s="141">
        <f t="shared" si="64"/>
        <v>0.32762774331659111</v>
      </c>
      <c r="W128" s="140">
        <f>'AFR2030'!$G131/1000</f>
        <v>10.099219227538327</v>
      </c>
      <c r="X128" s="141">
        <f t="shared" si="65"/>
        <v>0.10009950066080411</v>
      </c>
      <c r="Y128" s="140">
        <f>'AMR2030'!$G131/1000</f>
        <v>49.213019293178341</v>
      </c>
      <c r="Z128" s="141">
        <f t="shared" ref="Z128:Z154" si="87">100*Y128/Y$7</f>
        <v>0.56927202225108831</v>
      </c>
      <c r="AA128" s="140">
        <f>SEAR2030!$G131/1000</f>
        <v>79.72806571520772</v>
      </c>
      <c r="AB128" s="141">
        <f t="shared" ref="AB128:AB154" si="88">100*AA128/AA$7</f>
        <v>0.47275171724922072</v>
      </c>
      <c r="AC128" s="140">
        <f>'EUR2030'!$G131/1000</f>
        <v>36.272263582907101</v>
      </c>
      <c r="AD128" s="141">
        <f t="shared" ref="AD128:AD154" si="89">100*AC128/AC$7</f>
        <v>0.36967261308127924</v>
      </c>
      <c r="AE128" s="140">
        <f>'EMR2030'!$G131/1000</f>
        <v>3.8975087925568221</v>
      </c>
      <c r="AF128" s="141">
        <f t="shared" ref="AF128:AF154" si="90">100*AE128/AE$7</f>
        <v>7.5027232051099318E-2</v>
      </c>
      <c r="AG128" s="140">
        <f>'WPR2030'!$G131/1000</f>
        <v>43.968148483651689</v>
      </c>
      <c r="AH128" s="141">
        <f t="shared" ref="AH128:AH154" si="91">100*AG128/AG$7</f>
        <v>0.25104716984609943</v>
      </c>
      <c r="AI128" s="140">
        <f>World2045!$G131/1000</f>
        <v>290.06237299491499</v>
      </c>
      <c r="AJ128" s="141">
        <f t="shared" si="52"/>
        <v>0.33912482843707709</v>
      </c>
      <c r="AK128" s="140">
        <f>'AFR2045'!$G131/1000</f>
        <v>13.696706853548415</v>
      </c>
      <c r="AL128" s="141">
        <f t="shared" si="53"/>
        <v>0.1058392094507567</v>
      </c>
      <c r="AM128" s="140">
        <f>'AMR2045'!$G131/1000</f>
        <v>67.610864754679611</v>
      </c>
      <c r="AN128" s="141">
        <f t="shared" si="54"/>
        <v>0.59432566093059114</v>
      </c>
      <c r="AO128" s="140">
        <f>SEAR2045!$G131/1000</f>
        <v>102.84471554588806</v>
      </c>
      <c r="AP128" s="141">
        <f t="shared" si="55"/>
        <v>0.51124424909256694</v>
      </c>
      <c r="AQ128" s="140">
        <f>'EUR2045'!$G131/1000</f>
        <v>45.596242576235944</v>
      </c>
      <c r="AR128" s="141">
        <f t="shared" si="56"/>
        <v>0.40386257663595071</v>
      </c>
      <c r="AS128" s="140">
        <f>'EMR2045'!$G131/1000</f>
        <v>5.4216086809709667</v>
      </c>
      <c r="AT128" s="141">
        <f t="shared" si="57"/>
        <v>7.3256488259780025E-2</v>
      </c>
      <c r="AU128" s="140">
        <f>'WPR2045'!$G131/1000</f>
        <v>54.892234583592042</v>
      </c>
      <c r="AV128" s="141">
        <f t="shared" si="58"/>
        <v>0.24496645098068393</v>
      </c>
      <c r="AW128" s="140">
        <f>World2060!$G131/1000</f>
        <v>353.79606630445727</v>
      </c>
      <c r="AX128" s="141">
        <f t="shared" si="66"/>
        <v>0.34743399389487623</v>
      </c>
      <c r="AY128" s="140">
        <f>'AFR2060'!$G131/1000</f>
        <v>18.341887255485403</v>
      </c>
      <c r="AZ128" s="141">
        <f t="shared" si="67"/>
        <v>0.10114397279585607</v>
      </c>
      <c r="BA128" s="140">
        <f>'AMR2060'!$G131/1000</f>
        <v>83.146550598734052</v>
      </c>
      <c r="BB128" s="141">
        <f t="shared" si="59"/>
        <v>0.62351754431867368</v>
      </c>
      <c r="BC128" s="140">
        <f>SEAR2060!$G131/1000</f>
        <v>132.62844470305882</v>
      </c>
      <c r="BD128" s="141">
        <f t="shared" si="60"/>
        <v>0.55920715932203824</v>
      </c>
      <c r="BE128" s="140">
        <f>'EUR2060'!$G131/1000</f>
        <v>50.8711818530412</v>
      </c>
      <c r="BF128" s="141">
        <f t="shared" si="61"/>
        <v>0.43607041848882616</v>
      </c>
      <c r="BG128" s="140">
        <f>'EMR2060'!$G131/1000</f>
        <v>7.5120308294780553</v>
      </c>
      <c r="BH128" s="141">
        <f t="shared" si="62"/>
        <v>7.2578084714144731E-2</v>
      </c>
      <c r="BI128" s="140">
        <f>'WPR2060'!$G131/1000</f>
        <v>61.295971064659767</v>
      </c>
      <c r="BJ128" s="141">
        <f t="shared" si="63"/>
        <v>0.24888403278512145</v>
      </c>
    </row>
    <row r="129" spans="1:62">
      <c r="A129" s="37">
        <v>135</v>
      </c>
      <c r="B129" s="17"/>
      <c r="C129" s="16"/>
      <c r="D129" s="38" t="s">
        <v>8</v>
      </c>
      <c r="E129" s="49" t="s">
        <v>160</v>
      </c>
      <c r="F129" s="40"/>
      <c r="G129" s="138">
        <f>World2016!$G132/1000</f>
        <v>56.246119477310437</v>
      </c>
      <c r="H129" s="139">
        <f t="shared" si="80"/>
        <v>9.8897050247423207E-2</v>
      </c>
      <c r="I129" s="146">
        <f>'AFR2016'!$G132/1000</f>
        <v>1.5490073121629067</v>
      </c>
      <c r="J129" s="149">
        <f t="shared" si="81"/>
        <v>1.7512601837394334E-2</v>
      </c>
      <c r="K129" s="146">
        <f>'AMR2016'!$G132/1000</f>
        <v>6.3731467576755678</v>
      </c>
      <c r="L129" s="149">
        <f t="shared" si="82"/>
        <v>9.2279869301849018E-2</v>
      </c>
      <c r="M129" s="146">
        <f>SEAR2016!$G132/1000</f>
        <v>28.063420922396006</v>
      </c>
      <c r="N129" s="149">
        <f t="shared" si="83"/>
        <v>0.2030852070814767</v>
      </c>
      <c r="O129" s="146">
        <f>'EUR2016'!$G132/1000</f>
        <v>5.5209571856799302</v>
      </c>
      <c r="P129" s="149">
        <f t="shared" si="84"/>
        <v>5.9914623323052058E-2</v>
      </c>
      <c r="Q129" s="146">
        <f>'EMR2016'!$G132/1000</f>
        <v>0.84711793867405505</v>
      </c>
      <c r="R129" s="149">
        <f t="shared" si="85"/>
        <v>2.0469788445004269E-2</v>
      </c>
      <c r="S129" s="146">
        <f>'WPR2016'!$G132/1000</f>
        <v>13.892469360721966</v>
      </c>
      <c r="T129" s="149">
        <f t="shared" si="86"/>
        <v>9.958512630097123E-2</v>
      </c>
      <c r="U129" s="138">
        <f>World2030!$G132/1000</f>
        <v>76.061602305855203</v>
      </c>
      <c r="V129" s="139">
        <f t="shared" ref="V129:V154" si="92">100*U129/U$7</f>
        <v>0.11165915091357718</v>
      </c>
      <c r="W129" s="146">
        <f>'AFR2030'!$G132/1000</f>
        <v>2.007876151667082</v>
      </c>
      <c r="X129" s="149">
        <f t="shared" ref="X129:X154" si="93">100*W129/W$7</f>
        <v>1.9901281043841874E-2</v>
      </c>
      <c r="Y129" s="146">
        <f>'AMR2030'!$G132/1000</f>
        <v>8.4763817618753521</v>
      </c>
      <c r="Z129" s="149">
        <f t="shared" si="87"/>
        <v>9.8050618642369969E-2</v>
      </c>
      <c r="AA129" s="146">
        <f>SEAR2030!$G132/1000</f>
        <v>40.480470121836404</v>
      </c>
      <c r="AB129" s="149">
        <f t="shared" si="88"/>
        <v>0.24003105548192935</v>
      </c>
      <c r="AC129" s="146">
        <f>'EUR2030'!$G132/1000</f>
        <v>6.0180081608373097</v>
      </c>
      <c r="AD129" s="149">
        <f t="shared" si="89"/>
        <v>6.1333167070652665E-2</v>
      </c>
      <c r="AE129" s="146">
        <f>'EMR2030'!$G132/1000</f>
        <v>1.1336072081234305</v>
      </c>
      <c r="AF129" s="149">
        <f t="shared" si="90"/>
        <v>2.1821993377179914E-2</v>
      </c>
      <c r="AG129" s="146">
        <f>'WPR2030'!$G132/1000</f>
        <v>17.945258901515626</v>
      </c>
      <c r="AH129" s="149">
        <f t="shared" si="91"/>
        <v>0.10246295590673139</v>
      </c>
      <c r="AI129" s="138">
        <f>World2045!$G132/1000</f>
        <v>100.1991171981505</v>
      </c>
      <c r="AJ129" s="139">
        <f t="shared" si="52"/>
        <v>0.11714724691287369</v>
      </c>
      <c r="AK129" s="146">
        <f>'AFR2045'!$G132/1000</f>
        <v>2.9018956307110746</v>
      </c>
      <c r="AL129" s="149">
        <f t="shared" si="53"/>
        <v>2.2423955097169629E-2</v>
      </c>
      <c r="AM129" s="146">
        <f>'AMR2045'!$G132/1000</f>
        <v>11.651717082059198</v>
      </c>
      <c r="AN129" s="149">
        <f t="shared" si="54"/>
        <v>0.10242310138906768</v>
      </c>
      <c r="AO129" s="146">
        <f>SEAR2045!$G132/1000</f>
        <v>53.135619216075398</v>
      </c>
      <c r="AP129" s="149">
        <f t="shared" si="55"/>
        <v>0.26413879995681661</v>
      </c>
      <c r="AQ129" s="146">
        <f>'EUR2045'!$G132/1000</f>
        <v>7.1436858861008208</v>
      </c>
      <c r="AR129" s="149">
        <f t="shared" si="56"/>
        <v>6.3274235455142616E-2</v>
      </c>
      <c r="AS129" s="146">
        <f>'EMR2045'!$G132/1000</f>
        <v>1.6657415358386933</v>
      </c>
      <c r="AT129" s="149">
        <f t="shared" si="57"/>
        <v>2.2507411073818265E-2</v>
      </c>
      <c r="AU129" s="146">
        <f>'WPR2045'!$G132/1000</f>
        <v>23.700457847365325</v>
      </c>
      <c r="AV129" s="149">
        <f t="shared" si="58"/>
        <v>0.10576754780578404</v>
      </c>
      <c r="AW129" s="138">
        <f>World2060!$G132/1000</f>
        <v>124.68166153526036</v>
      </c>
      <c r="AX129" s="139">
        <f t="shared" si="66"/>
        <v>0.12243959658773325</v>
      </c>
      <c r="AY129" s="146">
        <f>'AFR2060'!$G132/1000</f>
        <v>4.3787619870499617</v>
      </c>
      <c r="AZ129" s="149">
        <f t="shared" si="67"/>
        <v>2.4146118506167286E-2</v>
      </c>
      <c r="BA129" s="146">
        <f>'AMR2060'!$G132/1000</f>
        <v>14.395745301660881</v>
      </c>
      <c r="BB129" s="149">
        <f t="shared" si="59"/>
        <v>0.10795396434960877</v>
      </c>
      <c r="BC129" s="146">
        <f>SEAR2060!$G132/1000</f>
        <v>69.575740931730664</v>
      </c>
      <c r="BD129" s="149">
        <f t="shared" si="60"/>
        <v>0.29335526425925018</v>
      </c>
      <c r="BE129" s="146">
        <f>'EUR2060'!$G132/1000</f>
        <v>7.6205437066298751</v>
      </c>
      <c r="BF129" s="149">
        <f t="shared" si="61"/>
        <v>6.5323697272502382E-2</v>
      </c>
      <c r="BG129" s="146">
        <f>'EMR2060'!$G132/1000</f>
        <v>2.4091732349544763</v>
      </c>
      <c r="BH129" s="149">
        <f t="shared" si="62"/>
        <v>2.3276419267534487E-2</v>
      </c>
      <c r="BI129" s="146">
        <f>'WPR2060'!$G132/1000</f>
        <v>26.301696373234503</v>
      </c>
      <c r="BJ129" s="149">
        <f t="shared" si="63"/>
        <v>0.10679449478914525</v>
      </c>
    </row>
    <row r="130" spans="1:62">
      <c r="A130" s="37">
        <v>136</v>
      </c>
      <c r="B130" s="10"/>
      <c r="C130" s="16"/>
      <c r="D130" s="38" t="s">
        <v>10</v>
      </c>
      <c r="E130" s="49" t="s">
        <v>161</v>
      </c>
      <c r="F130" s="40"/>
      <c r="G130" s="138">
        <f>World2016!$G133/1000</f>
        <v>4.7276778274774554</v>
      </c>
      <c r="H130" s="139">
        <f t="shared" si="80"/>
        <v>8.312633760383709E-3</v>
      </c>
      <c r="I130" s="146">
        <f>'AFR2016'!$G133/1000</f>
        <v>0</v>
      </c>
      <c r="J130" s="149">
        <f t="shared" si="81"/>
        <v>0</v>
      </c>
      <c r="K130" s="146">
        <f>'AMR2016'!$G133/1000</f>
        <v>2.166070706754923</v>
      </c>
      <c r="L130" s="149">
        <f t="shared" si="82"/>
        <v>3.1363583692337653E-2</v>
      </c>
      <c r="M130" s="146">
        <f>SEAR2016!$G133/1000</f>
        <v>0</v>
      </c>
      <c r="N130" s="149">
        <f t="shared" si="83"/>
        <v>0</v>
      </c>
      <c r="O130" s="146">
        <f>'EUR2016'!$G133/1000</f>
        <v>1.9704247767031193</v>
      </c>
      <c r="P130" s="149">
        <f t="shared" si="84"/>
        <v>2.1383476508165872E-2</v>
      </c>
      <c r="Q130" s="146">
        <f>'EMR2016'!$G133/1000</f>
        <v>0</v>
      </c>
      <c r="R130" s="149">
        <f t="shared" si="85"/>
        <v>0</v>
      </c>
      <c r="S130" s="146">
        <f>'WPR2016'!$G133/1000</f>
        <v>0.59118234401941294</v>
      </c>
      <c r="T130" s="149">
        <f t="shared" si="86"/>
        <v>4.2377612552112866E-3</v>
      </c>
      <c r="U130" s="138">
        <f>World2030!$G133/1000</f>
        <v>6.1846767525970936</v>
      </c>
      <c r="V130" s="139">
        <f t="shared" si="92"/>
        <v>9.0791639136528022E-3</v>
      </c>
      <c r="W130" s="146">
        <f>'AFR2030'!$G133/1000</f>
        <v>1.4558582007884979E-4</v>
      </c>
      <c r="X130" s="149">
        <f t="shared" si="93"/>
        <v>1.4429895583857625E-6</v>
      </c>
      <c r="Y130" s="146">
        <f>'AMR2030'!$G133/1000</f>
        <v>3.2018389095440507</v>
      </c>
      <c r="Z130" s="149">
        <f t="shared" si="87"/>
        <v>3.7037299014308134E-2</v>
      </c>
      <c r="AA130" s="146">
        <f>SEAR2030!$G133/1000</f>
        <v>0</v>
      </c>
      <c r="AB130" s="149">
        <f t="shared" si="88"/>
        <v>0</v>
      </c>
      <c r="AC130" s="146">
        <f>'EUR2030'!$G133/1000</f>
        <v>2.2270301353856921</v>
      </c>
      <c r="AD130" s="149">
        <f t="shared" si="89"/>
        <v>2.2697013316443301E-2</v>
      </c>
      <c r="AE130" s="146">
        <f>'EMR2030'!$G133/1000</f>
        <v>0</v>
      </c>
      <c r="AF130" s="149">
        <f t="shared" si="90"/>
        <v>0</v>
      </c>
      <c r="AG130" s="146">
        <f>'WPR2030'!$G133/1000</f>
        <v>0.75566212184727188</v>
      </c>
      <c r="AH130" s="149">
        <f t="shared" si="91"/>
        <v>4.3146423852756296E-3</v>
      </c>
      <c r="AI130" s="138">
        <f>World2045!$G133/1000</f>
        <v>9.7301214503496887</v>
      </c>
      <c r="AJ130" s="139">
        <f t="shared" si="52"/>
        <v>1.1375917991195666E-2</v>
      </c>
      <c r="AK130" s="146">
        <f>'AFR2045'!$G133/1000</f>
        <v>3.2877060770988462E-4</v>
      </c>
      <c r="AL130" s="149">
        <f t="shared" si="53"/>
        <v>2.540524637252071E-6</v>
      </c>
      <c r="AM130" s="146">
        <f>'AMR2045'!$G133/1000</f>
        <v>5.3900633113235239</v>
      </c>
      <c r="AN130" s="149">
        <f t="shared" si="54"/>
        <v>4.7380742009195509E-2</v>
      </c>
      <c r="AO130" s="146">
        <f>SEAR2045!$G133/1000</f>
        <v>0</v>
      </c>
      <c r="AP130" s="149">
        <f t="shared" si="55"/>
        <v>0</v>
      </c>
      <c r="AQ130" s="146">
        <f>'EUR2045'!$G133/1000</f>
        <v>3.0651347369551658</v>
      </c>
      <c r="AR130" s="149">
        <f t="shared" si="56"/>
        <v>2.714901804755818E-2</v>
      </c>
      <c r="AS130" s="146">
        <f>'EMR2045'!$G133/1000</f>
        <v>0</v>
      </c>
      <c r="AT130" s="149">
        <f t="shared" si="57"/>
        <v>0</v>
      </c>
      <c r="AU130" s="146">
        <f>'WPR2045'!$G133/1000</f>
        <v>1.2745946314632892</v>
      </c>
      <c r="AV130" s="149">
        <f t="shared" si="58"/>
        <v>5.688107355752009E-3</v>
      </c>
      <c r="AW130" s="138">
        <f>World2060!$G133/1000</f>
        <v>13.037831114739179</v>
      </c>
      <c r="AX130" s="139">
        <f t="shared" si="66"/>
        <v>1.2803380725049206E-2</v>
      </c>
      <c r="AY130" s="146">
        <f>'AFR2060'!$G133/1000</f>
        <v>4.2244979739189148E-4</v>
      </c>
      <c r="AZ130" s="149">
        <f t="shared" si="67"/>
        <v>2.329544949211368E-6</v>
      </c>
      <c r="BA130" s="146">
        <f>'AMR2060'!$G133/1000</f>
        <v>7.6491583296656609</v>
      </c>
      <c r="BB130" s="149">
        <f t="shared" si="59"/>
        <v>5.7361181954918974E-2</v>
      </c>
      <c r="BC130" s="146">
        <f>SEAR2060!$G133/1000</f>
        <v>0</v>
      </c>
      <c r="BD130" s="149">
        <f t="shared" si="60"/>
        <v>0</v>
      </c>
      <c r="BE130" s="146">
        <f>'EUR2060'!$G133/1000</f>
        <v>3.6146972536817192</v>
      </c>
      <c r="BF130" s="149">
        <f t="shared" si="61"/>
        <v>3.0985372989307997E-2</v>
      </c>
      <c r="BG130" s="146">
        <f>'EMR2060'!$G133/1000</f>
        <v>0</v>
      </c>
      <c r="BH130" s="149">
        <f t="shared" si="62"/>
        <v>0</v>
      </c>
      <c r="BI130" s="146">
        <f>'WPR2060'!$G133/1000</f>
        <v>1.7735530815944076</v>
      </c>
      <c r="BJ130" s="149">
        <f t="shared" si="63"/>
        <v>7.2012733567767941E-3</v>
      </c>
    </row>
    <row r="131" spans="1:62">
      <c r="A131" s="37">
        <v>137</v>
      </c>
      <c r="B131" s="10"/>
      <c r="C131" s="11"/>
      <c r="D131" s="52" t="s">
        <v>22</v>
      </c>
      <c r="E131" s="49" t="s">
        <v>162</v>
      </c>
      <c r="F131" s="51"/>
      <c r="G131" s="138">
        <f>World2016!$G134/1000</f>
        <v>0.68009173247218135</v>
      </c>
      <c r="H131" s="139">
        <f t="shared" si="80"/>
        <v>1.1957992278256737E-3</v>
      </c>
      <c r="I131" s="146">
        <f>'AFR2016'!$G134/1000</f>
        <v>0</v>
      </c>
      <c r="J131" s="149">
        <f t="shared" si="81"/>
        <v>0</v>
      </c>
      <c r="K131" s="146">
        <f>'AMR2016'!$G134/1000</f>
        <v>0.2574692051112652</v>
      </c>
      <c r="L131" s="149">
        <f t="shared" si="82"/>
        <v>3.7280209448031041E-3</v>
      </c>
      <c r="M131" s="146">
        <f>SEAR2016!$G134/1000</f>
        <v>0</v>
      </c>
      <c r="N131" s="149">
        <f t="shared" si="83"/>
        <v>0</v>
      </c>
      <c r="O131" s="146">
        <f>'EUR2016'!$G134/1000</f>
        <v>0.21027732869982718</v>
      </c>
      <c r="P131" s="149">
        <f t="shared" si="84"/>
        <v>2.2819751211086716E-3</v>
      </c>
      <c r="Q131" s="146">
        <f>'EMR2016'!$G134/1000</f>
        <v>0</v>
      </c>
      <c r="R131" s="149">
        <f t="shared" si="85"/>
        <v>0</v>
      </c>
      <c r="S131" s="146">
        <f>'WPR2016'!$G134/1000</f>
        <v>0.21234519866108895</v>
      </c>
      <c r="T131" s="149">
        <f t="shared" si="86"/>
        <v>1.5221500857044489E-3</v>
      </c>
      <c r="U131" s="138">
        <f>World2030!$G134/1000</f>
        <v>0.66337075272202495</v>
      </c>
      <c r="V131" s="139">
        <f t="shared" si="92"/>
        <v>9.7383453338242224E-4</v>
      </c>
      <c r="W131" s="146">
        <f>'AFR2030'!$G134/1000</f>
        <v>1.2975575029850007E-4</v>
      </c>
      <c r="X131" s="149">
        <f t="shared" si="93"/>
        <v>1.2860881143495853E-6</v>
      </c>
      <c r="Y131" s="146">
        <f>'AMR2030'!$G134/1000</f>
        <v>0.27480356509983539</v>
      </c>
      <c r="Z131" s="149">
        <f t="shared" si="87"/>
        <v>3.1787925933631253E-3</v>
      </c>
      <c r="AA131" s="146">
        <f>SEAR2030!$G134/1000</f>
        <v>0</v>
      </c>
      <c r="AB131" s="149">
        <f t="shared" si="88"/>
        <v>0</v>
      </c>
      <c r="AC131" s="146">
        <f>'EUR2030'!$G134/1000</f>
        <v>0.18692613944411277</v>
      </c>
      <c r="AD131" s="149">
        <f t="shared" si="89"/>
        <v>1.9050775329627911E-3</v>
      </c>
      <c r="AE131" s="146">
        <f>'EMR2030'!$G134/1000</f>
        <v>0</v>
      </c>
      <c r="AF131" s="149">
        <f t="shared" si="90"/>
        <v>0</v>
      </c>
      <c r="AG131" s="146">
        <f>'WPR2030'!$G134/1000</f>
        <v>0.20151129242777824</v>
      </c>
      <c r="AH131" s="149">
        <f t="shared" si="91"/>
        <v>1.1505792579560971E-3</v>
      </c>
      <c r="AI131" s="138">
        <f>World2045!$G134/1000</f>
        <v>0.90042795558273792</v>
      </c>
      <c r="AJ131" s="139">
        <f t="shared" si="52"/>
        <v>1.052730393136159E-3</v>
      </c>
      <c r="AK131" s="146">
        <f>'AFR2045'!$G134/1000</f>
        <v>1.3715702295303344E-4</v>
      </c>
      <c r="AL131" s="149">
        <f t="shared" si="53"/>
        <v>1.0598599382454862E-6</v>
      </c>
      <c r="AM131" s="146">
        <f>'AMR2045'!$G134/1000</f>
        <v>0.38455840809643271</v>
      </c>
      <c r="AN131" s="149">
        <f t="shared" si="54"/>
        <v>3.3804171990347055E-3</v>
      </c>
      <c r="AO131" s="146">
        <f>SEAR2045!$G134/1000</f>
        <v>0</v>
      </c>
      <c r="AP131" s="149">
        <f t="shared" si="55"/>
        <v>0</v>
      </c>
      <c r="AQ131" s="146">
        <f>'EUR2045'!$G134/1000</f>
        <v>0.24395297971367835</v>
      </c>
      <c r="AR131" s="149">
        <f t="shared" si="56"/>
        <v>2.1607806564423546E-3</v>
      </c>
      <c r="AS131" s="146">
        <f>'EMR2045'!$G134/1000</f>
        <v>0</v>
      </c>
      <c r="AT131" s="149">
        <f t="shared" si="57"/>
        <v>0</v>
      </c>
      <c r="AU131" s="146">
        <f>'WPR2045'!$G134/1000</f>
        <v>0.27177941074967382</v>
      </c>
      <c r="AV131" s="149">
        <f t="shared" si="58"/>
        <v>1.2128644098025072E-3</v>
      </c>
      <c r="AW131" s="138">
        <f>World2060!$G134/1000</f>
        <v>1.0554627103172243</v>
      </c>
      <c r="AX131" s="139">
        <f t="shared" si="66"/>
        <v>1.0364830470926129E-3</v>
      </c>
      <c r="AY131" s="146">
        <f>'AFR2060'!$G134/1000</f>
        <v>1.4446695148944856E-4</v>
      </c>
      <c r="AZ131" s="149">
        <f t="shared" si="67"/>
        <v>7.9664438058189064E-7</v>
      </c>
      <c r="BA131" s="146">
        <f>'AMR2060'!$G134/1000</f>
        <v>0.44930303427577017</v>
      </c>
      <c r="BB131" s="149">
        <f t="shared" si="59"/>
        <v>3.3693318913319116E-3</v>
      </c>
      <c r="BC131" s="146">
        <f>SEAR2060!$G134/1000</f>
        <v>0</v>
      </c>
      <c r="BD131" s="149">
        <f t="shared" si="60"/>
        <v>0</v>
      </c>
      <c r="BE131" s="146">
        <f>'EUR2060'!$G134/1000</f>
        <v>0.27521919722482563</v>
      </c>
      <c r="BF131" s="149">
        <f t="shared" si="61"/>
        <v>2.3591932826859167E-3</v>
      </c>
      <c r="BG131" s="146">
        <f>'EMR2060'!$G134/1000</f>
        <v>0</v>
      </c>
      <c r="BH131" s="149">
        <f t="shared" si="62"/>
        <v>0</v>
      </c>
      <c r="BI131" s="146">
        <f>'WPR2060'!$G134/1000</f>
        <v>0.33079601186513902</v>
      </c>
      <c r="BJ131" s="149">
        <f t="shared" si="63"/>
        <v>1.3431526417190249E-3</v>
      </c>
    </row>
    <row r="132" spans="1:62">
      <c r="A132" s="37">
        <v>138</v>
      </c>
      <c r="B132" s="10"/>
      <c r="C132" s="11"/>
      <c r="D132" s="52" t="s">
        <v>24</v>
      </c>
      <c r="E132" s="49" t="s">
        <v>163</v>
      </c>
      <c r="F132" s="51"/>
      <c r="G132" s="138">
        <f>World2016!$G135/1000</f>
        <v>4.6141977154463527</v>
      </c>
      <c r="H132" s="139">
        <f t="shared" si="80"/>
        <v>8.1131026914688046E-3</v>
      </c>
      <c r="I132" s="146">
        <f>'AFR2016'!$G135/1000</f>
        <v>0</v>
      </c>
      <c r="J132" s="149">
        <f t="shared" si="81"/>
        <v>0</v>
      </c>
      <c r="K132" s="146">
        <f>'AMR2016'!$G135/1000</f>
        <v>1.6899289447516204</v>
      </c>
      <c r="L132" s="149">
        <f t="shared" si="82"/>
        <v>2.4469297206011365E-2</v>
      </c>
      <c r="M132" s="146">
        <f>SEAR2016!$G135/1000</f>
        <v>0</v>
      </c>
      <c r="N132" s="149">
        <f t="shared" si="83"/>
        <v>0</v>
      </c>
      <c r="O132" s="146">
        <f>'EUR2016'!$G135/1000</f>
        <v>2.1028653549849987</v>
      </c>
      <c r="P132" s="149">
        <f t="shared" si="84"/>
        <v>2.2820750352822348E-2</v>
      </c>
      <c r="Q132" s="146">
        <f>'EMR2016'!$G135/1000</f>
        <v>0</v>
      </c>
      <c r="R132" s="149">
        <f t="shared" si="85"/>
        <v>0</v>
      </c>
      <c r="S132" s="146">
        <f>'WPR2016'!$G135/1000</f>
        <v>0.82140341570973396</v>
      </c>
      <c r="T132" s="149">
        <f t="shared" si="86"/>
        <v>5.8880506246624578E-3</v>
      </c>
      <c r="U132" s="138">
        <f>World2030!$G135/1000</f>
        <v>6.5602392290756111</v>
      </c>
      <c r="V132" s="139">
        <f t="shared" si="92"/>
        <v>9.6304931779242087E-3</v>
      </c>
      <c r="W132" s="146">
        <f>'AFR2030'!$G135/1000</f>
        <v>0</v>
      </c>
      <c r="X132" s="149">
        <f t="shared" si="93"/>
        <v>0</v>
      </c>
      <c r="Y132" s="146">
        <f>'AMR2030'!$G135/1000</f>
        <v>2.3420866629108787</v>
      </c>
      <c r="Z132" s="149">
        <f t="shared" si="87"/>
        <v>2.7092107536417546E-2</v>
      </c>
      <c r="AA132" s="146">
        <f>SEAR2030!$G135/1000</f>
        <v>0</v>
      </c>
      <c r="AB132" s="149">
        <f t="shared" si="88"/>
        <v>0</v>
      </c>
      <c r="AC132" s="146">
        <f>'EUR2030'!$G135/1000</f>
        <v>2.9937135255187748</v>
      </c>
      <c r="AD132" s="149">
        <f t="shared" si="89"/>
        <v>3.0510748226830031E-2</v>
      </c>
      <c r="AE132" s="146">
        <f>'EMR2030'!$G135/1000</f>
        <v>0</v>
      </c>
      <c r="AF132" s="149">
        <f t="shared" si="90"/>
        <v>0</v>
      </c>
      <c r="AG132" s="146">
        <f>'WPR2030'!$G135/1000</f>
        <v>1.2244390406459571</v>
      </c>
      <c r="AH132" s="149">
        <f t="shared" si="91"/>
        <v>6.9912417603287449E-3</v>
      </c>
      <c r="AI132" s="138">
        <f>World2045!$G135/1000</f>
        <v>8.6224067822247736</v>
      </c>
      <c r="AJ132" s="139">
        <f t="shared" si="52"/>
        <v>1.0080839477886804E-2</v>
      </c>
      <c r="AK132" s="146">
        <f>'AFR2045'!$G135/1000</f>
        <v>0</v>
      </c>
      <c r="AL132" s="149">
        <f t="shared" si="53"/>
        <v>0</v>
      </c>
      <c r="AM132" s="146">
        <f>'AMR2045'!$G135/1000</f>
        <v>3.2138751834183932</v>
      </c>
      <c r="AN132" s="149">
        <f t="shared" si="54"/>
        <v>2.8251206362530021E-2</v>
      </c>
      <c r="AO132" s="146">
        <f>SEAR2045!$G135/1000</f>
        <v>0</v>
      </c>
      <c r="AP132" s="149">
        <f t="shared" si="55"/>
        <v>0</v>
      </c>
      <c r="AQ132" s="146">
        <f>'EUR2045'!$G135/1000</f>
        <v>3.865423682935536</v>
      </c>
      <c r="AR132" s="149">
        <f t="shared" si="56"/>
        <v>3.4237469584688825E-2</v>
      </c>
      <c r="AS132" s="146">
        <f>'EMR2045'!$G135/1000</f>
        <v>0</v>
      </c>
      <c r="AT132" s="149">
        <f t="shared" si="57"/>
        <v>0</v>
      </c>
      <c r="AU132" s="146">
        <f>'WPR2045'!$G135/1000</f>
        <v>1.5431079158708454</v>
      </c>
      <c r="AV132" s="149">
        <f t="shared" si="58"/>
        <v>6.886396090423917E-3</v>
      </c>
      <c r="AW132" s="138">
        <f>World2060!$G135/1000</f>
        <v>9.4835881861783555</v>
      </c>
      <c r="AX132" s="139">
        <f t="shared" si="66"/>
        <v>9.313051313416202E-3</v>
      </c>
      <c r="AY132" s="146">
        <f>'AFR2060'!$G135/1000</f>
        <v>0</v>
      </c>
      <c r="AZ132" s="149">
        <f t="shared" si="67"/>
        <v>0</v>
      </c>
      <c r="BA132" s="146">
        <f>'AMR2060'!$G135/1000</f>
        <v>3.6173443344421683</v>
      </c>
      <c r="BB132" s="149">
        <f t="shared" si="59"/>
        <v>2.7126533092772569E-2</v>
      </c>
      <c r="BC132" s="146">
        <f>SEAR2060!$G135/1000</f>
        <v>0</v>
      </c>
      <c r="BD132" s="149">
        <f t="shared" si="60"/>
        <v>0</v>
      </c>
      <c r="BE132" s="146">
        <f>'EUR2060'!$G135/1000</f>
        <v>4.0810091449618335</v>
      </c>
      <c r="BF132" s="149">
        <f t="shared" si="61"/>
        <v>3.4982622791057572E-2</v>
      </c>
      <c r="BG132" s="146">
        <f>'EMR2060'!$G135/1000</f>
        <v>0</v>
      </c>
      <c r="BH132" s="149">
        <f t="shared" si="62"/>
        <v>0</v>
      </c>
      <c r="BI132" s="146">
        <f>'WPR2060'!$G135/1000</f>
        <v>1.7852347067743539</v>
      </c>
      <c r="BJ132" s="149">
        <f t="shared" si="63"/>
        <v>7.2487050220848177E-3</v>
      </c>
    </row>
    <row r="133" spans="1:62">
      <c r="A133" s="37">
        <v>139</v>
      </c>
      <c r="B133" s="17"/>
      <c r="C133" s="11"/>
      <c r="D133" s="50"/>
      <c r="E133" s="9" t="s">
        <v>164</v>
      </c>
      <c r="F133" s="46"/>
      <c r="G133" s="138">
        <f>World2016!$G136/1000</f>
        <v>102.85789815815794</v>
      </c>
      <c r="H133" s="139">
        <f t="shared" si="80"/>
        <v>0.18085412499603967</v>
      </c>
      <c r="I133" s="146">
        <f>'AFR2016'!$G136/1000</f>
        <v>5.9397301321199629</v>
      </c>
      <c r="J133" s="149">
        <f t="shared" si="81"/>
        <v>6.7152768104203064E-2</v>
      </c>
      <c r="K133" s="146">
        <f>'AMR2016'!$G136/1000</f>
        <v>26.491546931991355</v>
      </c>
      <c r="L133" s="149">
        <f t="shared" si="82"/>
        <v>0.38358389998531534</v>
      </c>
      <c r="M133" s="146">
        <f>SEAR2016!$G136/1000</f>
        <v>26.459099450137465</v>
      </c>
      <c r="N133" s="149">
        <f t="shared" si="83"/>
        <v>0.19147529112291051</v>
      </c>
      <c r="O133" s="146">
        <f>'EUR2016'!$G136/1000</f>
        <v>22.375087667996528</v>
      </c>
      <c r="P133" s="149">
        <f t="shared" si="84"/>
        <v>0.24281929824152024</v>
      </c>
      <c r="Q133" s="146">
        <f>'EMR2016'!$G136/1000</f>
        <v>2.2202613026835025</v>
      </c>
      <c r="R133" s="149">
        <f t="shared" si="85"/>
        <v>5.3650474253559614E-2</v>
      </c>
      <c r="S133" s="146">
        <f>'WPR2016'!$G136/1000</f>
        <v>19.372172673229127</v>
      </c>
      <c r="T133" s="149">
        <f t="shared" si="86"/>
        <v>0.13886518028552197</v>
      </c>
      <c r="U133" s="138">
        <f>World2030!$G136/1000</f>
        <v>133.70833448026377</v>
      </c>
      <c r="V133" s="139">
        <f t="shared" si="92"/>
        <v>0.19628509846663508</v>
      </c>
      <c r="W133" s="146">
        <f>'AFR2030'!$G136/1000</f>
        <v>8.0910677866584155</v>
      </c>
      <c r="X133" s="149">
        <f t="shared" si="93"/>
        <v>8.0195491058236992E-2</v>
      </c>
      <c r="Y133" s="146">
        <f>'AMR2030'!$G136/1000</f>
        <v>34.917908527835735</v>
      </c>
      <c r="Z133" s="149">
        <f t="shared" si="87"/>
        <v>0.40391320601568803</v>
      </c>
      <c r="AA133" s="146">
        <f>SEAR2030!$G136/1000</f>
        <v>39.247593957556411</v>
      </c>
      <c r="AB133" s="149">
        <f t="shared" si="88"/>
        <v>0.23272065206764173</v>
      </c>
      <c r="AC133" s="146">
        <f>'EUR2030'!$G136/1000</f>
        <v>24.846585350669674</v>
      </c>
      <c r="AD133" s="149">
        <f t="shared" si="89"/>
        <v>0.25322660417194004</v>
      </c>
      <c r="AE133" s="146">
        <f>'EMR2030'!$G136/1000</f>
        <v>2.7639015818051993</v>
      </c>
      <c r="AF133" s="149">
        <f t="shared" si="90"/>
        <v>5.3205238623326573E-2</v>
      </c>
      <c r="AG133" s="146">
        <f>'WPR2030'!$G136/1000</f>
        <v>23.841277275738307</v>
      </c>
      <c r="AH133" s="149">
        <f t="shared" si="91"/>
        <v>0.13612775138383834</v>
      </c>
      <c r="AI133" s="138">
        <f>World2045!$G136/1000</f>
        <v>170.61029811781694</v>
      </c>
      <c r="AJ133" s="139">
        <f t="shared" si="52"/>
        <v>0.19946809191903542</v>
      </c>
      <c r="AK133" s="146">
        <f>'AFR2045'!$G136/1000</f>
        <v>10.794345347446855</v>
      </c>
      <c r="AL133" s="149">
        <f t="shared" si="53"/>
        <v>8.3411654372689575E-2</v>
      </c>
      <c r="AM133" s="146">
        <f>'AMR2045'!$G136/1000</f>
        <v>46.970651430122089</v>
      </c>
      <c r="AN133" s="149">
        <f t="shared" si="54"/>
        <v>0.41289019977540753</v>
      </c>
      <c r="AO133" s="146">
        <f>SEAR2045!$G136/1000</f>
        <v>49.709094177500809</v>
      </c>
      <c r="AP133" s="149">
        <f t="shared" si="55"/>
        <v>0.24710543843654176</v>
      </c>
      <c r="AQ133" s="146">
        <f>'EUR2045'!$G136/1000</f>
        <v>31.278045890525007</v>
      </c>
      <c r="AR133" s="149">
        <f t="shared" si="56"/>
        <v>0.2770410782064871</v>
      </c>
      <c r="AS133" s="146">
        <f>'EMR2045'!$G136/1000</f>
        <v>3.7558671927563845</v>
      </c>
      <c r="AT133" s="149">
        <f t="shared" si="57"/>
        <v>5.0749077829456216E-2</v>
      </c>
      <c r="AU133" s="146">
        <f>'WPR2045'!$G136/1000</f>
        <v>28.102294079465793</v>
      </c>
      <c r="AV133" s="149">
        <f t="shared" si="58"/>
        <v>0.12541153220094939</v>
      </c>
      <c r="AW133" s="138">
        <f>World2060!$G136/1000</f>
        <v>205.53752700128317</v>
      </c>
      <c r="AX133" s="139">
        <f t="shared" si="66"/>
        <v>0.20184148638860125</v>
      </c>
      <c r="AY133" s="146">
        <f>'AFR2060'!$G136/1000</f>
        <v>13.962558295991737</v>
      </c>
      <c r="AZ133" s="149">
        <f t="shared" si="67"/>
        <v>7.6994727793237072E-2</v>
      </c>
      <c r="BA133" s="146">
        <f>'AMR2060'!$G136/1000</f>
        <v>57.034999972499904</v>
      </c>
      <c r="BB133" s="149">
        <f t="shared" si="59"/>
        <v>0.42770653583325219</v>
      </c>
      <c r="BC133" s="146">
        <f>SEAR2060!$G136/1000</f>
        <v>63.052707176105116</v>
      </c>
      <c r="BD133" s="149">
        <f t="shared" si="60"/>
        <v>0.26585190941849929</v>
      </c>
      <c r="BE133" s="146">
        <f>'EUR2060'!$G136/1000</f>
        <v>35.279712818914604</v>
      </c>
      <c r="BF133" s="149">
        <f t="shared" si="61"/>
        <v>0.30241953445376812</v>
      </c>
      <c r="BG133" s="146">
        <f>'EMR2060'!$G136/1000</f>
        <v>5.1028575124517079</v>
      </c>
      <c r="BH133" s="149">
        <f t="shared" si="62"/>
        <v>4.9301664653666311E-2</v>
      </c>
      <c r="BI133" s="146">
        <f>'WPR2060'!$G136/1000</f>
        <v>31.104691225320099</v>
      </c>
      <c r="BJ133" s="149">
        <f t="shared" si="63"/>
        <v>0.12629640833208025</v>
      </c>
    </row>
    <row r="134" spans="1:62">
      <c r="A134" s="93">
        <v>140</v>
      </c>
      <c r="B134" s="94"/>
      <c r="C134" s="95" t="s">
        <v>165</v>
      </c>
      <c r="D134" s="96" t="s">
        <v>166</v>
      </c>
      <c r="E134" s="97"/>
      <c r="F134" s="98"/>
      <c r="G134" s="140">
        <f>World2016!$G137/1000</f>
        <v>590.88862956020421</v>
      </c>
      <c r="H134" s="141">
        <f t="shared" si="80"/>
        <v>1.0389542075310629</v>
      </c>
      <c r="I134" s="140">
        <f>'AFR2016'!$G137/1000</f>
        <v>189.33135236728936</v>
      </c>
      <c r="J134" s="141">
        <f t="shared" si="81"/>
        <v>2.1405222320829433</v>
      </c>
      <c r="K134" s="140">
        <f>'AMR2016'!$G137/1000</f>
        <v>63.808481649367138</v>
      </c>
      <c r="L134" s="141">
        <f t="shared" si="82"/>
        <v>0.92391381696356956</v>
      </c>
      <c r="M134" s="140">
        <f>SEAR2016!$G137/1000</f>
        <v>145.71880706547202</v>
      </c>
      <c r="N134" s="141">
        <f t="shared" si="83"/>
        <v>1.0545162754887158</v>
      </c>
      <c r="O134" s="140">
        <f>'EUR2016'!$G137/1000</f>
        <v>36.975566972583529</v>
      </c>
      <c r="P134" s="141">
        <f t="shared" si="84"/>
        <v>0.40126686239567222</v>
      </c>
      <c r="Q134" s="140">
        <f>'EMR2016'!$G137/1000</f>
        <v>83.690909498065707</v>
      </c>
      <c r="R134" s="141">
        <f t="shared" si="85"/>
        <v>2.0223101577530929</v>
      </c>
      <c r="S134" s="140">
        <f>'WPR2016'!$G137/1000</f>
        <v>71.363512007426465</v>
      </c>
      <c r="T134" s="141">
        <f t="shared" si="86"/>
        <v>0.51155371820601347</v>
      </c>
      <c r="U134" s="140">
        <f>World2030!$G137/1000</f>
        <v>583.63028866740933</v>
      </c>
      <c r="V134" s="141">
        <f t="shared" si="92"/>
        <v>0.85677477865901175</v>
      </c>
      <c r="W134" s="140">
        <f>'AFR2030'!$G137/1000</f>
        <v>232.83061484977603</v>
      </c>
      <c r="X134" s="141">
        <f t="shared" si="93"/>
        <v>2.307725751854131</v>
      </c>
      <c r="Y134" s="140">
        <f>'AMR2030'!$G137/1000</f>
        <v>55.01864700948191</v>
      </c>
      <c r="Z134" s="141">
        <f t="shared" si="87"/>
        <v>0.6364286705926222</v>
      </c>
      <c r="AA134" s="140">
        <f>SEAR2030!$G137/1000</f>
        <v>129.05903593076766</v>
      </c>
      <c r="AB134" s="141">
        <f t="shared" si="88"/>
        <v>0.76526227389913204</v>
      </c>
      <c r="AC134" s="140">
        <f>'EUR2030'!$G137/1000</f>
        <v>28.735730305054574</v>
      </c>
      <c r="AD134" s="141">
        <f t="shared" si="89"/>
        <v>0.29286323657160213</v>
      </c>
      <c r="AE134" s="140">
        <f>'EMR2030'!$G137/1000</f>
        <v>85.621447769314045</v>
      </c>
      <c r="AF134" s="141">
        <f t="shared" si="90"/>
        <v>1.648216995073206</v>
      </c>
      <c r="AG134" s="140">
        <f>'WPR2030'!$G137/1000</f>
        <v>52.364812803015113</v>
      </c>
      <c r="AH134" s="141">
        <f t="shared" si="91"/>
        <v>0.29899003044455508</v>
      </c>
      <c r="AI134" s="140">
        <f>World2045!$G137/1000</f>
        <v>588.60706505143514</v>
      </c>
      <c r="AJ134" s="141">
        <f t="shared" si="52"/>
        <v>0.68816671356377113</v>
      </c>
      <c r="AK134" s="140">
        <f>'AFR2045'!$G137/1000</f>
        <v>265.41726106437295</v>
      </c>
      <c r="AL134" s="141">
        <f t="shared" si="53"/>
        <v>2.0509713309926498</v>
      </c>
      <c r="AM134" s="140">
        <f>'AMR2045'!$G137/1000</f>
        <v>51.249513194215481</v>
      </c>
      <c r="AN134" s="141">
        <f t="shared" si="54"/>
        <v>0.45050305024260151</v>
      </c>
      <c r="AO134" s="140">
        <f>SEAR2045!$G137/1000</f>
        <v>108.4125257974118</v>
      </c>
      <c r="AP134" s="141">
        <f t="shared" si="55"/>
        <v>0.53892200536833845</v>
      </c>
      <c r="AQ134" s="140">
        <f>'EUR2045'!$G137/1000</f>
        <v>26.830156470155025</v>
      </c>
      <c r="AR134" s="141">
        <f t="shared" si="56"/>
        <v>0.23764449681276872</v>
      </c>
      <c r="AS134" s="140">
        <f>'EMR2045'!$G137/1000</f>
        <v>91.361323615074156</v>
      </c>
      <c r="AT134" s="141">
        <f t="shared" si="57"/>
        <v>1.2344693475013055</v>
      </c>
      <c r="AU134" s="140">
        <f>'WPR2045'!$G137/1000</f>
        <v>45.336284910205748</v>
      </c>
      <c r="AV134" s="141">
        <f t="shared" si="58"/>
        <v>0.20232131009696436</v>
      </c>
      <c r="AW134" s="140">
        <f>World2060!$G137/1000</f>
        <v>571.76019645138524</v>
      </c>
      <c r="AX134" s="141">
        <f t="shared" si="66"/>
        <v>0.56147862433348139</v>
      </c>
      <c r="AY134" s="140">
        <f>'AFR2060'!$G137/1000</f>
        <v>277.55826161227372</v>
      </c>
      <c r="AZ134" s="141">
        <f t="shared" si="67"/>
        <v>1.5305592532950054</v>
      </c>
      <c r="BA134" s="140">
        <f>'AMR2060'!$G137/1000</f>
        <v>48.007897051918086</v>
      </c>
      <c r="BB134" s="141">
        <f t="shared" si="59"/>
        <v>0.36001212151513379</v>
      </c>
      <c r="BC134" s="140">
        <f>SEAR2060!$G137/1000</f>
        <v>93.771140334226189</v>
      </c>
      <c r="BD134" s="141">
        <f t="shared" si="60"/>
        <v>0.39537139359579221</v>
      </c>
      <c r="BE134" s="140">
        <f>'EUR2060'!$G137/1000</f>
        <v>23.519997303934709</v>
      </c>
      <c r="BF134" s="141">
        <f t="shared" si="61"/>
        <v>0.20161464101250723</v>
      </c>
      <c r="BG134" s="140">
        <f>'EMR2060'!$G137/1000</f>
        <v>89.557525813221929</v>
      </c>
      <c r="BH134" s="141">
        <f t="shared" si="62"/>
        <v>0.86526717512324769</v>
      </c>
      <c r="BI134" s="140">
        <f>'WPR2060'!$G137/1000</f>
        <v>39.34537433581054</v>
      </c>
      <c r="BJ134" s="141">
        <f t="shared" si="63"/>
        <v>0.15975659192684818</v>
      </c>
    </row>
    <row r="135" spans="1:62">
      <c r="A135" s="37">
        <v>141</v>
      </c>
      <c r="B135" s="17"/>
      <c r="C135" s="16"/>
      <c r="D135" s="38" t="s">
        <v>8</v>
      </c>
      <c r="E135" s="45" t="s">
        <v>167</v>
      </c>
      <c r="F135" s="53"/>
      <c r="G135" s="138">
        <f>World2016!$G138/1000</f>
        <v>49.459853107630011</v>
      </c>
      <c r="H135" s="139">
        <f t="shared" si="80"/>
        <v>8.6964818612751571E-2</v>
      </c>
      <c r="I135" s="146">
        <f>'AFR2016'!$G138/1000</f>
        <v>34.683607602834236</v>
      </c>
      <c r="J135" s="149">
        <f t="shared" si="81"/>
        <v>0.39212223561729681</v>
      </c>
      <c r="K135" s="146">
        <f>'AMR2016'!$G138/1000</f>
        <v>3.3739390415842645</v>
      </c>
      <c r="L135" s="149">
        <f t="shared" si="82"/>
        <v>4.8852892554973409E-2</v>
      </c>
      <c r="M135" s="146">
        <f>SEAR2016!$G138/1000</f>
        <v>3.5859035167249385</v>
      </c>
      <c r="N135" s="149">
        <f t="shared" si="83"/>
        <v>2.5949935336896324E-2</v>
      </c>
      <c r="O135" s="146">
        <f>'EUR2016'!$G138/1000</f>
        <v>1.4859076631530188</v>
      </c>
      <c r="P135" s="149">
        <f t="shared" si="84"/>
        <v>1.6125391836322583E-2</v>
      </c>
      <c r="Q135" s="146">
        <f>'EMR2016'!$G138/1000</f>
        <v>4.3567116692599379</v>
      </c>
      <c r="R135" s="149">
        <f t="shared" si="85"/>
        <v>0.10527573802205413</v>
      </c>
      <c r="S135" s="146">
        <f>'WPR2016'!$G138/1000</f>
        <v>1.973783614073618</v>
      </c>
      <c r="T135" s="149">
        <f t="shared" si="86"/>
        <v>1.4148635882835872E-2</v>
      </c>
      <c r="U135" s="138">
        <f>World2030!$G138/1000</f>
        <v>51.829730044731029</v>
      </c>
      <c r="V135" s="139">
        <f t="shared" si="92"/>
        <v>7.6086533460117303E-2</v>
      </c>
      <c r="W135" s="146">
        <f>'AFR2030'!$G138/1000</f>
        <v>39.418428216497119</v>
      </c>
      <c r="X135" s="149">
        <f t="shared" si="93"/>
        <v>0.39070000288199391</v>
      </c>
      <c r="Y135" s="146">
        <f>'AMR2030'!$G138/1000</f>
        <v>2.5945295022265311</v>
      </c>
      <c r="Z135" s="149">
        <f t="shared" si="87"/>
        <v>3.001224224272174E-2</v>
      </c>
      <c r="AA135" s="146">
        <f>SEAR2030!$G138/1000</f>
        <v>2.8676993793216532</v>
      </c>
      <c r="AB135" s="149">
        <f t="shared" si="88"/>
        <v>1.7004172796208215E-2</v>
      </c>
      <c r="AC135" s="146">
        <f>'EUR2030'!$G138/1000</f>
        <v>1.0091701480160742</v>
      </c>
      <c r="AD135" s="149">
        <f t="shared" si="89"/>
        <v>1.0285064366275864E-2</v>
      </c>
      <c r="AE135" s="146">
        <f>'EMR2030'!$G138/1000</f>
        <v>4.5111617504153401</v>
      </c>
      <c r="AF135" s="149">
        <f t="shared" si="90"/>
        <v>8.6840081057628735E-2</v>
      </c>
      <c r="AG135" s="146">
        <f>'WPR2030'!$G138/1000</f>
        <v>1.4287410482543055</v>
      </c>
      <c r="AH135" s="149">
        <f t="shared" si="91"/>
        <v>8.1577553064477639E-3</v>
      </c>
      <c r="AI135" s="138">
        <f>World2045!$G138/1000</f>
        <v>56.862207523914506</v>
      </c>
      <c r="AJ135" s="139">
        <f t="shared" ref="AJ135:AJ154" si="94">100*AI135/AI$7</f>
        <v>6.6480137261509031E-2</v>
      </c>
      <c r="AK135" s="146">
        <f>'AFR2045'!$G138/1000</f>
        <v>44.796434727420682</v>
      </c>
      <c r="AL135" s="149">
        <f t="shared" ref="AL135:AL154" si="95">100*AK135/AK$7</f>
        <v>0.34615760477740809</v>
      </c>
      <c r="AM135" s="146">
        <f>'AMR2045'!$G138/1000</f>
        <v>2.2779310957881407</v>
      </c>
      <c r="AN135" s="149">
        <f t="shared" ref="AN135:AN154" si="96">100*AM135/AM$7</f>
        <v>2.0023895700356772E-2</v>
      </c>
      <c r="AO135" s="146">
        <f>SEAR2045!$G138/1000</f>
        <v>2.498857386938762</v>
      </c>
      <c r="AP135" s="149">
        <f t="shared" ref="AP135:AP154" si="97">100*AO135/AO$7</f>
        <v>1.2421897047349063E-2</v>
      </c>
      <c r="AQ135" s="146">
        <f>'EUR2045'!$G138/1000</f>
        <v>0.91866378275332228</v>
      </c>
      <c r="AR135" s="149">
        <f t="shared" ref="AR135:AR154" si="98">100*AQ135/AQ$7</f>
        <v>8.1369407083173272E-3</v>
      </c>
      <c r="AS135" s="146">
        <f>'EMR2045'!$G138/1000</f>
        <v>5.116849353049882</v>
      </c>
      <c r="AT135" s="149">
        <f t="shared" ref="AT135:AT154" si="99">100*AS135/AS$7</f>
        <v>6.9138596423309259E-2</v>
      </c>
      <c r="AU135" s="146">
        <f>'WPR2045'!$G138/1000</f>
        <v>1.2534711779637147</v>
      </c>
      <c r="AV135" s="149">
        <f t="shared" ref="AV135:AV154" si="100">100*AU135/AU$7</f>
        <v>5.5938401524672473E-3</v>
      </c>
      <c r="AW135" s="138">
        <f>World2060!$G138/1000</f>
        <v>58.086319307325759</v>
      </c>
      <c r="AX135" s="139">
        <f t="shared" si="66"/>
        <v>5.7041792800009428E-2</v>
      </c>
      <c r="AY135" s="146">
        <f>'AFR2060'!$G138/1000</f>
        <v>46.625677650533852</v>
      </c>
      <c r="AZ135" s="149">
        <f t="shared" si="67"/>
        <v>0.25711128883226514</v>
      </c>
      <c r="BA135" s="146">
        <f>'AMR2060'!$G138/1000</f>
        <v>2.0216724942849269</v>
      </c>
      <c r="BB135" s="149">
        <f t="shared" ref="BB135:BB154" si="101">100*BA135/BA$7</f>
        <v>1.5160559998893543E-2</v>
      </c>
      <c r="BC135" s="146">
        <f>SEAR2060!$G138/1000</f>
        <v>2.202970114351134</v>
      </c>
      <c r="BD135" s="149">
        <f t="shared" ref="BD135:BD154" si="102">100*BC135/BC$7</f>
        <v>9.2884800276122944E-3</v>
      </c>
      <c r="BE135" s="146">
        <f>'EUR2060'!$G138/1000</f>
        <v>0.77472665864458845</v>
      </c>
      <c r="BF135" s="149">
        <f t="shared" ref="BF135:BF154" si="103">100*BE135/BE$7</f>
        <v>6.6409972393711766E-3</v>
      </c>
      <c r="BG135" s="146">
        <f>'EMR2060'!$G138/1000</f>
        <v>5.363107958280481</v>
      </c>
      <c r="BH135" s="149">
        <f t="shared" ref="BH135:BH154" si="104">100*BG135/BG$7</f>
        <v>5.1816095083069516E-2</v>
      </c>
      <c r="BI135" s="146">
        <f>'WPR2060'!$G138/1000</f>
        <v>1.0981644312307763</v>
      </c>
      <c r="BJ135" s="149">
        <f t="shared" ref="BJ135:BJ154" si="105">100*BI135/BI$7</f>
        <v>4.458948729559732E-3</v>
      </c>
    </row>
    <row r="136" spans="1:62">
      <c r="A136" s="37">
        <v>142</v>
      </c>
      <c r="B136" s="17"/>
      <c r="C136" s="16"/>
      <c r="D136" s="38" t="s">
        <v>10</v>
      </c>
      <c r="E136" s="45" t="s">
        <v>168</v>
      </c>
      <c r="F136" s="53"/>
      <c r="G136" s="138">
        <f>World2016!$G139/1000</f>
        <v>3.0265049748434394</v>
      </c>
      <c r="H136" s="139">
        <f t="shared" si="80"/>
        <v>5.321476705462496E-3</v>
      </c>
      <c r="I136" s="146">
        <f>'AFR2016'!$G139/1000</f>
        <v>1.5995606321614468</v>
      </c>
      <c r="J136" s="149">
        <f t="shared" si="81"/>
        <v>1.8084142176643364E-2</v>
      </c>
      <c r="K136" s="146">
        <f>'AMR2016'!$G139/1000</f>
        <v>0.12106424901663558</v>
      </c>
      <c r="L136" s="149">
        <f t="shared" si="82"/>
        <v>1.7529477197315072E-3</v>
      </c>
      <c r="M136" s="146">
        <f>SEAR2016!$G139/1000</f>
        <v>0.57184525565919464</v>
      </c>
      <c r="N136" s="149">
        <f t="shared" si="83"/>
        <v>4.1382450302567134E-3</v>
      </c>
      <c r="O136" s="146">
        <f>'EUR2016'!$G139/1000</f>
        <v>6.2968541834998171E-2</v>
      </c>
      <c r="P136" s="149">
        <f t="shared" si="84"/>
        <v>6.8334825617401187E-4</v>
      </c>
      <c r="Q136" s="146">
        <f>'EMR2016'!$G139/1000</f>
        <v>0.22977988640288821</v>
      </c>
      <c r="R136" s="149">
        <f t="shared" si="85"/>
        <v>5.5524094684459447E-3</v>
      </c>
      <c r="S136" s="146">
        <f>'WPR2016'!$G139/1000</f>
        <v>0.44128640976827593</v>
      </c>
      <c r="T136" s="149">
        <f t="shared" si="86"/>
        <v>3.1632650546577945E-3</v>
      </c>
      <c r="U136" s="138">
        <f>World2030!$G139/1000</f>
        <v>3.0603026224023013</v>
      </c>
      <c r="V136" s="139">
        <f t="shared" si="92"/>
        <v>4.4925531673913966E-3</v>
      </c>
      <c r="W136" s="146">
        <f>'AFR2030'!$G139/1000</f>
        <v>1.9500989499579591</v>
      </c>
      <c r="X136" s="149">
        <f t="shared" si="93"/>
        <v>1.9328616077337185E-2</v>
      </c>
      <c r="Y136" s="146">
        <f>'AMR2030'!$G139/1000</f>
        <v>9.2765265479753001E-2</v>
      </c>
      <c r="Z136" s="149">
        <f t="shared" si="87"/>
        <v>1.0730630030992253E-3</v>
      </c>
      <c r="AA136" s="146">
        <f>SEAR2030!$G139/1000</f>
        <v>0.48548356420177152</v>
      </c>
      <c r="AB136" s="149">
        <f t="shared" si="88"/>
        <v>2.8787000739801129E-3</v>
      </c>
      <c r="AC136" s="146">
        <f>'EUR2030'!$G139/1000</f>
        <v>4.7454024158796529E-2</v>
      </c>
      <c r="AD136" s="149">
        <f t="shared" si="89"/>
        <v>4.8363270938158798E-4</v>
      </c>
      <c r="AE136" s="146">
        <f>'EMR2030'!$G139/1000</f>
        <v>0.2353676420467673</v>
      </c>
      <c r="AF136" s="149">
        <f t="shared" si="90"/>
        <v>4.5308384501625059E-3</v>
      </c>
      <c r="AG136" s="146">
        <f>'WPR2030'!$G139/1000</f>
        <v>0.24913317655725403</v>
      </c>
      <c r="AH136" s="149">
        <f t="shared" si="91"/>
        <v>1.4224883477347817E-3</v>
      </c>
      <c r="AI136" s="138">
        <f>World2045!$G139/1000</f>
        <v>3.1856644835567494</v>
      </c>
      <c r="AJ136" s="139">
        <f t="shared" si="94"/>
        <v>3.7245021141132685E-3</v>
      </c>
      <c r="AK136" s="146">
        <f>'AFR2045'!$G139/1000</f>
        <v>2.1841778694694951</v>
      </c>
      <c r="AL136" s="149">
        <f t="shared" si="95"/>
        <v>1.6877900759378495E-2</v>
      </c>
      <c r="AM136" s="146">
        <f>'AMR2045'!$G139/1000</f>
        <v>8.1888980090901897E-2</v>
      </c>
      <c r="AN136" s="149">
        <f t="shared" si="96"/>
        <v>7.198358191697103E-4</v>
      </c>
      <c r="AO136" s="146">
        <f>SEAR2045!$G139/1000</f>
        <v>0.39969052035335334</v>
      </c>
      <c r="AP136" s="149">
        <f t="shared" si="97"/>
        <v>1.9868738890749678E-3</v>
      </c>
      <c r="AQ136" s="146">
        <f>'EUR2045'!$G139/1000</f>
        <v>4.3920420834198011E-2</v>
      </c>
      <c r="AR136" s="149">
        <f t="shared" si="98"/>
        <v>3.8901921129525646E-4</v>
      </c>
      <c r="AS136" s="146">
        <f>'EMR2045'!$G139/1000</f>
        <v>0.2603638670940418</v>
      </c>
      <c r="AT136" s="149">
        <f t="shared" si="99"/>
        <v>3.5180227300413936E-3</v>
      </c>
      <c r="AU136" s="146">
        <f>'WPR2045'!$G139/1000</f>
        <v>0.21562282571475952</v>
      </c>
      <c r="AV136" s="149">
        <f t="shared" si="100"/>
        <v>9.6225556795896661E-4</v>
      </c>
      <c r="AW136" s="138">
        <f>World2060!$G139/1000</f>
        <v>3.1345773688728094</v>
      </c>
      <c r="AX136" s="139">
        <f t="shared" ref="AX136:AX154" si="106">100*AW136/AW$7</f>
        <v>3.0782104103520172E-3</v>
      </c>
      <c r="AY136" s="146">
        <f>'AFR2060'!$G139/1000</f>
        <v>2.2366202224143636</v>
      </c>
      <c r="AZ136" s="149">
        <f t="shared" ref="AZ136:AZ154" si="107">100*AY136/AY$7</f>
        <v>1.2333553891128921E-2</v>
      </c>
      <c r="BA136" s="146">
        <f>'AMR2060'!$G139/1000</f>
        <v>7.3976341643452542E-2</v>
      </c>
      <c r="BB136" s="149">
        <f t="shared" si="101"/>
        <v>5.5474997515900617E-4</v>
      </c>
      <c r="BC136" s="146">
        <f>SEAR2060!$G139/1000</f>
        <v>0.34245295981084928</v>
      </c>
      <c r="BD136" s="149">
        <f t="shared" si="102"/>
        <v>1.4438995140597659E-3</v>
      </c>
      <c r="BE136" s="146">
        <f>'EUR2060'!$G139/1000</f>
        <v>3.7665959204816316E-2</v>
      </c>
      <c r="BF136" s="149">
        <f t="shared" si="103"/>
        <v>3.2287456266843898E-4</v>
      </c>
      <c r="BG136" s="146">
        <f>'EMR2060'!$G139/1000</f>
        <v>0.26044707152782942</v>
      </c>
      <c r="BH136" s="149">
        <f t="shared" si="104"/>
        <v>2.5163301442695353E-3</v>
      </c>
      <c r="BI136" s="146">
        <f>'WPR2060'!$G139/1000</f>
        <v>0.18341481427149847</v>
      </c>
      <c r="BJ136" s="149">
        <f t="shared" si="105"/>
        <v>7.4473114391597516E-4</v>
      </c>
    </row>
    <row r="137" spans="1:62">
      <c r="A137" s="37">
        <v>143</v>
      </c>
      <c r="B137" s="17"/>
      <c r="C137" s="16"/>
      <c r="D137" s="38" t="s">
        <v>22</v>
      </c>
      <c r="E137" s="45" t="s">
        <v>169</v>
      </c>
      <c r="F137" s="53"/>
      <c r="G137" s="138">
        <f>World2016!$G140/1000</f>
        <v>16.932934858515857</v>
      </c>
      <c r="H137" s="139">
        <f t="shared" si="80"/>
        <v>2.9773028345795902E-2</v>
      </c>
      <c r="I137" s="146">
        <f>'AFR2016'!$G140/1000</f>
        <v>3.2415733373630791</v>
      </c>
      <c r="J137" s="149">
        <f t="shared" si="81"/>
        <v>3.6648234477787214E-2</v>
      </c>
      <c r="K137" s="146">
        <f>'AMR2016'!$G140/1000</f>
        <v>4.2400569308549168</v>
      </c>
      <c r="L137" s="149">
        <f t="shared" si="82"/>
        <v>6.1393831695536943E-2</v>
      </c>
      <c r="M137" s="146">
        <f>SEAR2016!$G140/1000</f>
        <v>2.2633238875400274</v>
      </c>
      <c r="N137" s="149">
        <f t="shared" si="83"/>
        <v>1.6378887009698011E-2</v>
      </c>
      <c r="O137" s="146">
        <f>'EUR2016'!$G140/1000</f>
        <v>3.4934794033020733</v>
      </c>
      <c r="P137" s="149">
        <f t="shared" si="84"/>
        <v>3.7911995238540663E-2</v>
      </c>
      <c r="Q137" s="146">
        <f>'EMR2016'!$G140/1000</f>
        <v>2.2049182687886058</v>
      </c>
      <c r="R137" s="149">
        <f t="shared" si="85"/>
        <v>5.3279724628749803E-2</v>
      </c>
      <c r="S137" s="146">
        <f>'WPR2016'!$G140/1000</f>
        <v>1.489583030667156</v>
      </c>
      <c r="T137" s="149">
        <f t="shared" si="86"/>
        <v>1.0677749966048028E-2</v>
      </c>
      <c r="U137" s="138">
        <f>World2030!$G140/1000</f>
        <v>17.034494848412425</v>
      </c>
      <c r="V137" s="139">
        <f t="shared" si="92"/>
        <v>2.5006799401450633E-2</v>
      </c>
      <c r="W137" s="146">
        <f>'AFR2030'!$G140/1000</f>
        <v>3.8926069538029844</v>
      </c>
      <c r="X137" s="149">
        <f t="shared" si="93"/>
        <v>3.8581993673527645E-2</v>
      </c>
      <c r="Y137" s="146">
        <f>'AMR2030'!$G140/1000</f>
        <v>4.0572372818932489</v>
      </c>
      <c r="Z137" s="149">
        <f t="shared" si="87"/>
        <v>4.693212701412193E-2</v>
      </c>
      <c r="AA137" s="146">
        <f>SEAR2030!$G140/1000</f>
        <v>2.0719274170752615</v>
      </c>
      <c r="AB137" s="149">
        <f t="shared" si="88"/>
        <v>1.2285601508719862E-2</v>
      </c>
      <c r="AC137" s="146">
        <f>'EUR2030'!$G140/1000</f>
        <v>3.5512702180236593</v>
      </c>
      <c r="AD137" s="149">
        <f t="shared" si="89"/>
        <v>3.619314626598534E-2</v>
      </c>
      <c r="AE137" s="146">
        <f>'EMR2030'!$G140/1000</f>
        <v>2.1691377083808185</v>
      </c>
      <c r="AF137" s="149">
        <f t="shared" si="90"/>
        <v>4.1756005402290526E-2</v>
      </c>
      <c r="AG137" s="146">
        <f>'WPR2030'!$G140/1000</f>
        <v>1.2923152692364528</v>
      </c>
      <c r="AH137" s="149">
        <f t="shared" si="91"/>
        <v>7.3787981090753093E-3</v>
      </c>
      <c r="AI137" s="138">
        <f>World2045!$G140/1000</f>
        <v>16.29504843361001</v>
      </c>
      <c r="AJ137" s="139">
        <f t="shared" si="94"/>
        <v>1.9051266275473558E-2</v>
      </c>
      <c r="AK137" s="146">
        <f>'AFR2045'!$G140/1000</f>
        <v>4.3970167505155553</v>
      </c>
      <c r="AL137" s="149">
        <f t="shared" si="95"/>
        <v>3.3977275106514819E-2</v>
      </c>
      <c r="AM137" s="146">
        <f>'AMR2045'!$G140/1000</f>
        <v>3.8003696383900349</v>
      </c>
      <c r="AN137" s="149">
        <f t="shared" si="96"/>
        <v>3.3406719545919998E-2</v>
      </c>
      <c r="AO137" s="146">
        <f>SEAR2045!$G140/1000</f>
        <v>1.7983340967092662</v>
      </c>
      <c r="AP137" s="149">
        <f t="shared" si="97"/>
        <v>8.9395741921175186E-3</v>
      </c>
      <c r="AQ137" s="146">
        <f>'EUR2045'!$G140/1000</f>
        <v>2.9216272712389402</v>
      </c>
      <c r="AR137" s="149">
        <f t="shared" si="98"/>
        <v>2.5877920000964821E-2</v>
      </c>
      <c r="AS137" s="146">
        <f>'EMR2045'!$G140/1000</f>
        <v>2.2819851313307882</v>
      </c>
      <c r="AT137" s="149">
        <f t="shared" si="99"/>
        <v>3.0834061773781063E-2</v>
      </c>
      <c r="AU137" s="146">
        <f>'WPR2045'!$G140/1000</f>
        <v>1.0957155454254244</v>
      </c>
      <c r="AV137" s="149">
        <f t="shared" si="100"/>
        <v>4.8898273222686885E-3</v>
      </c>
      <c r="AW137" s="138">
        <f>World2060!$G140/1000</f>
        <v>15.191599086297737</v>
      </c>
      <c r="AX137" s="139">
        <f t="shared" si="106"/>
        <v>1.4918418961900369E-2</v>
      </c>
      <c r="AY137" s="146">
        <f>'AFR2060'!$G140/1000</f>
        <v>4.5992802439783702</v>
      </c>
      <c r="AZ137" s="149">
        <f t="shared" si="107"/>
        <v>2.5362138006728017E-2</v>
      </c>
      <c r="BA137" s="146">
        <f>'AMR2060'!$G140/1000</f>
        <v>3.4191541354671826</v>
      </c>
      <c r="BB137" s="149">
        <f t="shared" si="101"/>
        <v>2.564030106891764E-2</v>
      </c>
      <c r="BC137" s="146">
        <f>SEAR2060!$G140/1000</f>
        <v>1.5801998000144959</v>
      </c>
      <c r="BD137" s="149">
        <f t="shared" si="102"/>
        <v>6.6626660917707293E-3</v>
      </c>
      <c r="BE137" s="146">
        <f>'EUR2060'!$G140/1000</f>
        <v>2.4481474810970396</v>
      </c>
      <c r="BF137" s="149">
        <f t="shared" si="103"/>
        <v>2.0985647624393266E-2</v>
      </c>
      <c r="BG137" s="146">
        <f>'EMR2060'!$G140/1000</f>
        <v>2.2189502256587148</v>
      </c>
      <c r="BH137" s="149">
        <f t="shared" si="104"/>
        <v>2.143856449874534E-2</v>
      </c>
      <c r="BI137" s="146">
        <f>'WPR2060'!$G140/1000</f>
        <v>0.92586720008193513</v>
      </c>
      <c r="BJ137" s="149">
        <f t="shared" si="105"/>
        <v>3.7593590341652573E-3</v>
      </c>
    </row>
    <row r="138" spans="1:62">
      <c r="A138" s="37">
        <v>144</v>
      </c>
      <c r="B138" s="17"/>
      <c r="C138" s="16"/>
      <c r="D138" s="38" t="s">
        <v>24</v>
      </c>
      <c r="E138" s="45" t="s">
        <v>170</v>
      </c>
      <c r="F138" s="53"/>
      <c r="G138" s="138">
        <f>World2016!$G141/1000</f>
        <v>243.97648760373377</v>
      </c>
      <c r="H138" s="139">
        <f t="shared" si="80"/>
        <v>0.42898168225578098</v>
      </c>
      <c r="I138" s="146">
        <f>'AFR2016'!$G141/1000</f>
        <v>53.072718736979176</v>
      </c>
      <c r="J138" s="149">
        <f t="shared" si="81"/>
        <v>0.60002388908735271</v>
      </c>
      <c r="K138" s="146">
        <f>'AMR2016'!$G141/1000</f>
        <v>27.436969277627767</v>
      </c>
      <c r="L138" s="149">
        <f t="shared" si="82"/>
        <v>0.3972731266432929</v>
      </c>
      <c r="M138" s="146">
        <f>SEAR2016!$G141/1000</f>
        <v>66.025631756817916</v>
      </c>
      <c r="N138" s="149">
        <f t="shared" si="83"/>
        <v>0.4778045105441075</v>
      </c>
      <c r="O138" s="146">
        <f>'EUR2016'!$G141/1000</f>
        <v>16.217685079609975</v>
      </c>
      <c r="P138" s="149">
        <f t="shared" si="84"/>
        <v>0.17599783154214896</v>
      </c>
      <c r="Q138" s="146">
        <f>'EMR2016'!$G141/1000</f>
        <v>35.218284592665732</v>
      </c>
      <c r="R138" s="149">
        <f t="shared" si="85"/>
        <v>0.85101590002476057</v>
      </c>
      <c r="S138" s="146">
        <f>'WPR2016'!$G141/1000</f>
        <v>46.00519816003321</v>
      </c>
      <c r="T138" s="149">
        <f t="shared" si="86"/>
        <v>0.32977819495655364</v>
      </c>
      <c r="U138" s="138">
        <f>World2030!$G141/1000</f>
        <v>229.70765247024701</v>
      </c>
      <c r="V138" s="139">
        <f t="shared" si="92"/>
        <v>0.33721300440188595</v>
      </c>
      <c r="W138" s="146">
        <f>'AFR2030'!$G141/1000</f>
        <v>66.958326072949916</v>
      </c>
      <c r="X138" s="149">
        <f t="shared" si="93"/>
        <v>0.66366467089944658</v>
      </c>
      <c r="Y138" s="146">
        <f>'AMR2030'!$G141/1000</f>
        <v>23.015696051363136</v>
      </c>
      <c r="Z138" s="149">
        <f t="shared" si="87"/>
        <v>0.26623426123525901</v>
      </c>
      <c r="AA138" s="146">
        <f>SEAR2030!$G141/1000</f>
        <v>58.242295569211244</v>
      </c>
      <c r="AB138" s="149">
        <f t="shared" si="88"/>
        <v>0.34535072436392117</v>
      </c>
      <c r="AC138" s="146">
        <f>'EUR2030'!$G141/1000</f>
        <v>11.953765254025216</v>
      </c>
      <c r="AD138" s="149">
        <f t="shared" si="89"/>
        <v>0.12182806368053904</v>
      </c>
      <c r="AE138" s="146">
        <f>'EMR2030'!$G141/1000</f>
        <v>36.555657714702186</v>
      </c>
      <c r="AF138" s="149">
        <f t="shared" si="90"/>
        <v>0.70369817237597265</v>
      </c>
      <c r="AG138" s="146">
        <f>'WPR2030'!$G141/1000</f>
        <v>32.981911807995289</v>
      </c>
      <c r="AH138" s="149">
        <f t="shared" si="91"/>
        <v>0.18831849648136892</v>
      </c>
      <c r="AI138" s="138">
        <f>World2045!$G141/1000</f>
        <v>224.84700541911761</v>
      </c>
      <c r="AJ138" s="139">
        <f t="shared" si="94"/>
        <v>0.26287864003196837</v>
      </c>
      <c r="AK138" s="146">
        <f>'AFR2045'!$G141/1000</f>
        <v>76.736158716775478</v>
      </c>
      <c r="AL138" s="149">
        <f t="shared" si="95"/>
        <v>0.59296694174097897</v>
      </c>
      <c r="AM138" s="146">
        <f>'AMR2045'!$G141/1000</f>
        <v>20.966428330428897</v>
      </c>
      <c r="AN138" s="149">
        <f t="shared" si="96"/>
        <v>0.1843030172746542</v>
      </c>
      <c r="AO138" s="146">
        <f>SEAR2045!$G141/1000</f>
        <v>48.980479760728777</v>
      </c>
      <c r="AP138" s="149">
        <f t="shared" si="97"/>
        <v>0.24348347372592488</v>
      </c>
      <c r="AQ138" s="146">
        <f>'EUR2045'!$G141/1000</f>
        <v>11.067517166861537</v>
      </c>
      <c r="AR138" s="149">
        <f t="shared" si="98"/>
        <v>9.8029042469847838E-2</v>
      </c>
      <c r="AS138" s="146">
        <f>'EMR2045'!$G141/1000</f>
        <v>38.816616582714019</v>
      </c>
      <c r="AT138" s="149">
        <f t="shared" si="99"/>
        <v>0.5244880595968634</v>
      </c>
      <c r="AU138" s="146">
        <f>'WPR2045'!$G141/1000</f>
        <v>28.279804861608891</v>
      </c>
      <c r="AV138" s="149">
        <f t="shared" si="100"/>
        <v>0.12620370593266694</v>
      </c>
      <c r="AW138" s="138">
        <f>World2060!$G141/1000</f>
        <v>214.1434764728929</v>
      </c>
      <c r="AX138" s="139">
        <f t="shared" si="106"/>
        <v>0.2102926809635173</v>
      </c>
      <c r="AY138" s="146">
        <f>'AFR2060'!$G141/1000</f>
        <v>80.829757456384598</v>
      </c>
      <c r="AZ138" s="149">
        <f t="shared" si="107"/>
        <v>0.44572527763298869</v>
      </c>
      <c r="BA138" s="146">
        <f>'AMR2060'!$G141/1000</f>
        <v>19.216229028755567</v>
      </c>
      <c r="BB138" s="149">
        <f t="shared" si="101"/>
        <v>0.14410286234119868</v>
      </c>
      <c r="BC138" s="146">
        <f>SEAR2060!$G141/1000</f>
        <v>42.252918544460087</v>
      </c>
      <c r="BD138" s="149">
        <f t="shared" si="102"/>
        <v>0.17815284349608346</v>
      </c>
      <c r="BE138" s="146">
        <f>'EUR2060'!$G141/1000</f>
        <v>9.5432492122439214</v>
      </c>
      <c r="BF138" s="149">
        <f t="shared" si="103"/>
        <v>8.1805228935871124E-2</v>
      </c>
      <c r="BG138" s="146">
        <f>'EMR2060'!$G141/1000</f>
        <v>37.951775041818621</v>
      </c>
      <c r="BH138" s="149">
        <f t="shared" si="104"/>
        <v>0.36667410006205453</v>
      </c>
      <c r="BI138" s="146">
        <f>'WPR2060'!$G141/1000</f>
        <v>24.349547189230098</v>
      </c>
      <c r="BJ138" s="149">
        <f t="shared" si="105"/>
        <v>9.8868056018794767E-2</v>
      </c>
    </row>
    <row r="139" spans="1:62">
      <c r="A139" s="37">
        <v>145</v>
      </c>
      <c r="B139" s="17"/>
      <c r="C139" s="16"/>
      <c r="D139" s="38" t="s">
        <v>26</v>
      </c>
      <c r="E139" s="45" t="s">
        <v>171</v>
      </c>
      <c r="F139" s="53"/>
      <c r="G139" s="138">
        <f>World2016!$G142/1000</f>
        <v>24.093837251292889</v>
      </c>
      <c r="H139" s="139">
        <f t="shared" si="80"/>
        <v>4.2363979158696802E-2</v>
      </c>
      <c r="I139" s="146">
        <f>'AFR2016'!$G142/1000</f>
        <v>8.2236952896680009</v>
      </c>
      <c r="J139" s="149">
        <f t="shared" si="81"/>
        <v>9.297457804696585E-2</v>
      </c>
      <c r="K139" s="146">
        <f>'AMR2016'!$G142/1000</f>
        <v>4.7395648146503371</v>
      </c>
      <c r="L139" s="149">
        <f t="shared" si="82"/>
        <v>6.862644754207621E-2</v>
      </c>
      <c r="M139" s="146">
        <f>SEAR2016!$G142/1000</f>
        <v>3.6206673997285832</v>
      </c>
      <c r="N139" s="149">
        <f t="shared" si="83"/>
        <v>2.6201509455328804E-2</v>
      </c>
      <c r="O139" s="146">
        <f>'EUR2016'!$G142/1000</f>
        <v>3.1922521869621523</v>
      </c>
      <c r="P139" s="149">
        <f t="shared" si="84"/>
        <v>3.4643012235290802E-2</v>
      </c>
      <c r="Q139" s="146">
        <f>'EMR2016'!$G142/1000</f>
        <v>2.205546134061442</v>
      </c>
      <c r="R139" s="149">
        <f t="shared" si="85"/>
        <v>5.3294896387864055E-2</v>
      </c>
      <c r="S139" s="146">
        <f>'WPR2016'!$G142/1000</f>
        <v>2.1121114262223757</v>
      </c>
      <c r="T139" s="149">
        <f t="shared" si="86"/>
        <v>1.5140208531735718E-2</v>
      </c>
      <c r="U139" s="138">
        <f>World2030!$G142/1000</f>
        <v>25.488943031383119</v>
      </c>
      <c r="V139" s="139">
        <f t="shared" si="92"/>
        <v>3.7418009222633601E-2</v>
      </c>
      <c r="W139" s="146">
        <f>'AFR2030'!$G142/1000</f>
        <v>10.716747780864141</v>
      </c>
      <c r="X139" s="149">
        <f t="shared" si="93"/>
        <v>0.10622020152282212</v>
      </c>
      <c r="Y139" s="146">
        <f>'AMR2030'!$G142/1000</f>
        <v>4.6825751549884718</v>
      </c>
      <c r="Z139" s="149">
        <f t="shared" si="87"/>
        <v>5.4165728218030527E-2</v>
      </c>
      <c r="AA139" s="146">
        <f>SEAR2030!$G142/1000</f>
        <v>3.2992656761801338</v>
      </c>
      <c r="AB139" s="149">
        <f t="shared" si="88"/>
        <v>1.9563167625902388E-2</v>
      </c>
      <c r="AC139" s="146">
        <f>'EUR2030'!$G142/1000</f>
        <v>2.7114573612315107</v>
      </c>
      <c r="AD139" s="149">
        <f t="shared" si="89"/>
        <v>2.7634104656685109E-2</v>
      </c>
      <c r="AE139" s="146">
        <f>'EMR2030'!$G142/1000</f>
        <v>2.2167673037230853</v>
      </c>
      <c r="AF139" s="149">
        <f t="shared" si="90"/>
        <v>4.267287740757468E-2</v>
      </c>
      <c r="AG139" s="146">
        <f>'WPR2030'!$G142/1000</f>
        <v>1.8621297543957736</v>
      </c>
      <c r="AH139" s="149">
        <f t="shared" si="91"/>
        <v>1.063229680688263E-2</v>
      </c>
      <c r="AI139" s="138">
        <f>World2045!$G142/1000</f>
        <v>26.799451742173908</v>
      </c>
      <c r="AJ139" s="139">
        <f t="shared" si="94"/>
        <v>3.1332431643699539E-2</v>
      </c>
      <c r="AK139" s="146">
        <f>'AFR2045'!$G142/1000</f>
        <v>11.986507086571081</v>
      </c>
      <c r="AL139" s="149">
        <f t="shared" si="95"/>
        <v>9.2623902057881013E-2</v>
      </c>
      <c r="AM139" s="146">
        <f>'AMR2045'!$G142/1000</f>
        <v>5.0900533480559185</v>
      </c>
      <c r="AN139" s="149">
        <f t="shared" si="96"/>
        <v>4.4743538353366787E-2</v>
      </c>
      <c r="AO139" s="146">
        <f>SEAR2045!$G142/1000</f>
        <v>2.7828359508155844</v>
      </c>
      <c r="AP139" s="149">
        <f t="shared" si="97"/>
        <v>1.3833563236292071E-2</v>
      </c>
      <c r="AQ139" s="146">
        <f>'EUR2045'!$G142/1000</f>
        <v>2.8160190616339751</v>
      </c>
      <c r="AR139" s="149">
        <f t="shared" si="98"/>
        <v>2.4942509510206538E-2</v>
      </c>
      <c r="AS139" s="146">
        <f>'EMR2045'!$G142/1000</f>
        <v>2.3544705643473716</v>
      </c>
      <c r="AT139" s="149">
        <f t="shared" si="99"/>
        <v>3.1813481091044191E-2</v>
      </c>
      <c r="AU139" s="146">
        <f>'WPR2045'!$G142/1000</f>
        <v>1.7695657307499786</v>
      </c>
      <c r="AV139" s="149">
        <f t="shared" si="100"/>
        <v>7.8970047426059151E-3</v>
      </c>
      <c r="AW139" s="138">
        <f>World2060!$G142/1000</f>
        <v>26.894404950950641</v>
      </c>
      <c r="AX139" s="139">
        <f t="shared" si="106"/>
        <v>2.6410781281818885E-2</v>
      </c>
      <c r="AY139" s="146">
        <f>'AFR2060'!$G142/1000</f>
        <v>12.283024102882896</v>
      </c>
      <c r="AZ139" s="149">
        <f t="shared" si="107"/>
        <v>6.7733152996090326E-2</v>
      </c>
      <c r="BA139" s="146">
        <f>'AMR2060'!$G142/1000</f>
        <v>5.5006687893632034</v>
      </c>
      <c r="BB139" s="149">
        <f t="shared" si="101"/>
        <v>4.1249618546488884E-2</v>
      </c>
      <c r="BC139" s="146">
        <f>SEAR2060!$G142/1000</f>
        <v>2.41277440470882</v>
      </c>
      <c r="BD139" s="149">
        <f t="shared" si="102"/>
        <v>1.0173087107844397E-2</v>
      </c>
      <c r="BE139" s="146">
        <f>'EUR2060'!$G142/1000</f>
        <v>2.7070603005856428</v>
      </c>
      <c r="BF139" s="149">
        <f t="shared" si="103"/>
        <v>2.3205061788441578E-2</v>
      </c>
      <c r="BG139" s="146">
        <f>'EMR2060'!$G142/1000</f>
        <v>2.2964093339577083</v>
      </c>
      <c r="BH139" s="149">
        <f t="shared" si="104"/>
        <v>2.2186941848575399E-2</v>
      </c>
      <c r="BI139" s="146">
        <f>'WPR2060'!$G142/1000</f>
        <v>1.6944680194523689</v>
      </c>
      <c r="BJ139" s="149">
        <f t="shared" si="105"/>
        <v>6.8801591161979257E-3</v>
      </c>
    </row>
    <row r="140" spans="1:62">
      <c r="A140" s="37">
        <v>146</v>
      </c>
      <c r="B140" s="17"/>
      <c r="C140" s="16"/>
      <c r="D140" s="38" t="s">
        <v>32</v>
      </c>
      <c r="E140" s="54" t="s">
        <v>172</v>
      </c>
      <c r="F140" s="53"/>
      <c r="G140" s="138">
        <f>World2016!$G143/1000</f>
        <v>253.39901263138606</v>
      </c>
      <c r="H140" s="139">
        <f t="shared" si="80"/>
        <v>0.44554922397736135</v>
      </c>
      <c r="I140" s="146">
        <f>'AFR2016'!$G143/1000</f>
        <v>88.510196833403782</v>
      </c>
      <c r="J140" s="149">
        <f t="shared" si="81"/>
        <v>1.0006691534131285</v>
      </c>
      <c r="K140" s="146">
        <f>'AMR2016'!$G143/1000</f>
        <v>23.896887373358012</v>
      </c>
      <c r="L140" s="149">
        <f t="shared" si="82"/>
        <v>0.34601457135419411</v>
      </c>
      <c r="M140" s="146">
        <f>SEAR2016!$G143/1000</f>
        <v>69.651436026863749</v>
      </c>
      <c r="N140" s="149">
        <f t="shared" si="83"/>
        <v>0.5040431937415476</v>
      </c>
      <c r="O140" s="146">
        <f>'EUR2016'!$G143/1000</f>
        <v>12.523274357179179</v>
      </c>
      <c r="P140" s="149">
        <f t="shared" si="84"/>
        <v>0.13590528610288821</v>
      </c>
      <c r="Q140" s="146">
        <f>'EMR2016'!$G143/1000</f>
        <v>39.475668591827151</v>
      </c>
      <c r="R140" s="149">
        <f t="shared" si="85"/>
        <v>0.95389148064153728</v>
      </c>
      <c r="S140" s="146">
        <f>'WPR2016'!$G143/1000</f>
        <v>19.341549448754172</v>
      </c>
      <c r="T140" s="149">
        <f t="shared" si="86"/>
        <v>0.13864566440264348</v>
      </c>
      <c r="U140" s="138">
        <f>World2030!$G143/1000</f>
        <v>256.5091682192961</v>
      </c>
      <c r="V140" s="139">
        <f t="shared" si="92"/>
        <v>0.37655788277694113</v>
      </c>
      <c r="W140" s="146">
        <f>'AFR2030'!$G143/1000</f>
        <v>109.89440757385827</v>
      </c>
      <c r="X140" s="149">
        <f t="shared" si="93"/>
        <v>1.089230273718836</v>
      </c>
      <c r="Y140" s="146">
        <f>'AMR2030'!$G143/1000</f>
        <v>20.575844045036355</v>
      </c>
      <c r="Z140" s="149">
        <f t="shared" si="87"/>
        <v>0.23801125225138323</v>
      </c>
      <c r="AA140" s="146">
        <f>SEAR2030!$G143/1000</f>
        <v>62.092366317313164</v>
      </c>
      <c r="AB140" s="149">
        <f t="shared" si="88"/>
        <v>0.36817991934524374</v>
      </c>
      <c r="AC140" s="146">
        <f>'EUR2030'!$G143/1000</f>
        <v>9.4626131239048412</v>
      </c>
      <c r="AD140" s="149">
        <f t="shared" si="89"/>
        <v>9.6439223102126312E-2</v>
      </c>
      <c r="AE140" s="146">
        <f>'EMR2030'!$G143/1000</f>
        <v>39.933355704918505</v>
      </c>
      <c r="AF140" s="149">
        <f t="shared" si="90"/>
        <v>0.76871902143587822</v>
      </c>
      <c r="AG140" s="146">
        <f>'WPR2030'!$G143/1000</f>
        <v>14.550581454264931</v>
      </c>
      <c r="AH140" s="149">
        <f t="shared" si="91"/>
        <v>8.3080193724022144E-2</v>
      </c>
      <c r="AI140" s="138">
        <f>World2045!$G143/1000</f>
        <v>260.61768916769375</v>
      </c>
      <c r="AJ140" s="139">
        <f t="shared" si="94"/>
        <v>0.30469973824633584</v>
      </c>
      <c r="AK140" s="146">
        <f>'AFR2045'!$G143/1000</f>
        <v>125.31696591362171</v>
      </c>
      <c r="AL140" s="149">
        <f t="shared" si="95"/>
        <v>0.96836770655049664</v>
      </c>
      <c r="AM140" s="146">
        <f>'AMR2045'!$G143/1000</f>
        <v>19.032841807864578</v>
      </c>
      <c r="AN140" s="149">
        <f t="shared" si="96"/>
        <v>0.16730604360541884</v>
      </c>
      <c r="AO140" s="146">
        <f>SEAR2045!$G143/1000</f>
        <v>51.952329266605901</v>
      </c>
      <c r="AP140" s="149">
        <f t="shared" si="97"/>
        <v>0.25825662916695824</v>
      </c>
      <c r="AQ140" s="146">
        <f>'EUR2045'!$G143/1000</f>
        <v>9.0624086927534879</v>
      </c>
      <c r="AR140" s="149">
        <f t="shared" si="98"/>
        <v>8.0269064255987177E-2</v>
      </c>
      <c r="AS140" s="146">
        <f>'EMR2045'!$G143/1000</f>
        <v>42.531038728713987</v>
      </c>
      <c r="AT140" s="149">
        <f t="shared" si="99"/>
        <v>0.57467713415795496</v>
      </c>
      <c r="AU140" s="146">
        <f>'WPR2045'!$G143/1000</f>
        <v>12.722104758134112</v>
      </c>
      <c r="AV140" s="149">
        <f t="shared" si="100"/>
        <v>5.6774676331652604E-2</v>
      </c>
      <c r="AW140" s="138">
        <f>World2060!$G143/1000</f>
        <v>254.30981921808871</v>
      </c>
      <c r="AX140" s="139">
        <f t="shared" si="106"/>
        <v>0.24973673986977105</v>
      </c>
      <c r="AY140" s="146">
        <f>'AFR2060'!$G143/1000</f>
        <v>130.98390147993715</v>
      </c>
      <c r="AZ140" s="149">
        <f t="shared" si="107"/>
        <v>0.72229383942046532</v>
      </c>
      <c r="BA140" s="146">
        <f>'AMR2060'!$G143/1000</f>
        <v>17.776196226513711</v>
      </c>
      <c r="BB140" s="149">
        <f t="shared" si="101"/>
        <v>0.13330402931533589</v>
      </c>
      <c r="BC140" s="146">
        <f>SEAR2060!$G143/1000</f>
        <v>44.979824238386009</v>
      </c>
      <c r="BD140" s="149">
        <f t="shared" si="102"/>
        <v>0.18965041620948977</v>
      </c>
      <c r="BE140" s="146">
        <f>'EUR2060'!$G143/1000</f>
        <v>8.009147895047958</v>
      </c>
      <c r="BF140" s="149">
        <f t="shared" si="103"/>
        <v>6.8654832600938895E-2</v>
      </c>
      <c r="BG140" s="146">
        <f>'EMR2060'!$G143/1000</f>
        <v>41.466836763501171</v>
      </c>
      <c r="BH140" s="149">
        <f t="shared" si="104"/>
        <v>0.40063514910496023</v>
      </c>
      <c r="BI140" s="146">
        <f>'WPR2060'!$G143/1000</f>
        <v>11.093912614702713</v>
      </c>
      <c r="BJ140" s="149">
        <f t="shared" si="105"/>
        <v>4.504533761281506E-2</v>
      </c>
    </row>
    <row r="141" spans="1:62">
      <c r="A141" s="93">
        <v>147</v>
      </c>
      <c r="B141" s="94"/>
      <c r="C141" s="103" t="s">
        <v>173</v>
      </c>
      <c r="D141" s="96" t="s">
        <v>174</v>
      </c>
      <c r="E141" s="97"/>
      <c r="F141" s="98"/>
      <c r="G141" s="140">
        <f>World2016!$G144/1000</f>
        <v>0.10283677700161933</v>
      </c>
      <c r="H141" s="141">
        <f t="shared" si="80"/>
        <v>1.8081698785486631E-4</v>
      </c>
      <c r="I141" s="140">
        <f>'AFR2016'!$G144/1000</f>
        <v>0</v>
      </c>
      <c r="J141" s="141">
        <f t="shared" si="81"/>
        <v>0</v>
      </c>
      <c r="K141" s="140">
        <f>'AMR2016'!$G144/1000</f>
        <v>4.7026841759681699E-2</v>
      </c>
      <c r="L141" s="141">
        <f t="shared" si="82"/>
        <v>6.8092434966065738E-4</v>
      </c>
      <c r="M141" s="140">
        <f>SEAR2016!$G144/1000</f>
        <v>0</v>
      </c>
      <c r="N141" s="141">
        <f t="shared" si="83"/>
        <v>0</v>
      </c>
      <c r="O141" s="140">
        <f>'EUR2016'!$G144/1000</f>
        <v>1.8917481124401093E-2</v>
      </c>
      <c r="P141" s="141">
        <f t="shared" si="84"/>
        <v>2.0529660304725793E-4</v>
      </c>
      <c r="Q141" s="140">
        <f>'EMR2016'!$G144/1000</f>
        <v>0</v>
      </c>
      <c r="R141" s="141">
        <f t="shared" si="85"/>
        <v>0</v>
      </c>
      <c r="S141" s="140">
        <f>'WPR2016'!$G144/1000</f>
        <v>3.6892454117536548E-2</v>
      </c>
      <c r="T141" s="141">
        <f t="shared" si="86"/>
        <v>2.6445548357550855E-4</v>
      </c>
      <c r="U141" s="140">
        <f>World2030!$G144/1000</f>
        <v>9.6367999851703648E-2</v>
      </c>
      <c r="V141" s="141">
        <f t="shared" si="92"/>
        <v>1.4146913439204041E-4</v>
      </c>
      <c r="W141" s="140">
        <f>'AFR2030'!$G144/1000</f>
        <v>0</v>
      </c>
      <c r="X141" s="141">
        <f t="shared" si="93"/>
        <v>0</v>
      </c>
      <c r="Y141" s="140">
        <f>'AMR2030'!$G144/1000</f>
        <v>4.5884463816881181E-2</v>
      </c>
      <c r="Z141" s="141">
        <f t="shared" si="87"/>
        <v>5.3076892826536175E-4</v>
      </c>
      <c r="AA141" s="140">
        <f>SEAR2030!$G144/1000</f>
        <v>0</v>
      </c>
      <c r="AB141" s="141">
        <f t="shared" si="88"/>
        <v>0</v>
      </c>
      <c r="AC141" s="140">
        <f>'EUR2030'!$G144/1000</f>
        <v>1.9289865538477897E-2</v>
      </c>
      <c r="AD141" s="141">
        <f t="shared" si="89"/>
        <v>1.965947061257025E-4</v>
      </c>
      <c r="AE141" s="140">
        <f>'EMR2030'!$G144/1000</f>
        <v>0</v>
      </c>
      <c r="AF141" s="141">
        <f t="shared" si="90"/>
        <v>0</v>
      </c>
      <c r="AG141" s="140">
        <f>'WPR2030'!$G144/1000</f>
        <v>3.1193670496344566E-2</v>
      </c>
      <c r="AH141" s="141">
        <f t="shared" si="91"/>
        <v>1.7810808426765666E-4</v>
      </c>
      <c r="AI141" s="140">
        <f>World2045!$G144/1000</f>
        <v>0.12259782459586858</v>
      </c>
      <c r="AJ141" s="141">
        <f t="shared" si="94"/>
        <v>1.4333457250438223E-4</v>
      </c>
      <c r="AK141" s="140">
        <f>'AFR2045'!$G144/1000</f>
        <v>0</v>
      </c>
      <c r="AL141" s="141">
        <f t="shared" si="95"/>
        <v>0</v>
      </c>
      <c r="AM141" s="140">
        <f>'AMR2045'!$G144/1000</f>
        <v>6.2161056518554685E-2</v>
      </c>
      <c r="AN141" s="141">
        <f t="shared" si="96"/>
        <v>5.4641973791611366E-4</v>
      </c>
      <c r="AO141" s="140">
        <f>SEAR2045!$G144/1000</f>
        <v>0</v>
      </c>
      <c r="AP141" s="141">
        <f t="shared" si="97"/>
        <v>0</v>
      </c>
      <c r="AQ141" s="140">
        <f>'EUR2045'!$G144/1000</f>
        <v>2.4015187613666059E-2</v>
      </c>
      <c r="AR141" s="141">
        <f t="shared" si="98"/>
        <v>2.1271128935316757E-4</v>
      </c>
      <c r="AS141" s="140">
        <f>'EMR2045'!$G144/1000</f>
        <v>0</v>
      </c>
      <c r="AT141" s="141">
        <f t="shared" si="99"/>
        <v>0</v>
      </c>
      <c r="AU141" s="140">
        <f>'WPR2045'!$G144/1000</f>
        <v>3.6421580463647844E-2</v>
      </c>
      <c r="AV141" s="141">
        <f t="shared" si="100"/>
        <v>1.6253784115311163E-4</v>
      </c>
      <c r="AW141" s="140">
        <f>World2060!$G144/1000</f>
        <v>0.13774694471806287</v>
      </c>
      <c r="AX141" s="141">
        <f t="shared" si="106"/>
        <v>1.3526993572910275E-4</v>
      </c>
      <c r="AY141" s="140">
        <f>'AFR2060'!$G144/1000</f>
        <v>0</v>
      </c>
      <c r="AZ141" s="141">
        <f t="shared" si="107"/>
        <v>0</v>
      </c>
      <c r="BA141" s="140">
        <f>'AMR2060'!$G144/1000</f>
        <v>7.1271884337067604E-2</v>
      </c>
      <c r="BB141" s="141">
        <f t="shared" si="101"/>
        <v>5.3446919903240762E-4</v>
      </c>
      <c r="BC141" s="140">
        <f>SEAR2060!$G144/1000</f>
        <v>0</v>
      </c>
      <c r="BD141" s="141">
        <f t="shared" si="102"/>
        <v>0</v>
      </c>
      <c r="BE141" s="140">
        <f>'EUR2060'!$G144/1000</f>
        <v>2.592094273120165E-2</v>
      </c>
      <c r="BF141" s="141">
        <f t="shared" si="103"/>
        <v>2.2219567017478796E-4</v>
      </c>
      <c r="BG141" s="140">
        <f>'EMR2060'!$G144/1000</f>
        <v>0</v>
      </c>
      <c r="BH141" s="141">
        <f t="shared" si="104"/>
        <v>0</v>
      </c>
      <c r="BI141" s="140">
        <f>'WPR2060'!$G144/1000</f>
        <v>4.0554117649793622E-2</v>
      </c>
      <c r="BJ141" s="141">
        <f t="shared" si="105"/>
        <v>1.6466453131276339E-4</v>
      </c>
    </row>
    <row r="142" spans="1:62">
      <c r="A142" s="72">
        <v>151</v>
      </c>
      <c r="B142" s="80" t="s">
        <v>175</v>
      </c>
      <c r="C142" s="81" t="s">
        <v>176</v>
      </c>
      <c r="D142" s="82"/>
      <c r="E142" s="82"/>
      <c r="F142" s="83"/>
      <c r="G142" s="134">
        <f>World2016!$G145/1000</f>
        <v>4884.3418544613723</v>
      </c>
      <c r="H142" s="135">
        <f t="shared" si="80"/>
        <v>8.5880947218255415</v>
      </c>
      <c r="I142" s="134">
        <f>'AFR2016'!$G145/1000</f>
        <v>869.56410612076525</v>
      </c>
      <c r="J142" s="135">
        <f t="shared" si="81"/>
        <v>9.8310252269365233</v>
      </c>
      <c r="K142" s="134">
        <f>'AMR2016'!$G145/1000</f>
        <v>648.56629479403796</v>
      </c>
      <c r="L142" s="135">
        <f t="shared" si="82"/>
        <v>9.3909045551316979</v>
      </c>
      <c r="M142" s="134">
        <f>SEAR2016!$G145/1000</f>
        <v>1398.4971835618019</v>
      </c>
      <c r="N142" s="135">
        <f t="shared" si="83"/>
        <v>10.120437237922518</v>
      </c>
      <c r="O142" s="134">
        <f>'EUR2016'!$G145/1000</f>
        <v>493.64749395190177</v>
      </c>
      <c r="P142" s="135">
        <f t="shared" si="84"/>
        <v>5.357169537777227</v>
      </c>
      <c r="Q142" s="134">
        <f>'EMR2016'!$G145/1000</f>
        <v>489.99834098386765</v>
      </c>
      <c r="R142" s="135">
        <f t="shared" si="85"/>
        <v>11.840337596961376</v>
      </c>
      <c r="S142" s="134">
        <f>'WPR2016'!$G145/1000</f>
        <v>984.06843504899746</v>
      </c>
      <c r="T142" s="135">
        <f t="shared" si="86"/>
        <v>7.0540792172069775</v>
      </c>
      <c r="U142" s="134">
        <f>World2030!$G145/1000</f>
        <v>5563.372200398072</v>
      </c>
      <c r="V142" s="135">
        <f t="shared" si="92"/>
        <v>8.1670829601341204</v>
      </c>
      <c r="W142" s="134">
        <f>'AFR2030'!$G145/1000</f>
        <v>1270.4362543105483</v>
      </c>
      <c r="X142" s="135">
        <f t="shared" si="93"/>
        <v>12.592065962000685</v>
      </c>
      <c r="Y142" s="134">
        <f>'AMR2030'!$G145/1000</f>
        <v>709.99835383854804</v>
      </c>
      <c r="Z142" s="135">
        <f t="shared" si="87"/>
        <v>8.2129120401405586</v>
      </c>
      <c r="AA142" s="134">
        <f>SEAR2030!$G145/1000</f>
        <v>1619.9955020740033</v>
      </c>
      <c r="AB142" s="135">
        <f t="shared" si="88"/>
        <v>9.6058476857719057</v>
      </c>
      <c r="AC142" s="134">
        <f>'EUR2030'!$G145/1000</f>
        <v>477.10991450902719</v>
      </c>
      <c r="AD142" s="135">
        <f t="shared" si="89"/>
        <v>4.8625161873452072</v>
      </c>
      <c r="AE142" s="134">
        <f>'EMR2030'!$G145/1000</f>
        <v>515.17002850329879</v>
      </c>
      <c r="AF142" s="135">
        <f t="shared" si="90"/>
        <v>9.9170478712204062</v>
      </c>
      <c r="AG142" s="134">
        <f>'WPR2030'!$G145/1000</f>
        <v>970.66214716264631</v>
      </c>
      <c r="AH142" s="135">
        <f t="shared" si="91"/>
        <v>5.5422389462800936</v>
      </c>
      <c r="AI142" s="134">
        <f>World2045!$G145/1000</f>
        <v>6421.2737952362149</v>
      </c>
      <c r="AJ142" s="135">
        <f t="shared" si="94"/>
        <v>7.5073969493973474</v>
      </c>
      <c r="AK142" s="134">
        <f>'AFR2045'!$G145/1000</f>
        <v>1988.2805743560493</v>
      </c>
      <c r="AL142" s="135">
        <f t="shared" si="95"/>
        <v>15.364134343112003</v>
      </c>
      <c r="AM142" s="134">
        <f>'AMR2045'!$G145/1000</f>
        <v>768.42213752172142</v>
      </c>
      <c r="AN142" s="135">
        <f t="shared" si="96"/>
        <v>6.7547279037676438</v>
      </c>
      <c r="AO142" s="134">
        <f>SEAR2045!$G145/1000</f>
        <v>1605.3308308926821</v>
      </c>
      <c r="AP142" s="135">
        <f t="shared" si="97"/>
        <v>7.9801490123105276</v>
      </c>
      <c r="AQ142" s="134">
        <f>'EUR2045'!$G145/1000</f>
        <v>493.17666713729454</v>
      </c>
      <c r="AR142" s="135">
        <f t="shared" si="98"/>
        <v>4.3682458964415991</v>
      </c>
      <c r="AS142" s="134">
        <f>'EMR2045'!$G145/1000</f>
        <v>594.86043814122672</v>
      </c>
      <c r="AT142" s="135">
        <f t="shared" si="99"/>
        <v>8.0377226146642542</v>
      </c>
      <c r="AU142" s="134">
        <f>'WPR2045'!$G145/1000</f>
        <v>971.20314718724046</v>
      </c>
      <c r="AV142" s="135">
        <f t="shared" si="100"/>
        <v>4.3341683928976709</v>
      </c>
      <c r="AW142" s="134">
        <f>World2060!$G145/1000</f>
        <v>7746.6873528090673</v>
      </c>
      <c r="AX142" s="135">
        <f t="shared" si="106"/>
        <v>7.6073839784449646</v>
      </c>
      <c r="AY142" s="134">
        <f>'AFR2060'!$G145/1000</f>
        <v>3074.9841322427096</v>
      </c>
      <c r="AZ142" s="135">
        <f t="shared" si="107"/>
        <v>16.956603597387826</v>
      </c>
      <c r="BA142" s="134">
        <f>'AMR2060'!$G145/1000</f>
        <v>766.51398801776577</v>
      </c>
      <c r="BB142" s="135">
        <f t="shared" si="101"/>
        <v>5.7481027902320152</v>
      </c>
      <c r="BC142" s="134">
        <f>SEAR2060!$G145/1000</f>
        <v>1694.8256358411313</v>
      </c>
      <c r="BD142" s="135">
        <f t="shared" si="102"/>
        <v>7.1459680575069591</v>
      </c>
      <c r="BE142" s="134">
        <f>'EUR2060'!$G145/1000</f>
        <v>484.5357175666411</v>
      </c>
      <c r="BF142" s="135">
        <f t="shared" si="103"/>
        <v>4.1534653891560289</v>
      </c>
      <c r="BG142" s="134">
        <f>'EMR2060'!$G145/1000</f>
        <v>677.50006805825228</v>
      </c>
      <c r="BH142" s="135">
        <f t="shared" si="104"/>
        <v>6.5457209174935125</v>
      </c>
      <c r="BI142" s="134">
        <f>'WPR2060'!$G145/1000</f>
        <v>1048.327811082567</v>
      </c>
      <c r="BJ142" s="135">
        <f t="shared" si="105"/>
        <v>4.2565938473802438</v>
      </c>
    </row>
    <row r="143" spans="1:62">
      <c r="A143" s="93">
        <v>152</v>
      </c>
      <c r="B143" s="95"/>
      <c r="C143" s="95" t="s">
        <v>6</v>
      </c>
      <c r="D143" s="96" t="s">
        <v>177</v>
      </c>
      <c r="E143" s="104"/>
      <c r="F143" s="105"/>
      <c r="G143" s="140">
        <f>World2016!$G146/1000</f>
        <v>3430.9575688365167</v>
      </c>
      <c r="H143" s="141">
        <f t="shared" si="80"/>
        <v>6.0326220943807414</v>
      </c>
      <c r="I143" s="140">
        <f>'AFR2016'!$G146/1000</f>
        <v>673.56696832856539</v>
      </c>
      <c r="J143" s="141">
        <f t="shared" si="81"/>
        <v>7.6151416681746484</v>
      </c>
      <c r="K143" s="140">
        <f>'AMR2016'!$G146/1000</f>
        <v>369.39039157309384</v>
      </c>
      <c r="L143" s="141">
        <f t="shared" si="82"/>
        <v>5.3485818468985551</v>
      </c>
      <c r="M143" s="140">
        <f>SEAR2016!$G146/1000</f>
        <v>1059.187724166751</v>
      </c>
      <c r="N143" s="141">
        <f t="shared" si="83"/>
        <v>7.6649728091024665</v>
      </c>
      <c r="O143" s="140">
        <f>'EUR2016'!$G146/1000</f>
        <v>320.89431917534677</v>
      </c>
      <c r="P143" s="141">
        <f t="shared" si="84"/>
        <v>3.4824146634874404</v>
      </c>
      <c r="Q143" s="140">
        <f>'EMR2016'!$G146/1000</f>
        <v>264.48581729841231</v>
      </c>
      <c r="R143" s="141">
        <f t="shared" si="85"/>
        <v>6.3910448352406801</v>
      </c>
      <c r="S143" s="140">
        <f>'WPR2016'!$G146/1000</f>
        <v>743.43234829434755</v>
      </c>
      <c r="T143" s="141">
        <f t="shared" si="86"/>
        <v>5.3291320915515623</v>
      </c>
      <c r="U143" s="140">
        <f>World2030!$G146/1000</f>
        <v>3976.6636428222687</v>
      </c>
      <c r="V143" s="141">
        <f t="shared" si="92"/>
        <v>5.8377798043342812</v>
      </c>
      <c r="W143" s="140">
        <f>'AFR2030'!$G146/1000</f>
        <v>970.46563836768269</v>
      </c>
      <c r="X143" s="141">
        <f t="shared" si="93"/>
        <v>9.6188748476897903</v>
      </c>
      <c r="Y143" s="140">
        <f>'AMR2030'!$G146/1000</f>
        <v>422.85393174104763</v>
      </c>
      <c r="Z143" s="141">
        <f t="shared" si="87"/>
        <v>4.891366477740517</v>
      </c>
      <c r="AA143" s="140">
        <f>SEAR2030!$G146/1000</f>
        <v>1254.8288671978712</v>
      </c>
      <c r="AB143" s="141">
        <f t="shared" si="88"/>
        <v>7.4405731093578229</v>
      </c>
      <c r="AC143" s="140">
        <f>'EUR2030'!$G146/1000</f>
        <v>306.37551613539728</v>
      </c>
      <c r="AD143" s="141">
        <f t="shared" si="89"/>
        <v>3.1224584971109941</v>
      </c>
      <c r="AE143" s="140">
        <f>'EMR2030'!$G146/1000</f>
        <v>314.7316151075363</v>
      </c>
      <c r="AF143" s="141">
        <f t="shared" si="90"/>
        <v>6.0585987555911691</v>
      </c>
      <c r="AG143" s="140">
        <f>'WPR2030'!$G146/1000</f>
        <v>707.4080742727341</v>
      </c>
      <c r="AH143" s="141">
        <f t="shared" si="91"/>
        <v>4.0391237997770606</v>
      </c>
      <c r="AI143" s="140">
        <f>World2045!$G146/1000</f>
        <v>4624.7542710866464</v>
      </c>
      <c r="AJ143" s="141">
        <f t="shared" si="94"/>
        <v>5.4070060261604258</v>
      </c>
      <c r="AK143" s="140">
        <f>'AFR2045'!$G146/1000</f>
        <v>1537.0504773346781</v>
      </c>
      <c r="AL143" s="141">
        <f t="shared" si="95"/>
        <v>11.877322713150198</v>
      </c>
      <c r="AM143" s="140">
        <f>'AMR2045'!$G146/1000</f>
        <v>476.35926990721003</v>
      </c>
      <c r="AN143" s="141">
        <f t="shared" si="96"/>
        <v>4.1873822935894509</v>
      </c>
      <c r="AO143" s="140">
        <f>SEAR2045!$G146/1000</f>
        <v>1221.3264349130989</v>
      </c>
      <c r="AP143" s="141">
        <f t="shared" si="97"/>
        <v>6.0712513307059615</v>
      </c>
      <c r="AQ143" s="140">
        <f>'EUR2045'!$G146/1000</f>
        <v>325.09448846823187</v>
      </c>
      <c r="AR143" s="141">
        <f t="shared" si="98"/>
        <v>2.8794806401735089</v>
      </c>
      <c r="AS143" s="140">
        <f>'EMR2045'!$G146/1000</f>
        <v>375.77730827283858</v>
      </c>
      <c r="AT143" s="141">
        <f t="shared" si="99"/>
        <v>5.0774830113432072</v>
      </c>
      <c r="AU143" s="140">
        <f>'WPR2045'!$G146/1000</f>
        <v>689.14629219058907</v>
      </c>
      <c r="AV143" s="141">
        <f t="shared" si="100"/>
        <v>3.075439043155435</v>
      </c>
      <c r="AW143" s="140">
        <f>World2060!$G146/1000</f>
        <v>5798.878650793652</v>
      </c>
      <c r="AX143" s="141">
        <f t="shared" si="106"/>
        <v>5.6946013866169078</v>
      </c>
      <c r="AY143" s="140">
        <f>'AFR2060'!$G146/1000</f>
        <v>2523.7401635757983</v>
      </c>
      <c r="AZ143" s="141">
        <f t="shared" si="107"/>
        <v>13.916839793690281</v>
      </c>
      <c r="BA143" s="140">
        <f>'AMR2060'!$G146/1000</f>
        <v>480.10711579209379</v>
      </c>
      <c r="BB143" s="141">
        <f t="shared" si="101"/>
        <v>3.6003322770814417</v>
      </c>
      <c r="BC143" s="140">
        <f>SEAR2060!$G146/1000</f>
        <v>1312.8278222658635</v>
      </c>
      <c r="BD143" s="141">
        <f t="shared" si="102"/>
        <v>5.5353338328885613</v>
      </c>
      <c r="BE143" s="140">
        <f>'EUR2060'!$G146/1000</f>
        <v>316.15416514812318</v>
      </c>
      <c r="BF143" s="141">
        <f t="shared" si="103"/>
        <v>2.710089958228199</v>
      </c>
      <c r="BG143" s="140">
        <f>'EMR2060'!$G146/1000</f>
        <v>431.38487845337391</v>
      </c>
      <c r="BH143" s="141">
        <f t="shared" si="104"/>
        <v>4.1678593929526491</v>
      </c>
      <c r="BI143" s="140">
        <f>'WPR2060'!$G146/1000</f>
        <v>734.66450555839947</v>
      </c>
      <c r="BJ143" s="141">
        <f t="shared" si="105"/>
        <v>2.9830062516601825</v>
      </c>
    </row>
    <row r="144" spans="1:62">
      <c r="A144" s="37">
        <v>153</v>
      </c>
      <c r="B144" s="17"/>
      <c r="C144" s="16"/>
      <c r="D144" s="38" t="s">
        <v>8</v>
      </c>
      <c r="E144" s="49" t="s">
        <v>178</v>
      </c>
      <c r="F144" s="55"/>
      <c r="G144" s="138">
        <f>World2016!$G147/1000</f>
        <v>1402.3017376232399</v>
      </c>
      <c r="H144" s="139">
        <f t="shared" si="80"/>
        <v>2.4656546388719143</v>
      </c>
      <c r="I144" s="146">
        <f>'AFR2016'!$G147/1000</f>
        <v>283.51615951671823</v>
      </c>
      <c r="J144" s="149">
        <f t="shared" si="81"/>
        <v>3.2053467902295427</v>
      </c>
      <c r="K144" s="146">
        <f>'AMR2016'!$G147/1000</f>
        <v>157.64471938785073</v>
      </c>
      <c r="L144" s="149">
        <f t="shared" si="82"/>
        <v>2.2826140138256146</v>
      </c>
      <c r="M144" s="146">
        <f>SEAR2016!$G147/1000</f>
        <v>408.88298840923608</v>
      </c>
      <c r="N144" s="149">
        <f t="shared" si="83"/>
        <v>2.9589438366337664</v>
      </c>
      <c r="O144" s="146">
        <f>'EUR2016'!$G147/1000</f>
        <v>78.198332188099627</v>
      </c>
      <c r="P144" s="149">
        <f t="shared" si="84"/>
        <v>0.8486252401473533</v>
      </c>
      <c r="Q144" s="146">
        <f>'EMR2016'!$G147/1000</f>
        <v>128.21352038663625</v>
      </c>
      <c r="R144" s="149">
        <f t="shared" si="85"/>
        <v>3.098156134211572</v>
      </c>
      <c r="S144" s="146">
        <f>'WPR2016'!$G147/1000</f>
        <v>345.84601773469893</v>
      </c>
      <c r="T144" s="149">
        <f t="shared" si="86"/>
        <v>2.479121491113232</v>
      </c>
      <c r="U144" s="138">
        <f>World2030!$G147/1000</f>
        <v>1498.6527079537248</v>
      </c>
      <c r="V144" s="139">
        <f t="shared" si="92"/>
        <v>2.2000363364888571</v>
      </c>
      <c r="W144" s="146">
        <f>'AFR2030'!$G147/1000</f>
        <v>440.77973077662756</v>
      </c>
      <c r="X144" s="149">
        <f t="shared" si="93"/>
        <v>4.3688358434515076</v>
      </c>
      <c r="Y144" s="146">
        <f>'AMR2030'!$G147/1000</f>
        <v>163.38606526866067</v>
      </c>
      <c r="Z144" s="149">
        <f t="shared" si="87"/>
        <v>1.8899697096217687</v>
      </c>
      <c r="AA144" s="146">
        <f>SEAR2030!$G147/1000</f>
        <v>463.89767952755096</v>
      </c>
      <c r="AB144" s="149">
        <f t="shared" si="88"/>
        <v>2.7507054467865562</v>
      </c>
      <c r="AC144" s="146">
        <f>'EUR2030'!$G147/1000</f>
        <v>55.912788354947651</v>
      </c>
      <c r="AD144" s="149">
        <f t="shared" si="89"/>
        <v>0.56984109989689902</v>
      </c>
      <c r="AE144" s="146">
        <f>'EMR2030'!$G147/1000</f>
        <v>152.87709866026043</v>
      </c>
      <c r="AF144" s="149">
        <f t="shared" si="90"/>
        <v>2.9428915153152775</v>
      </c>
      <c r="AG144" s="146">
        <f>'WPR2030'!$G147/1000</f>
        <v>221.79934536567748</v>
      </c>
      <c r="AH144" s="149">
        <f t="shared" si="91"/>
        <v>1.266418983925937</v>
      </c>
      <c r="AI144" s="138">
        <f>World2045!$G147/1000</f>
        <v>1596.0100644615236</v>
      </c>
      <c r="AJ144" s="139">
        <f t="shared" si="94"/>
        <v>1.8659663909729203</v>
      </c>
      <c r="AK144" s="146">
        <f>'AFR2045'!$G147/1000</f>
        <v>836.7187124158479</v>
      </c>
      <c r="AL144" s="149">
        <f t="shared" si="95"/>
        <v>6.465616005485705</v>
      </c>
      <c r="AM144" s="146">
        <f>'AMR2045'!$G147/1000</f>
        <v>137.01556561258644</v>
      </c>
      <c r="AN144" s="149">
        <f t="shared" si="96"/>
        <v>1.2044198352727471</v>
      </c>
      <c r="AO144" s="146">
        <f>SEAR2045!$G147/1000</f>
        <v>271.94314648306369</v>
      </c>
      <c r="AP144" s="149">
        <f t="shared" si="97"/>
        <v>1.3518377583296499</v>
      </c>
      <c r="AQ144" s="146">
        <f>'EUR2045'!$G147/1000</f>
        <v>47.071115377790498</v>
      </c>
      <c r="AR144" s="149">
        <f t="shared" si="98"/>
        <v>0.41692606380488134</v>
      </c>
      <c r="AS144" s="146">
        <f>'EMR2045'!$G147/1000</f>
        <v>185.33843626908958</v>
      </c>
      <c r="AT144" s="149">
        <f t="shared" si="99"/>
        <v>2.5042830974294836</v>
      </c>
      <c r="AU144" s="146">
        <f>'WPR2045'!$G147/1000</f>
        <v>117.92308830314551</v>
      </c>
      <c r="AV144" s="149">
        <f t="shared" si="100"/>
        <v>0.52625295088529866</v>
      </c>
      <c r="AW144" s="138">
        <f>World2060!$G147/1000</f>
        <v>2260.0094705390939</v>
      </c>
      <c r="AX144" s="139">
        <f t="shared" si="106"/>
        <v>2.2193692677010688</v>
      </c>
      <c r="AY144" s="146">
        <f>'AFR2060'!$G147/1000</f>
        <v>1606.9849545637342</v>
      </c>
      <c r="AZ144" s="149">
        <f t="shared" si="107"/>
        <v>8.8615113735984483</v>
      </c>
      <c r="BA144" s="146">
        <f>'AMR2060'!$G147/1000</f>
        <v>115.17184476929822</v>
      </c>
      <c r="BB144" s="149">
        <f t="shared" si="101"/>
        <v>0.8636758266950606</v>
      </c>
      <c r="BC144" s="146">
        <f>SEAR2060!$G147/1000</f>
        <v>205.7528915507458</v>
      </c>
      <c r="BD144" s="149">
        <f t="shared" si="102"/>
        <v>0.86752498880607298</v>
      </c>
      <c r="BE144" s="146">
        <f>'EUR2060'!$G147/1000</f>
        <v>38.060052502110658</v>
      </c>
      <c r="BF144" s="149">
        <f t="shared" si="103"/>
        <v>0.32625275092384926</v>
      </c>
      <c r="BG144" s="146">
        <f>'EMR2060'!$G147/1000</f>
        <v>201.74235021218658</v>
      </c>
      <c r="BH144" s="149">
        <f t="shared" si="104"/>
        <v>1.9491497993689781</v>
      </c>
      <c r="BI144" s="146">
        <f>'WPR2060'!$G147/1000</f>
        <v>92.297376941018413</v>
      </c>
      <c r="BJ144" s="149">
        <f t="shared" si="105"/>
        <v>0.37476106487222743</v>
      </c>
    </row>
    <row r="145" spans="1:62">
      <c r="A145" s="37">
        <v>154</v>
      </c>
      <c r="B145" s="17"/>
      <c r="C145" s="16"/>
      <c r="D145" s="38" t="s">
        <v>10</v>
      </c>
      <c r="E145" s="49" t="s">
        <v>179</v>
      </c>
      <c r="F145" s="40"/>
      <c r="G145" s="138">
        <f>World2016!$G148/1000</f>
        <v>106.68292268608953</v>
      </c>
      <c r="H145" s="139">
        <f t="shared" si="80"/>
        <v>0.18757963151012153</v>
      </c>
      <c r="I145" s="146">
        <f>'AFR2016'!$G148/1000</f>
        <v>27.769250234753358</v>
      </c>
      <c r="J145" s="149">
        <f t="shared" si="81"/>
        <v>0.3139506307463189</v>
      </c>
      <c r="K145" s="146">
        <f>'AMR2016'!$G148/1000</f>
        <v>5.8746716850078666</v>
      </c>
      <c r="L145" s="149">
        <f t="shared" si="82"/>
        <v>8.5062208026340888E-2</v>
      </c>
      <c r="M145" s="146">
        <f>SEAR2016!$G148/1000</f>
        <v>34.566475586517484</v>
      </c>
      <c r="N145" s="149">
        <f t="shared" si="83"/>
        <v>0.25014554968109576</v>
      </c>
      <c r="O145" s="146">
        <f>'EUR2016'!$G148/1000</f>
        <v>6.6061674145655704</v>
      </c>
      <c r="P145" s="149">
        <f t="shared" si="84"/>
        <v>7.1691559804039962E-2</v>
      </c>
      <c r="Q145" s="146">
        <f>'EMR2016'!$G148/1000</f>
        <v>10.157695263691247</v>
      </c>
      <c r="R145" s="149">
        <f t="shared" si="85"/>
        <v>0.24545091497181146</v>
      </c>
      <c r="S145" s="146">
        <f>'WPR2016'!$G148/1000</f>
        <v>21.708662501554006</v>
      </c>
      <c r="T145" s="149">
        <f t="shared" si="86"/>
        <v>0.15561379628841346</v>
      </c>
      <c r="U145" s="138">
        <f>World2030!$G148/1000</f>
        <v>115.02626728718882</v>
      </c>
      <c r="V145" s="139">
        <f t="shared" si="92"/>
        <v>0.16885964729482139</v>
      </c>
      <c r="W145" s="146">
        <f>'AFR2030'!$G148/1000</f>
        <v>35.130033023053777</v>
      </c>
      <c r="X145" s="149">
        <f t="shared" si="93"/>
        <v>0.3481951113821285</v>
      </c>
      <c r="Y145" s="146">
        <f>'AMR2030'!$G148/1000</f>
        <v>6.2103120662799043</v>
      </c>
      <c r="Z145" s="149">
        <f t="shared" si="87"/>
        <v>7.1837838026563614E-2</v>
      </c>
      <c r="AA145" s="146">
        <f>SEAR2030!$G148/1000</f>
        <v>34.836166319987385</v>
      </c>
      <c r="AB145" s="149">
        <f t="shared" si="88"/>
        <v>0.206562862179311</v>
      </c>
      <c r="AC145" s="146">
        <f>'EUR2030'!$G148/1000</f>
        <v>5.7371699514541667</v>
      </c>
      <c r="AD145" s="149">
        <f t="shared" si="89"/>
        <v>5.8470974737978486E-2</v>
      </c>
      <c r="AE145" s="146">
        <f>'EMR2030'!$G148/1000</f>
        <v>10.406578584019094</v>
      </c>
      <c r="AF145" s="149">
        <f t="shared" si="90"/>
        <v>0.2003271391644508</v>
      </c>
      <c r="AG145" s="146">
        <f>'WPR2030'!$G148/1000</f>
        <v>22.706007342394475</v>
      </c>
      <c r="AH145" s="149">
        <f t="shared" si="91"/>
        <v>0.12964564300296552</v>
      </c>
      <c r="AI145" s="138">
        <f>World2045!$G148/1000</f>
        <v>128.04047707962269</v>
      </c>
      <c r="AJ145" s="139">
        <f t="shared" si="94"/>
        <v>0.14969781972855115</v>
      </c>
      <c r="AK145" s="146">
        <f>'AFR2045'!$G148/1000</f>
        <v>43.202893412765114</v>
      </c>
      <c r="AL145" s="149">
        <f t="shared" si="95"/>
        <v>0.33384375775026154</v>
      </c>
      <c r="AM145" s="146">
        <f>'AMR2045'!$G148/1000</f>
        <v>6.5151534400664968</v>
      </c>
      <c r="AN145" s="149">
        <f t="shared" si="96"/>
        <v>5.7270719556411685E-2</v>
      </c>
      <c r="AO145" s="146">
        <f>SEAR2045!$G148/1000</f>
        <v>37.489519363624979</v>
      </c>
      <c r="AP145" s="149">
        <f t="shared" si="97"/>
        <v>0.18636155561484272</v>
      </c>
      <c r="AQ145" s="146">
        <f>'EUR2045'!$G148/1000</f>
        <v>5.5936090065876121</v>
      </c>
      <c r="AR145" s="149">
        <f t="shared" si="98"/>
        <v>4.9544638295961591E-2</v>
      </c>
      <c r="AS145" s="146">
        <f>'EMR2045'!$G148/1000</f>
        <v>11.520099585536867</v>
      </c>
      <c r="AT145" s="149">
        <f t="shared" si="99"/>
        <v>0.15565897313862173</v>
      </c>
      <c r="AU145" s="146">
        <f>'WPR2045'!$G148/1000</f>
        <v>23.719202271041624</v>
      </c>
      <c r="AV145" s="149">
        <f t="shared" si="100"/>
        <v>0.10585119816140344</v>
      </c>
      <c r="AW145" s="138">
        <f>World2060!$G148/1000</f>
        <v>137.54918969606962</v>
      </c>
      <c r="AX145" s="139">
        <f t="shared" si="106"/>
        <v>0.13507573680026347</v>
      </c>
      <c r="AY145" s="146">
        <f>'AFR2060'!$G148/1000</f>
        <v>50.701267861476168</v>
      </c>
      <c r="AZ145" s="149">
        <f t="shared" si="107"/>
        <v>0.27958560566132135</v>
      </c>
      <c r="BA145" s="146">
        <f>'AMR2060'!$G148/1000</f>
        <v>6.5498905125306042</v>
      </c>
      <c r="BB145" s="149">
        <f t="shared" si="101"/>
        <v>4.9117751951473526E-2</v>
      </c>
      <c r="BC145" s="146">
        <f>SEAR2060!$G148/1000</f>
        <v>40.563013168629027</v>
      </c>
      <c r="BD145" s="149">
        <f t="shared" si="102"/>
        <v>0.17102762094780355</v>
      </c>
      <c r="BE145" s="146">
        <f>'EUR2060'!$G148/1000</f>
        <v>5.1282049090711466</v>
      </c>
      <c r="BF145" s="149">
        <f t="shared" si="103"/>
        <v>4.3959239383415637E-2</v>
      </c>
      <c r="BG145" s="146">
        <f>'EMR2060'!$G148/1000</f>
        <v>12.2965399633348</v>
      </c>
      <c r="BH145" s="149">
        <f t="shared" si="104"/>
        <v>0.11880400112945066</v>
      </c>
      <c r="BI145" s="146">
        <f>'WPR2060'!$G148/1000</f>
        <v>22.310273281027897</v>
      </c>
      <c r="BJ145" s="149">
        <f t="shared" si="105"/>
        <v>9.0587859043182076E-2</v>
      </c>
    </row>
    <row r="146" spans="1:62">
      <c r="A146" s="37">
        <v>155</v>
      </c>
      <c r="B146" s="17"/>
      <c r="C146" s="16"/>
      <c r="D146" s="38" t="s">
        <v>22</v>
      </c>
      <c r="E146" s="49" t="s">
        <v>180</v>
      </c>
      <c r="F146" s="40"/>
      <c r="G146" s="138">
        <f>World2016!$G149/1000</f>
        <v>660.3199987947736</v>
      </c>
      <c r="H146" s="139">
        <f t="shared" si="80"/>
        <v>1.1610347648343726</v>
      </c>
      <c r="I146" s="146">
        <f>'AFR2016'!$G149/1000</f>
        <v>70.568854586013586</v>
      </c>
      <c r="J146" s="149">
        <f t="shared" si="81"/>
        <v>0.79782983771729499</v>
      </c>
      <c r="K146" s="146">
        <f>'AMR2016'!$G149/1000</f>
        <v>73.29467770961719</v>
      </c>
      <c r="L146" s="149">
        <f t="shared" si="82"/>
        <v>1.0612690303136012</v>
      </c>
      <c r="M146" s="146">
        <f>SEAR2016!$G149/1000</f>
        <v>249.6109682848379</v>
      </c>
      <c r="N146" s="149">
        <f t="shared" si="83"/>
        <v>1.8063476767181739</v>
      </c>
      <c r="O146" s="146">
        <f>'EUR2016'!$G149/1000</f>
        <v>83.324664870350162</v>
      </c>
      <c r="P146" s="149">
        <f t="shared" si="84"/>
        <v>0.9042573128760365</v>
      </c>
      <c r="Q146" s="146">
        <f>'EMR2016'!$G149/1000</f>
        <v>32.119965920612216</v>
      </c>
      <c r="R146" s="149">
        <f t="shared" si="85"/>
        <v>0.77614801580616788</v>
      </c>
      <c r="S146" s="146">
        <f>'WPR2016'!$G149/1000</f>
        <v>151.40086742334253</v>
      </c>
      <c r="T146" s="149">
        <f t="shared" si="86"/>
        <v>1.0852839846498412</v>
      </c>
      <c r="U146" s="138">
        <f>World2030!$G149/1000</f>
        <v>914.36813916610015</v>
      </c>
      <c r="V146" s="139">
        <f t="shared" si="92"/>
        <v>1.3423010684308825</v>
      </c>
      <c r="W146" s="146">
        <f>'AFR2030'!$G149/1000</f>
        <v>102.18567129726522</v>
      </c>
      <c r="X146" s="149">
        <f t="shared" si="93"/>
        <v>1.0128243026603307</v>
      </c>
      <c r="Y146" s="146">
        <f>'AMR2030'!$G149/1000</f>
        <v>113.0434919571473</v>
      </c>
      <c r="Z146" s="149">
        <f t="shared" si="87"/>
        <v>1.3076315615874048</v>
      </c>
      <c r="AA146" s="146">
        <f>SEAR2030!$G149/1000</f>
        <v>355.14435942982323</v>
      </c>
      <c r="AB146" s="149">
        <f t="shared" si="88"/>
        <v>2.1058469722763924</v>
      </c>
      <c r="AC146" s="146">
        <f>'EUR2030'!$G149/1000</f>
        <v>100.03454606634685</v>
      </c>
      <c r="AD146" s="149">
        <f t="shared" si="89"/>
        <v>1.0195126631185065</v>
      </c>
      <c r="AE146" s="146">
        <f>'EMR2030'!$G149/1000</f>
        <v>40.017783080428842</v>
      </c>
      <c r="AF146" s="149">
        <f t="shared" si="90"/>
        <v>0.77034425248243188</v>
      </c>
      <c r="AG146" s="146">
        <f>'WPR2030'!$G149/1000</f>
        <v>203.94228733508871</v>
      </c>
      <c r="AH146" s="149">
        <f t="shared" si="91"/>
        <v>1.1644596330102683</v>
      </c>
      <c r="AI146" s="138">
        <f>World2045!$G149/1000</f>
        <v>1250.068970488438</v>
      </c>
      <c r="AJ146" s="139">
        <f t="shared" si="94"/>
        <v>1.4615112631614475</v>
      </c>
      <c r="AK146" s="146">
        <f>'AFR2045'!$G149/1000</f>
        <v>153.28697216149513</v>
      </c>
      <c r="AL146" s="149">
        <f t="shared" si="95"/>
        <v>1.1845016562115944</v>
      </c>
      <c r="AM146" s="146">
        <f>'AMR2045'!$G149/1000</f>
        <v>157.81194553370892</v>
      </c>
      <c r="AN146" s="149">
        <f t="shared" si="96"/>
        <v>1.3872280612351187</v>
      </c>
      <c r="AO146" s="146">
        <f>SEAR2045!$G149/1000</f>
        <v>483.81773557773977</v>
      </c>
      <c r="AP146" s="149">
        <f t="shared" si="97"/>
        <v>2.4050728674799391</v>
      </c>
      <c r="AQ146" s="146">
        <f>'EUR2045'!$G149/1000</f>
        <v>119.32783244020274</v>
      </c>
      <c r="AR146" s="149">
        <f t="shared" si="98"/>
        <v>1.0569302019373021</v>
      </c>
      <c r="AS146" s="146">
        <f>'EMR2045'!$G149/1000</f>
        <v>53.473671067528429</v>
      </c>
      <c r="AT146" s="149">
        <f t="shared" si="99"/>
        <v>0.72253340055966175</v>
      </c>
      <c r="AU146" s="146">
        <f>'WPR2045'!$G149/1000</f>
        <v>282.35081370776311</v>
      </c>
      <c r="AV146" s="149">
        <f t="shared" si="100"/>
        <v>1.2600411932614906</v>
      </c>
      <c r="AW146" s="138">
        <f>World2060!$G149/1000</f>
        <v>1545.7079796335943</v>
      </c>
      <c r="AX146" s="139">
        <f t="shared" si="106"/>
        <v>1.5179125714109556</v>
      </c>
      <c r="AY146" s="146">
        <f>'AFR2060'!$G149/1000</f>
        <v>238.09423401411902</v>
      </c>
      <c r="AZ146" s="149">
        <f t="shared" si="107"/>
        <v>1.3129399604597525</v>
      </c>
      <c r="BA146" s="146">
        <f>'AMR2060'!$G149/1000</f>
        <v>174.40596964729252</v>
      </c>
      <c r="BB146" s="149">
        <f t="shared" si="101"/>
        <v>1.3078736414911802</v>
      </c>
      <c r="BC146" s="146">
        <f>SEAR2060!$G149/1000</f>
        <v>616.35344194079937</v>
      </c>
      <c r="BD146" s="149">
        <f t="shared" si="102"/>
        <v>2.5987581938230035</v>
      </c>
      <c r="BE146" s="146">
        <f>'EUR2060'!$G149/1000</f>
        <v>121.8403189170712</v>
      </c>
      <c r="BF146" s="149">
        <f t="shared" si="103"/>
        <v>1.0444215550656208</v>
      </c>
      <c r="BG146" s="146">
        <f>'EMR2060'!$G149/1000</f>
        <v>68.032311882682151</v>
      </c>
      <c r="BH146" s="149">
        <f t="shared" si="104"/>
        <v>0.65729960475461657</v>
      </c>
      <c r="BI146" s="146">
        <f>'WPR2060'!$G149/1000</f>
        <v>326.98170323163004</v>
      </c>
      <c r="BJ146" s="149">
        <f t="shared" si="105"/>
        <v>1.3276651553719465</v>
      </c>
    </row>
    <row r="147" spans="1:62">
      <c r="A147" s="37">
        <v>156</v>
      </c>
      <c r="B147" s="17"/>
      <c r="C147" s="16"/>
      <c r="D147" s="38" t="s">
        <v>24</v>
      </c>
      <c r="E147" s="49" t="s">
        <v>181</v>
      </c>
      <c r="F147" s="40"/>
      <c r="G147" s="138">
        <f>World2016!$G150/1000</f>
        <v>152.60067535495944</v>
      </c>
      <c r="H147" s="139">
        <f t="shared" si="80"/>
        <v>0.26831640651153044</v>
      </c>
      <c r="I147" s="146">
        <f>'AFR2016'!$G150/1000</f>
        <v>46.269376682247966</v>
      </c>
      <c r="J147" s="149">
        <f t="shared" si="81"/>
        <v>0.52310738931838474</v>
      </c>
      <c r="K147" s="146">
        <f>'AMR2016'!$G150/1000</f>
        <v>8.6270389348994936</v>
      </c>
      <c r="L147" s="149">
        <f t="shared" si="82"/>
        <v>0.12491506247140692</v>
      </c>
      <c r="M147" s="146">
        <f>SEAR2016!$G150/1000</f>
        <v>52.268572186000647</v>
      </c>
      <c r="N147" s="149">
        <f t="shared" si="83"/>
        <v>0.37824945987877684</v>
      </c>
      <c r="O147" s="146">
        <f>'EUR2016'!$G150/1000</f>
        <v>15.918083531104028</v>
      </c>
      <c r="P147" s="149">
        <f t="shared" si="84"/>
        <v>0.17274649063838388</v>
      </c>
      <c r="Q147" s="146">
        <f>'EMR2016'!$G150/1000</f>
        <v>15.007851957142353</v>
      </c>
      <c r="R147" s="149">
        <f t="shared" si="85"/>
        <v>0.36265027636824876</v>
      </c>
      <c r="S147" s="146">
        <f>'WPR2016'!$G150/1000</f>
        <v>14.509752063564957</v>
      </c>
      <c r="T147" s="149">
        <f t="shared" si="86"/>
        <v>0.10400998226645018</v>
      </c>
      <c r="U147" s="138">
        <f>World2030!$G150/1000</f>
        <v>168.56809274945545</v>
      </c>
      <c r="V147" s="139">
        <f t="shared" si="92"/>
        <v>0.24745955300597705</v>
      </c>
      <c r="W147" s="146">
        <f>'AFR2030'!$G150/1000</f>
        <v>61.020369150511918</v>
      </c>
      <c r="X147" s="149">
        <f t="shared" si="93"/>
        <v>0.60480997040332818</v>
      </c>
      <c r="Y147" s="146">
        <f>'AMR2030'!$G150/1000</f>
        <v>8.7513826846675951</v>
      </c>
      <c r="Z147" s="149">
        <f t="shared" si="87"/>
        <v>0.10123169417253065</v>
      </c>
      <c r="AA147" s="146">
        <f>SEAR2030!$G150/1000</f>
        <v>52.190020777817814</v>
      </c>
      <c r="AB147" s="149">
        <f t="shared" si="88"/>
        <v>0.30946344583497964</v>
      </c>
      <c r="AC147" s="146">
        <f>'EUR2030'!$G150/1000</f>
        <v>13.674087425889997</v>
      </c>
      <c r="AD147" s="149">
        <f t="shared" si="89"/>
        <v>0.13936090916070373</v>
      </c>
      <c r="AE147" s="146">
        <f>'EMR2030'!$G150/1000</f>
        <v>16.589365865200758</v>
      </c>
      <c r="AF147" s="149">
        <f t="shared" si="90"/>
        <v>0.31934609223357058</v>
      </c>
      <c r="AG147" s="146">
        <f>'WPR2030'!$G150/1000</f>
        <v>16.342866845367361</v>
      </c>
      <c r="AH147" s="149">
        <f t="shared" si="91"/>
        <v>9.3313696623514839E-2</v>
      </c>
      <c r="AI147" s="138">
        <f>World2045!$G150/1000</f>
        <v>200.37953550313546</v>
      </c>
      <c r="AJ147" s="139">
        <f t="shared" si="94"/>
        <v>0.23427263211762142</v>
      </c>
      <c r="AK147" s="146">
        <f>'AFR2045'!$G150/1000</f>
        <v>80.651858627639712</v>
      </c>
      <c r="AL147" s="149">
        <f t="shared" si="95"/>
        <v>0.62322491451090078</v>
      </c>
      <c r="AM147" s="146">
        <f>'AMR2045'!$G150/1000</f>
        <v>9.6686690991865465</v>
      </c>
      <c r="AN147" s="149">
        <f t="shared" si="96"/>
        <v>8.4991342346283194E-2</v>
      </c>
      <c r="AO147" s="146">
        <f>SEAR2045!$G150/1000</f>
        <v>54.860270580219108</v>
      </c>
      <c r="AP147" s="149">
        <f t="shared" si="97"/>
        <v>0.27271209501556676</v>
      </c>
      <c r="AQ147" s="146">
        <f>'EUR2045'!$G150/1000</f>
        <v>13.407503823868389</v>
      </c>
      <c r="AR147" s="149">
        <f t="shared" si="98"/>
        <v>0.11875515907940085</v>
      </c>
      <c r="AS147" s="146">
        <f>'EMR2045'!$G150/1000</f>
        <v>20.355225597053767</v>
      </c>
      <c r="AT147" s="149">
        <f t="shared" si="99"/>
        <v>0.27503872609055396</v>
      </c>
      <c r="AU147" s="146">
        <f>'WPR2045'!$G150/1000</f>
        <v>21.436007775167973</v>
      </c>
      <c r="AV147" s="149">
        <f t="shared" si="100"/>
        <v>9.5662032848756767E-2</v>
      </c>
      <c r="AW147" s="138">
        <f>World2060!$G150/1000</f>
        <v>236.52322949851941</v>
      </c>
      <c r="AX147" s="139">
        <f t="shared" si="106"/>
        <v>0.23226999421431871</v>
      </c>
      <c r="AY147" s="146">
        <f>'AFR2060'!$G150/1000</f>
        <v>106.43933588811383</v>
      </c>
      <c r="AZ147" s="149">
        <f t="shared" si="107"/>
        <v>0.5869459965335212</v>
      </c>
      <c r="BA147" s="146">
        <f>'AMR2060'!$G150/1000</f>
        <v>10.181488765818299</v>
      </c>
      <c r="BB147" s="149">
        <f t="shared" si="101"/>
        <v>7.6351175449337838E-2</v>
      </c>
      <c r="BC147" s="146">
        <f>SEAR2060!$G150/1000</f>
        <v>59.022535264555366</v>
      </c>
      <c r="BD147" s="149">
        <f t="shared" si="102"/>
        <v>0.24885931788745178</v>
      </c>
      <c r="BE147" s="146">
        <f>'EUR2060'!$G150/1000</f>
        <v>12.432003480408557</v>
      </c>
      <c r="BF147" s="149">
        <f t="shared" si="103"/>
        <v>0.10656778087085488</v>
      </c>
      <c r="BG147" s="146">
        <f>'EMR2060'!$G150/1000</f>
        <v>24.329498987190426</v>
      </c>
      <c r="BH147" s="149">
        <f t="shared" si="104"/>
        <v>0.23506139399958961</v>
      </c>
      <c r="BI147" s="146">
        <f>'WPR2060'!$G150/1000</f>
        <v>24.118367112432949</v>
      </c>
      <c r="BJ147" s="149">
        <f t="shared" si="105"/>
        <v>9.7929380461274779E-2</v>
      </c>
    </row>
    <row r="148" spans="1:62">
      <c r="A148" s="37">
        <v>157</v>
      </c>
      <c r="B148" s="17"/>
      <c r="C148" s="16"/>
      <c r="D148" s="38" t="s">
        <v>26</v>
      </c>
      <c r="E148" s="49" t="s">
        <v>182</v>
      </c>
      <c r="F148" s="40"/>
      <c r="G148" s="138">
        <f>World2016!$G151/1000</f>
        <v>322.1485304436614</v>
      </c>
      <c r="H148" s="139">
        <f t="shared" si="80"/>
        <v>0.56643088800592534</v>
      </c>
      <c r="I148" s="146">
        <f>'AFR2016'!$G151/1000</f>
        <v>73.635154107250273</v>
      </c>
      <c r="J148" s="149">
        <f t="shared" si="81"/>
        <v>0.83249648015853062</v>
      </c>
      <c r="K148" s="146">
        <f>'AMR2016'!$G151/1000</f>
        <v>22.534828682756984</v>
      </c>
      <c r="L148" s="149">
        <f t="shared" si="82"/>
        <v>0.3262926658765376</v>
      </c>
      <c r="M148" s="146">
        <f>SEAR2016!$G151/1000</f>
        <v>98.088358972147105</v>
      </c>
      <c r="N148" s="149">
        <f t="shared" si="83"/>
        <v>0.70983130492987523</v>
      </c>
      <c r="O148" s="146">
        <f>'EUR2016'!$G151/1000</f>
        <v>23.092528628475499</v>
      </c>
      <c r="P148" s="149">
        <f t="shared" si="84"/>
        <v>0.25060512295595921</v>
      </c>
      <c r="Q148" s="146">
        <f>'EMR2016'!$G151/1000</f>
        <v>24.032104012135417</v>
      </c>
      <c r="R148" s="149">
        <f t="shared" si="85"/>
        <v>0.58071262873590335</v>
      </c>
      <c r="S148" s="146">
        <f>'WPR2016'!$G151/1000</f>
        <v>80.765556040896101</v>
      </c>
      <c r="T148" s="149">
        <f t="shared" si="86"/>
        <v>0.57895021326020224</v>
      </c>
      <c r="U148" s="138">
        <f>World2030!$G151/1000</f>
        <v>331.85961814532578</v>
      </c>
      <c r="V148" s="139">
        <f t="shared" si="92"/>
        <v>0.48717305527704524</v>
      </c>
      <c r="W148" s="146">
        <f>'AFR2030'!$G151/1000</f>
        <v>96.300227404795592</v>
      </c>
      <c r="X148" s="149">
        <f t="shared" si="93"/>
        <v>0.95449009072472268</v>
      </c>
      <c r="Y148" s="146">
        <f>'AMR2030'!$G151/1000</f>
        <v>20.289652101935818</v>
      </c>
      <c r="Z148" s="149">
        <f t="shared" si="87"/>
        <v>0.23470072449793986</v>
      </c>
      <c r="AA148" s="146">
        <f>SEAR2030!$G151/1000</f>
        <v>90.5441086428836</v>
      </c>
      <c r="AB148" s="149">
        <f t="shared" si="88"/>
        <v>0.53688600700064926</v>
      </c>
      <c r="AC148" s="146">
        <f>'EUR2030'!$G151/1000</f>
        <v>18.946451758002201</v>
      </c>
      <c r="AD148" s="149">
        <f t="shared" si="89"/>
        <v>0.19309476823772367</v>
      </c>
      <c r="AE148" s="146">
        <f>'EMR2030'!$G151/1000</f>
        <v>24.518906187936665</v>
      </c>
      <c r="AF148" s="149">
        <f t="shared" si="90"/>
        <v>0.47199012551673147</v>
      </c>
      <c r="AG148" s="146">
        <f>'WPR2030'!$G151/1000</f>
        <v>81.260272049771913</v>
      </c>
      <c r="AH148" s="149">
        <f t="shared" si="91"/>
        <v>0.46397590125052818</v>
      </c>
      <c r="AI148" s="138">
        <f>World2045!$G151/1000</f>
        <v>359.07904908000211</v>
      </c>
      <c r="AJ148" s="139">
        <f t="shared" si="94"/>
        <v>0.41981529578377696</v>
      </c>
      <c r="AK148" s="146">
        <f>'AFR2045'!$G151/1000</f>
        <v>120.29153804925457</v>
      </c>
      <c r="AL148" s="149">
        <f t="shared" si="95"/>
        <v>0.9295344805784721</v>
      </c>
      <c r="AM148" s="146">
        <f>'AMR2045'!$G151/1000</f>
        <v>19.817808526789655</v>
      </c>
      <c r="AN148" s="149">
        <f t="shared" si="96"/>
        <v>0.17420620478108806</v>
      </c>
      <c r="AO148" s="146">
        <f>SEAR2045!$G151/1000</f>
        <v>89.574356956519182</v>
      </c>
      <c r="AP148" s="149">
        <f t="shared" si="97"/>
        <v>0.44527688775367658</v>
      </c>
      <c r="AQ148" s="146">
        <f>'EUR2045'!$G151/1000</f>
        <v>17.383163219944755</v>
      </c>
      <c r="AR148" s="149">
        <f t="shared" si="98"/>
        <v>0.153969026644075</v>
      </c>
      <c r="AS148" s="146">
        <f>'EMR2045'!$G151/1000</f>
        <v>27.083117425128819</v>
      </c>
      <c r="AT148" s="149">
        <f t="shared" si="99"/>
        <v>0.36594564278602126</v>
      </c>
      <c r="AU148" s="146">
        <f>'WPR2045'!$G151/1000</f>
        <v>84.929064902365127</v>
      </c>
      <c r="AV148" s="149">
        <f t="shared" si="100"/>
        <v>0.37901119843387376</v>
      </c>
      <c r="AW148" s="138">
        <f>World2060!$G151/1000</f>
        <v>379.61891909659806</v>
      </c>
      <c r="AX148" s="139">
        <f t="shared" si="106"/>
        <v>0.37279249200664538</v>
      </c>
      <c r="AY148" s="146">
        <f>'AFR2060'!$G151/1000</f>
        <v>143.20560244852678</v>
      </c>
      <c r="AZ148" s="149">
        <f t="shared" si="107"/>
        <v>0.7896888338977337</v>
      </c>
      <c r="BA148" s="146">
        <f>'AMR2060'!$G151/1000</f>
        <v>18.707867165427945</v>
      </c>
      <c r="BB148" s="149">
        <f t="shared" si="101"/>
        <v>0.14029064718176271</v>
      </c>
      <c r="BC148" s="146">
        <f>SEAR2060!$G151/1000</f>
        <v>90.298519163295623</v>
      </c>
      <c r="BD148" s="149">
        <f t="shared" si="102"/>
        <v>0.38072962783622688</v>
      </c>
      <c r="BE148" s="146">
        <f>'EUR2060'!$G151/1000</f>
        <v>15.442009859818382</v>
      </c>
      <c r="BF148" s="149">
        <f t="shared" si="103"/>
        <v>0.13236971221412697</v>
      </c>
      <c r="BG148" s="146">
        <f>'EMR2060'!$G151/1000</f>
        <v>28.712230804994704</v>
      </c>
      <c r="BH148" s="149">
        <f t="shared" si="104"/>
        <v>0.27740550684637855</v>
      </c>
      <c r="BI148" s="146">
        <f>'WPR2060'!$G151/1000</f>
        <v>83.25268965453462</v>
      </c>
      <c r="BJ148" s="149">
        <f t="shared" si="105"/>
        <v>0.33803633063535909</v>
      </c>
    </row>
    <row r="149" spans="1:62">
      <c r="A149" s="37">
        <v>158</v>
      </c>
      <c r="B149" s="12"/>
      <c r="C149" s="12"/>
      <c r="D149" s="52" t="s">
        <v>32</v>
      </c>
      <c r="E149" s="49" t="s">
        <v>183</v>
      </c>
      <c r="F149" s="43"/>
      <c r="G149" s="138">
        <f>World2016!$G152/1000</f>
        <v>3.4820003166347742</v>
      </c>
      <c r="H149" s="139">
        <f t="shared" si="80"/>
        <v>6.1223701026110198E-3</v>
      </c>
      <c r="I149" s="146">
        <f>'AFR2016'!$G152/1000</f>
        <v>0</v>
      </c>
      <c r="J149" s="149">
        <f t="shared" si="81"/>
        <v>0</v>
      </c>
      <c r="K149" s="146">
        <f>'AMR2016'!$G152/1000</f>
        <v>1.8840001955032348</v>
      </c>
      <c r="L149" s="149">
        <f t="shared" si="82"/>
        <v>2.7279348556709763E-2</v>
      </c>
      <c r="M149" s="146">
        <f>SEAR2016!$G152/1000</f>
        <v>0.46000003576278686</v>
      </c>
      <c r="N149" s="149">
        <f t="shared" si="83"/>
        <v>3.3288601121974795E-3</v>
      </c>
      <c r="O149" s="146">
        <f>'EUR2016'!$G152/1000</f>
        <v>0.49999995040893552</v>
      </c>
      <c r="P149" s="149">
        <f t="shared" si="84"/>
        <v>5.4261077713115254E-3</v>
      </c>
      <c r="Q149" s="146">
        <f>'EMR2016'!$G152/1000</f>
        <v>0</v>
      </c>
      <c r="R149" s="149">
        <f t="shared" si="85"/>
        <v>0</v>
      </c>
      <c r="S149" s="146">
        <f>'WPR2016'!$G152/1000</f>
        <v>0.63800013495981689</v>
      </c>
      <c r="T149" s="149">
        <f t="shared" si="86"/>
        <v>4.5733643436812474E-3</v>
      </c>
      <c r="U149" s="138">
        <f>World2030!$G152/1000</f>
        <v>58.972532654489825</v>
      </c>
      <c r="V149" s="139">
        <f t="shared" si="92"/>
        <v>8.6572235185698149E-2</v>
      </c>
      <c r="W149" s="146">
        <f>'AFR2030'!$G152/1000</f>
        <v>1.714428340167593</v>
      </c>
      <c r="X149" s="149">
        <f t="shared" si="93"/>
        <v>1.699274140931168E-2</v>
      </c>
      <c r="Y149" s="146">
        <f>'AMR2030'!$G152/1000</f>
        <v>1.721028266599169</v>
      </c>
      <c r="Z149" s="149">
        <f t="shared" si="87"/>
        <v>1.9908009216861845E-2</v>
      </c>
      <c r="AA149" s="146">
        <f>SEAR2030!$G152/1000</f>
        <v>23.793204387176317</v>
      </c>
      <c r="AB149" s="149">
        <f t="shared" si="88"/>
        <v>0.14108304437083244</v>
      </c>
      <c r="AC149" s="146">
        <f>'EUR2030'!$G152/1000</f>
        <v>0.67134197861488787</v>
      </c>
      <c r="AD149" s="149">
        <f t="shared" si="89"/>
        <v>6.8420528247008106E-3</v>
      </c>
      <c r="AE149" s="146">
        <f>'EMR2030'!$G152/1000</f>
        <v>7.4566146668874715</v>
      </c>
      <c r="AF149" s="149">
        <f t="shared" si="90"/>
        <v>0.14354019162101497</v>
      </c>
      <c r="AG149" s="146">
        <f>'WPR2030'!$G152/1000</f>
        <v>23.61591501504439</v>
      </c>
      <c r="AH149" s="149">
        <f t="shared" si="91"/>
        <v>0.13484098904135847</v>
      </c>
      <c r="AI149" s="138">
        <f>World2045!$G152/1000</f>
        <v>37.676338933155115</v>
      </c>
      <c r="AJ149" s="139">
        <f t="shared" si="94"/>
        <v>4.4049084494897195E-2</v>
      </c>
      <c r="AK149" s="146">
        <f>'AFR2045'!$G152/1000</f>
        <v>1.0965444076884305</v>
      </c>
      <c r="AL149" s="149">
        <f t="shared" si="95"/>
        <v>8.4733793661740438E-3</v>
      </c>
      <c r="AM149" s="146">
        <f>'AMR2045'!$G152/1000</f>
        <v>12.24033241550601</v>
      </c>
      <c r="AN149" s="149">
        <f t="shared" si="96"/>
        <v>0.10759725791485658</v>
      </c>
      <c r="AO149" s="146">
        <f>SEAR2045!$G152/1000</f>
        <v>19.379351118162273</v>
      </c>
      <c r="AP149" s="149">
        <f t="shared" si="97"/>
        <v>9.6335351385997317E-2</v>
      </c>
      <c r="AQ149" s="146">
        <f>'EUR2045'!$G152/1000</f>
        <v>4.6332627232652156E-2</v>
      </c>
      <c r="AR149" s="149">
        <f t="shared" si="98"/>
        <v>4.1038500453641176E-4</v>
      </c>
      <c r="AS149" s="146">
        <f>'EMR2045'!$G152/1000</f>
        <v>0.49220835106819866</v>
      </c>
      <c r="AT149" s="149">
        <f t="shared" si="99"/>
        <v>6.6506930715876707E-3</v>
      </c>
      <c r="AU149" s="146">
        <f>'WPR2045'!$G152/1000</f>
        <v>4.4215700134975489</v>
      </c>
      <c r="AV149" s="149">
        <f t="shared" si="100"/>
        <v>1.9732049937221389E-2</v>
      </c>
      <c r="AW149" s="138">
        <f>World2060!$G152/1000</f>
        <v>38.290948588855855</v>
      </c>
      <c r="AX149" s="139">
        <f t="shared" si="106"/>
        <v>3.7602388678909859E-2</v>
      </c>
      <c r="AY149" s="146">
        <f>'AFR2060'!$G152/1000</f>
        <v>0.96853975291922689</v>
      </c>
      <c r="AZ149" s="149">
        <f t="shared" si="107"/>
        <v>5.3408876118606896E-3</v>
      </c>
      <c r="BA149" s="146">
        <f>'AMR2060'!$G152/1000</f>
        <v>4.8978708607996815</v>
      </c>
      <c r="BB149" s="149">
        <f t="shared" si="101"/>
        <v>3.6729225560468454E-2</v>
      </c>
      <c r="BC149" s="146">
        <f>SEAR2060!$G152/1000</f>
        <v>2.5696811992004513</v>
      </c>
      <c r="BD149" s="149">
        <f t="shared" si="102"/>
        <v>1.0834660143873284E-2</v>
      </c>
      <c r="BE149" s="146">
        <f>'EUR2060'!$G152/1000</f>
        <v>0.92130741147772643</v>
      </c>
      <c r="BF149" s="149">
        <f t="shared" si="103"/>
        <v>7.8974950816074162E-3</v>
      </c>
      <c r="BG149" s="146">
        <f>'EMR2060'!$G152/1000</f>
        <v>4.2075184651436288</v>
      </c>
      <c r="BH149" s="149">
        <f t="shared" si="104"/>
        <v>4.0651275072141869E-2</v>
      </c>
      <c r="BI149" s="146">
        <f>'WPR2060'!$G152/1000</f>
        <v>24.726030899315141</v>
      </c>
      <c r="BJ149" s="149">
        <f t="shared" si="105"/>
        <v>0.10039671740414141</v>
      </c>
    </row>
    <row r="150" spans="1:62">
      <c r="A150" s="37">
        <v>159</v>
      </c>
      <c r="B150" s="10"/>
      <c r="C150" s="11"/>
      <c r="D150" s="38" t="s">
        <v>34</v>
      </c>
      <c r="E150" s="49" t="s">
        <v>184</v>
      </c>
      <c r="F150" s="51"/>
      <c r="G150" s="138">
        <f>World2016!$G153/1000</f>
        <v>783.4217169889771</v>
      </c>
      <c r="H150" s="139">
        <f t="shared" si="80"/>
        <v>1.3774834180558166</v>
      </c>
      <c r="I150" s="146">
        <f>'AFR2016'!$G153/1000</f>
        <v>171.80817248505355</v>
      </c>
      <c r="J150" s="149">
        <f t="shared" si="81"/>
        <v>1.9424105319037253</v>
      </c>
      <c r="K150" s="146">
        <f>'AMR2016'!$G153/1000</f>
        <v>99.53045568902418</v>
      </c>
      <c r="L150" s="149">
        <f t="shared" si="82"/>
        <v>1.4411495281314504</v>
      </c>
      <c r="M150" s="146">
        <f>SEAR2016!$G153/1000</f>
        <v>215.31037187471986</v>
      </c>
      <c r="N150" s="149">
        <f t="shared" si="83"/>
        <v>1.5581262020722297</v>
      </c>
      <c r="O150" s="146">
        <f>'EUR2016'!$G153/1000</f>
        <v>113.25454338230193</v>
      </c>
      <c r="P150" s="149">
        <f t="shared" si="84"/>
        <v>1.2290628378671626</v>
      </c>
      <c r="Q150" s="146">
        <f>'EMR2016'!$G153/1000</f>
        <v>54.954679491817949</v>
      </c>
      <c r="R150" s="149">
        <f t="shared" si="85"/>
        <v>1.3279268587102357</v>
      </c>
      <c r="S150" s="146">
        <f>'WPR2016'!$G153/1000</f>
        <v>128.56349406605958</v>
      </c>
      <c r="T150" s="149">
        <f t="shared" si="86"/>
        <v>0.92157927160599185</v>
      </c>
      <c r="U150" s="138">
        <f>World2030!$G153/1000</f>
        <v>889.21627116195464</v>
      </c>
      <c r="V150" s="139">
        <f t="shared" si="92"/>
        <v>1.3053778885333553</v>
      </c>
      <c r="W150" s="146">
        <f>'AFR2030'!$G153/1000</f>
        <v>233.3351808385253</v>
      </c>
      <c r="X150" s="149">
        <f t="shared" si="93"/>
        <v>2.3127268120733713</v>
      </c>
      <c r="Y150" s="146">
        <f>'AMR2030'!$G153/1000</f>
        <v>109.45199651944708</v>
      </c>
      <c r="Z150" s="149">
        <f t="shared" si="87"/>
        <v>1.2660869073457057</v>
      </c>
      <c r="AA150" s="146">
        <f>SEAR2030!$G153/1000</f>
        <v>234.42331532761455</v>
      </c>
      <c r="AB150" s="149">
        <f t="shared" si="88"/>
        <v>1.3900252550996759</v>
      </c>
      <c r="AC150" s="146">
        <f>'EUR2030'!$G153/1000</f>
        <v>111.39912986313217</v>
      </c>
      <c r="AD150" s="149">
        <f t="shared" si="89"/>
        <v>1.1353360216231727</v>
      </c>
      <c r="AE150" s="146">
        <f>'EMR2030'!$G153/1000</f>
        <v>62.865268885731695</v>
      </c>
      <c r="AF150" s="149">
        <f t="shared" si="90"/>
        <v>1.2101594550991079</v>
      </c>
      <c r="AG150" s="146">
        <f>'WPR2030'!$G153/1000</f>
        <v>137.74137972750381</v>
      </c>
      <c r="AH150" s="149">
        <f t="shared" si="91"/>
        <v>0.78646894954296676</v>
      </c>
      <c r="AI150" s="138">
        <f>World2045!$G153/1000</f>
        <v>1053.4998412885973</v>
      </c>
      <c r="AJ150" s="139">
        <f t="shared" si="94"/>
        <v>1.2316935466212526</v>
      </c>
      <c r="AK150" s="146">
        <f>'AFR2045'!$G153/1000</f>
        <v>301.80196370419117</v>
      </c>
      <c r="AL150" s="149">
        <f t="shared" si="95"/>
        <v>2.3321285613163432</v>
      </c>
      <c r="AM150" s="146">
        <f>'AMR2045'!$G153/1000</f>
        <v>133.28979749896027</v>
      </c>
      <c r="AN150" s="149">
        <f t="shared" si="96"/>
        <v>1.1716688919940379</v>
      </c>
      <c r="AO150" s="146">
        <f>SEAR2045!$G153/1000</f>
        <v>264.26204891146722</v>
      </c>
      <c r="AP150" s="149">
        <f t="shared" si="97"/>
        <v>1.3136547856863405</v>
      </c>
      <c r="AQ150" s="146">
        <f>'EUR2045'!$G153/1000</f>
        <v>122.26493212327489</v>
      </c>
      <c r="AR150" s="149">
        <f t="shared" si="98"/>
        <v>1.0829451667418881</v>
      </c>
      <c r="AS150" s="146">
        <f>'EMR2045'!$G153/1000</f>
        <v>77.51455077505112</v>
      </c>
      <c r="AT150" s="149">
        <f t="shared" si="99"/>
        <v>1.0473724890446521</v>
      </c>
      <c r="AU150" s="146">
        <f>'WPR2045'!$G153/1000</f>
        <v>154.36654827565269</v>
      </c>
      <c r="AV150" s="149">
        <f t="shared" si="100"/>
        <v>0.6888884332744637</v>
      </c>
      <c r="AW150" s="138">
        <f>World2060!$G153/1000</f>
        <v>1201.1789256564045</v>
      </c>
      <c r="AX150" s="139">
        <f t="shared" si="106"/>
        <v>1.1795789475059621</v>
      </c>
      <c r="AY150" s="146">
        <f>'AFR2060'!$G153/1000</f>
        <v>377.34622817285361</v>
      </c>
      <c r="AZ150" s="149">
        <f t="shared" si="107"/>
        <v>2.0808271311077777</v>
      </c>
      <c r="BA150" s="146">
        <f>'AMR2060'!$G153/1000</f>
        <v>150.19218793068478</v>
      </c>
      <c r="BB150" s="149">
        <f t="shared" si="101"/>
        <v>1.1262940376965578</v>
      </c>
      <c r="BC150" s="146">
        <f>SEAR2060!$G153/1000</f>
        <v>298.26773810675741</v>
      </c>
      <c r="BD150" s="149">
        <f t="shared" si="102"/>
        <v>1.2575994155516377</v>
      </c>
      <c r="BE150" s="146">
        <f>'EUR2060'!$G153/1000</f>
        <v>122.33027089524951</v>
      </c>
      <c r="BF150" s="149">
        <f t="shared" si="103"/>
        <v>1.0486214489226351</v>
      </c>
      <c r="BG150" s="146">
        <f>'EMR2060'!$G153/1000</f>
        <v>92.064427835822102</v>
      </c>
      <c r="BH150" s="149">
        <f t="shared" si="104"/>
        <v>0.88948780886350853</v>
      </c>
      <c r="BI150" s="146">
        <f>'WPR2060'!$G153/1000</f>
        <v>160.97807271503731</v>
      </c>
      <c r="BJ150" s="149">
        <f t="shared" si="105"/>
        <v>0.65362977747805739</v>
      </c>
    </row>
    <row r="151" spans="1:62">
      <c r="A151" s="93">
        <v>160</v>
      </c>
      <c r="B151" s="94"/>
      <c r="C151" s="95" t="s">
        <v>61</v>
      </c>
      <c r="D151" s="96" t="s">
        <v>185</v>
      </c>
      <c r="E151" s="97"/>
      <c r="F151" s="98"/>
      <c r="G151" s="140">
        <f>World2016!$G154/1000</f>
        <v>1453.3842701909582</v>
      </c>
      <c r="H151" s="141">
        <f t="shared" si="80"/>
        <v>2.5554726003075157</v>
      </c>
      <c r="I151" s="140">
        <f>'AFR2016'!$G154/1000</f>
        <v>195.99713633687793</v>
      </c>
      <c r="J151" s="141">
        <f t="shared" si="81"/>
        <v>2.2158835423084522</v>
      </c>
      <c r="K151" s="140">
        <f>'AMR2016'!$G154/1000</f>
        <v>279.17590842313342</v>
      </c>
      <c r="L151" s="141">
        <f t="shared" si="82"/>
        <v>4.042322783558153</v>
      </c>
      <c r="M151" s="140">
        <f>SEAR2016!$G154/1000</f>
        <v>339.30944939950109</v>
      </c>
      <c r="N151" s="141">
        <f t="shared" si="83"/>
        <v>2.4554643564857388</v>
      </c>
      <c r="O151" s="140">
        <f>'EUR2016'!$G154/1000</f>
        <v>172.75317033845559</v>
      </c>
      <c r="P151" s="141">
        <f t="shared" si="84"/>
        <v>1.8747548261265703</v>
      </c>
      <c r="Q151" s="140">
        <f>'EMR2016'!$G154/1000</f>
        <v>225.51251865743845</v>
      </c>
      <c r="R151" s="141">
        <f t="shared" si="85"/>
        <v>5.4492926402235149</v>
      </c>
      <c r="S151" s="140">
        <f>'WPR2016'!$G154/1000</f>
        <v>240.63608703555167</v>
      </c>
      <c r="T151" s="141">
        <f t="shared" si="86"/>
        <v>1.7249471276689983</v>
      </c>
      <c r="U151" s="140">
        <f>World2030!$G154/1000</f>
        <v>1586.708587367548</v>
      </c>
      <c r="V151" s="141">
        <f t="shared" si="92"/>
        <v>2.3293031995344036</v>
      </c>
      <c r="W151" s="140">
        <f>'AFR2030'!$G154/1000</f>
        <v>299.97061453196034</v>
      </c>
      <c r="X151" s="141">
        <f t="shared" si="93"/>
        <v>2.973191100326555</v>
      </c>
      <c r="Y151" s="140">
        <f>'AMR2030'!$G154/1000</f>
        <v>287.14442386476696</v>
      </c>
      <c r="Z151" s="141">
        <f t="shared" si="87"/>
        <v>3.321545582842913</v>
      </c>
      <c r="AA151" s="140">
        <f>SEAR2030!$G154/1000</f>
        <v>365.16666053859331</v>
      </c>
      <c r="AB151" s="141">
        <f t="shared" si="88"/>
        <v>2.1652747285809837</v>
      </c>
      <c r="AC151" s="140">
        <f>'EUR2030'!$G154/1000</f>
        <v>170.73440157086233</v>
      </c>
      <c r="AD151" s="141">
        <f t="shared" si="89"/>
        <v>1.7400577228191454</v>
      </c>
      <c r="AE151" s="140">
        <f>'EMR2030'!$G154/1000</f>
        <v>200.43841549457611</v>
      </c>
      <c r="AF151" s="141">
        <f t="shared" si="90"/>
        <v>3.8584491560315004</v>
      </c>
      <c r="AG151" s="140">
        <f>'WPR2030'!$G154/1000</f>
        <v>263.25407136678916</v>
      </c>
      <c r="AH151" s="141">
        <f t="shared" si="91"/>
        <v>1.5031151378063805</v>
      </c>
      <c r="AI151" s="140">
        <f>World2045!$G154/1000</f>
        <v>1796.5195544328674</v>
      </c>
      <c r="AJ151" s="141">
        <f t="shared" si="94"/>
        <v>2.1003909586424738</v>
      </c>
      <c r="AK151" s="140">
        <f>'AFR2045'!$G154/1000</f>
        <v>451.23008991828931</v>
      </c>
      <c r="AL151" s="141">
        <f t="shared" si="95"/>
        <v>3.4868115750738253</v>
      </c>
      <c r="AM151" s="140">
        <f>'AMR2045'!$G154/1000</f>
        <v>292.06287085255326</v>
      </c>
      <c r="AN151" s="141">
        <f t="shared" si="96"/>
        <v>2.5673456386418341</v>
      </c>
      <c r="AO151" s="140">
        <f>SEAR2045!$G154/1000</f>
        <v>384.00443186550586</v>
      </c>
      <c r="AP151" s="141">
        <f t="shared" si="97"/>
        <v>1.9088978599945923</v>
      </c>
      <c r="AQ151" s="140">
        <f>'EUR2045'!$G154/1000</f>
        <v>168.08217568753855</v>
      </c>
      <c r="AR151" s="141">
        <f t="shared" si="98"/>
        <v>1.4887652298596412</v>
      </c>
      <c r="AS151" s="140">
        <f>'EMR2045'!$G154/1000</f>
        <v>219.08312806249037</v>
      </c>
      <c r="AT151" s="141">
        <f t="shared" si="99"/>
        <v>2.9602395789198521</v>
      </c>
      <c r="AU151" s="140">
        <f>'WPR2045'!$G154/1000</f>
        <v>282.05685804648994</v>
      </c>
      <c r="AV151" s="141">
        <f t="shared" si="100"/>
        <v>1.2587293633526877</v>
      </c>
      <c r="AW151" s="140">
        <f>World2060!$G154/1000</f>
        <v>1947.8087170430692</v>
      </c>
      <c r="AX151" s="141">
        <f t="shared" si="106"/>
        <v>1.9127826065854781</v>
      </c>
      <c r="AY151" s="140">
        <f>'AFR2060'!$G154/1000</f>
        <v>551.24397379274103</v>
      </c>
      <c r="AZ151" s="141">
        <f t="shared" si="107"/>
        <v>3.0397638319632709</v>
      </c>
      <c r="BA151" s="140">
        <f>'AMR2060'!$G154/1000</f>
        <v>286.40686848371513</v>
      </c>
      <c r="BB151" s="141">
        <f t="shared" si="101"/>
        <v>2.1477704850895685</v>
      </c>
      <c r="BC151" s="140">
        <f>SEAR2060!$G154/1000</f>
        <v>381.99782013414426</v>
      </c>
      <c r="BD151" s="141">
        <f t="shared" si="102"/>
        <v>1.6106342522728769</v>
      </c>
      <c r="BE151" s="140">
        <f>'EUR2060'!$G154/1000</f>
        <v>168.3815501879771</v>
      </c>
      <c r="BF151" s="141">
        <f t="shared" si="103"/>
        <v>1.4433754118075175</v>
      </c>
      <c r="BG151" s="140">
        <f>'EMR2060'!$G154/1000</f>
        <v>246.1151895948276</v>
      </c>
      <c r="BH151" s="141">
        <f t="shared" si="104"/>
        <v>2.3778615244437571</v>
      </c>
      <c r="BI151" s="140">
        <f>'WPR2060'!$G154/1000</f>
        <v>313.66331484966406</v>
      </c>
      <c r="BJ151" s="141">
        <f t="shared" si="105"/>
        <v>1.2735876335849834</v>
      </c>
    </row>
    <row r="152" spans="1:62">
      <c r="A152" s="37">
        <v>161</v>
      </c>
      <c r="B152" s="17"/>
      <c r="C152" s="16"/>
      <c r="D152" s="38" t="s">
        <v>8</v>
      </c>
      <c r="E152" s="49" t="s">
        <v>186</v>
      </c>
      <c r="F152" s="40"/>
      <c r="G152" s="138">
        <f>World2016!$G155/1000</f>
        <v>793.30700705965421</v>
      </c>
      <c r="H152" s="139">
        <f t="shared" si="80"/>
        <v>1.3948646354253897</v>
      </c>
      <c r="I152" s="146">
        <f>'AFR2016'!$G155/1000</f>
        <v>75.199846371036017</v>
      </c>
      <c r="J152" s="149">
        <f t="shared" si="81"/>
        <v>0.85018641125089534</v>
      </c>
      <c r="K152" s="146">
        <f>'AMR2016'!$G155/1000</f>
        <v>97.535765429997824</v>
      </c>
      <c r="L152" s="149">
        <f t="shared" si="82"/>
        <v>1.4122674446961463</v>
      </c>
      <c r="M152" s="146">
        <f>SEAR2016!$G155/1000</f>
        <v>257.04315086096898</v>
      </c>
      <c r="N152" s="149">
        <f t="shared" si="83"/>
        <v>1.8601317945459606</v>
      </c>
      <c r="O152" s="146">
        <f>'EUR2016'!$G155/1000</f>
        <v>141.08930174109341</v>
      </c>
      <c r="P152" s="149">
        <f t="shared" si="84"/>
        <v>1.5311316651134257</v>
      </c>
      <c r="Q152" s="146">
        <f>'EMR2016'!$G155/1000</f>
        <v>26.073272838771341</v>
      </c>
      <c r="R152" s="149">
        <f t="shared" si="85"/>
        <v>0.6300355059342948</v>
      </c>
      <c r="S152" s="146">
        <f>'WPR2016'!$G155/1000</f>
        <v>196.36566981778665</v>
      </c>
      <c r="T152" s="149">
        <f t="shared" si="86"/>
        <v>1.4076043302472223</v>
      </c>
      <c r="U152" s="138">
        <f>World2030!$G155/1000</f>
        <v>896.20672603515982</v>
      </c>
      <c r="V152" s="139">
        <f t="shared" si="92"/>
        <v>1.3156399423420966</v>
      </c>
      <c r="W152" s="146">
        <f>'AFR2030'!$G155/1000</f>
        <v>115.73319886053912</v>
      </c>
      <c r="X152" s="149">
        <f t="shared" si="93"/>
        <v>1.1471020833202865</v>
      </c>
      <c r="Y152" s="146">
        <f>'AMR2030'!$G155/1000</f>
        <v>116.87752610878204</v>
      </c>
      <c r="Z152" s="149">
        <f t="shared" si="87"/>
        <v>1.3519817844802196</v>
      </c>
      <c r="AA152" s="146">
        <f>SEAR2030!$G155/1000</f>
        <v>277.62363353687527</v>
      </c>
      <c r="AB152" s="149">
        <f t="shared" si="88"/>
        <v>1.6461837914436124</v>
      </c>
      <c r="AC152" s="146">
        <f>'EUR2030'!$G155/1000</f>
        <v>133.75610517273978</v>
      </c>
      <c r="AD152" s="149">
        <f t="shared" si="89"/>
        <v>1.3631895015805406</v>
      </c>
      <c r="AE152" s="146">
        <f>'EMR2030'!$G155/1000</f>
        <v>32.765280103616419</v>
      </c>
      <c r="AF152" s="149">
        <f t="shared" si="90"/>
        <v>0.63073322073011262</v>
      </c>
      <c r="AG152" s="146">
        <f>'WPR2030'!$G155/1000</f>
        <v>219.45098225260713</v>
      </c>
      <c r="AH152" s="149">
        <f t="shared" si="91"/>
        <v>1.2530104158229047</v>
      </c>
      <c r="AI152" s="138">
        <f>World2045!$G155/1000</f>
        <v>1037.3806114806471</v>
      </c>
      <c r="AJ152" s="139">
        <f t="shared" si="94"/>
        <v>1.212847837725205</v>
      </c>
      <c r="AK152" s="146">
        <f>'AFR2045'!$G155/1000</f>
        <v>186.84684085877146</v>
      </c>
      <c r="AL152" s="149">
        <f t="shared" si="95"/>
        <v>1.4438304138589642</v>
      </c>
      <c r="AM152" s="146">
        <f>'AMR2045'!$G155/1000</f>
        <v>128.06396209312672</v>
      </c>
      <c r="AN152" s="149">
        <f t="shared" si="96"/>
        <v>1.1257317768165318</v>
      </c>
      <c r="AO152" s="146">
        <f>SEAR2045!$G155/1000</f>
        <v>301.96017617499456</v>
      </c>
      <c r="AP152" s="149">
        <f t="shared" si="97"/>
        <v>1.5010533375977289</v>
      </c>
      <c r="AQ152" s="146">
        <f>'EUR2045'!$G155/1000</f>
        <v>134.86902428563835</v>
      </c>
      <c r="AR152" s="149">
        <f t="shared" si="98"/>
        <v>1.1945842152520409</v>
      </c>
      <c r="AS152" s="146">
        <f>'EMR2045'!$G155/1000</f>
        <v>42.108066984463484</v>
      </c>
      <c r="AT152" s="149">
        <f t="shared" si="99"/>
        <v>0.56896196243675357</v>
      </c>
      <c r="AU152" s="146">
        <f>'WPR2045'!$G155/1000</f>
        <v>243.53254108365252</v>
      </c>
      <c r="AV152" s="149">
        <f t="shared" si="100"/>
        <v>1.0868076830926146</v>
      </c>
      <c r="AW152" s="138">
        <f>World2060!$G155/1000</f>
        <v>1149.8685062021434</v>
      </c>
      <c r="AX152" s="139">
        <f t="shared" si="106"/>
        <v>1.1291912081915447</v>
      </c>
      <c r="AY152" s="146">
        <f>'AFR2060'!$G155/1000</f>
        <v>292.21215672868487</v>
      </c>
      <c r="AZ152" s="149">
        <f t="shared" si="107"/>
        <v>1.611366268863393</v>
      </c>
      <c r="BA152" s="146">
        <f>'AMR2060'!$G155/1000</f>
        <v>133.33285785682966</v>
      </c>
      <c r="BB152" s="149">
        <f t="shared" si="101"/>
        <v>0.99986560487750398</v>
      </c>
      <c r="BC152" s="146">
        <f>SEAR2060!$G155/1000</f>
        <v>309.12268216330557</v>
      </c>
      <c r="BD152" s="149">
        <f t="shared" si="102"/>
        <v>1.3033675947989507</v>
      </c>
      <c r="BE152" s="146">
        <f>'EUR2060'!$G155/1000</f>
        <v>129.06248209121807</v>
      </c>
      <c r="BF152" s="149">
        <f t="shared" si="103"/>
        <v>1.1063303136795422</v>
      </c>
      <c r="BG152" s="146">
        <f>'EMR2060'!$G155/1000</f>
        <v>50.780962041985241</v>
      </c>
      <c r="BH152" s="149">
        <f t="shared" si="104"/>
        <v>0.49062431300019721</v>
      </c>
      <c r="BI152" s="146">
        <f>'WPR2060'!$G155/1000</f>
        <v>235.35736532012001</v>
      </c>
      <c r="BJ152" s="149">
        <f t="shared" si="105"/>
        <v>0.95563687480799175</v>
      </c>
    </row>
    <row r="153" spans="1:62">
      <c r="A153" s="37">
        <v>162</v>
      </c>
      <c r="B153" s="17"/>
      <c r="C153" s="16"/>
      <c r="D153" s="38" t="s">
        <v>10</v>
      </c>
      <c r="E153" s="49" t="s">
        <v>187</v>
      </c>
      <c r="F153" s="55"/>
      <c r="G153" s="138">
        <f>World2016!$G156/1000</f>
        <v>476.89827466695965</v>
      </c>
      <c r="H153" s="139">
        <f t="shared" si="80"/>
        <v>0.83852598314224192</v>
      </c>
      <c r="I153" s="146">
        <f>'AFR2016'!$G156/1000</f>
        <v>105.9352913005352</v>
      </c>
      <c r="J153" s="149">
        <f t="shared" si="81"/>
        <v>1.1976719299563563</v>
      </c>
      <c r="K153" s="146">
        <f>'AMR2016'!$G156/1000</f>
        <v>178.47814264962847</v>
      </c>
      <c r="L153" s="149">
        <f t="shared" si="82"/>
        <v>2.5842712090552018</v>
      </c>
      <c r="M153" s="146">
        <f>SEAR2016!$G156/1000</f>
        <v>79.92130052966624</v>
      </c>
      <c r="N153" s="149">
        <f t="shared" si="83"/>
        <v>0.57836262774846492</v>
      </c>
      <c r="O153" s="146">
        <f>'EUR2016'!$G156/1000</f>
        <v>30.13887041692622</v>
      </c>
      <c r="P153" s="149">
        <f t="shared" si="84"/>
        <v>0.32707355041551989</v>
      </c>
      <c r="Q153" s="146">
        <f>'EMR2016'!$G156/1000</f>
        <v>45.139251963391899</v>
      </c>
      <c r="R153" s="149">
        <f t="shared" si="85"/>
        <v>1.090746513646784</v>
      </c>
      <c r="S153" s="146">
        <f>'WPR2016'!$G156/1000</f>
        <v>37.28541780681163</v>
      </c>
      <c r="T153" s="149">
        <f t="shared" si="86"/>
        <v>0.26727235778354502</v>
      </c>
      <c r="U153" s="138">
        <f>World2030!$G156/1000</f>
        <v>485.76679335956629</v>
      </c>
      <c r="V153" s="139">
        <f t="shared" si="92"/>
        <v>0.71311024280597979</v>
      </c>
      <c r="W153" s="146">
        <f>'AFR2030'!$G156/1000</f>
        <v>127.17291390103102</v>
      </c>
      <c r="X153" s="149">
        <f t="shared" si="93"/>
        <v>1.2604880528151035</v>
      </c>
      <c r="Y153" s="146">
        <f>'AMR2030'!$G156/1000</f>
        <v>168.92175763921276</v>
      </c>
      <c r="Z153" s="149">
        <f t="shared" si="87"/>
        <v>1.9540038785389546</v>
      </c>
      <c r="AA153" s="146">
        <f>SEAR2030!$G156/1000</f>
        <v>75.254814327763398</v>
      </c>
      <c r="AB153" s="149">
        <f t="shared" si="88"/>
        <v>0.44622734021672505</v>
      </c>
      <c r="AC153" s="146">
        <f>'EUR2030'!$G156/1000</f>
        <v>27.563926838801432</v>
      </c>
      <c r="AD153" s="149">
        <f t="shared" si="89"/>
        <v>0.28092067753065952</v>
      </c>
      <c r="AE153" s="146">
        <f>'EMR2030'!$G156/1000</f>
        <v>52.390273883424697</v>
      </c>
      <c r="AF153" s="149">
        <f t="shared" si="90"/>
        <v>1.0085152965860942</v>
      </c>
      <c r="AG153" s="146">
        <f>'WPR2030'!$G156/1000</f>
        <v>34.463106769333038</v>
      </c>
      <c r="AH153" s="149">
        <f t="shared" si="91"/>
        <v>0.1967757505586564</v>
      </c>
      <c r="AI153" s="138">
        <f>World2045!$G156/1000</f>
        <v>511.34296929869919</v>
      </c>
      <c r="AJ153" s="139">
        <f t="shared" si="94"/>
        <v>0.59783382086226988</v>
      </c>
      <c r="AK153" s="146">
        <f>'AFR2045'!$G156/1000</f>
        <v>163.93761464004965</v>
      </c>
      <c r="AL153" s="149">
        <f t="shared" si="95"/>
        <v>1.2668028686217017</v>
      </c>
      <c r="AM153" s="146">
        <f>'AMR2045'!$G156/1000</f>
        <v>162.92183662042021</v>
      </c>
      <c r="AN153" s="149">
        <f t="shared" si="96"/>
        <v>1.432145980986808</v>
      </c>
      <c r="AO153" s="146">
        <f>SEAR2045!$G156/1000</f>
        <v>64.846419773176308</v>
      </c>
      <c r="AP153" s="149">
        <f t="shared" si="97"/>
        <v>0.32235355027538315</v>
      </c>
      <c r="AQ153" s="146">
        <f>'EUR2045'!$G156/1000</f>
        <v>26.778882498843682</v>
      </c>
      <c r="AR153" s="149">
        <f t="shared" si="98"/>
        <v>0.23719034451867269</v>
      </c>
      <c r="AS153" s="146">
        <f>'EMR2045'!$G156/1000</f>
        <v>60.333862400949002</v>
      </c>
      <c r="AT153" s="149">
        <f t="shared" si="99"/>
        <v>0.81522794113771135</v>
      </c>
      <c r="AU153" s="146">
        <f>'WPR2045'!$G156/1000</f>
        <v>32.524353365260367</v>
      </c>
      <c r="AV153" s="149">
        <f t="shared" si="100"/>
        <v>0.14514576560362952</v>
      </c>
      <c r="AW153" s="138">
        <f>World2060!$G156/1000</f>
        <v>523.86488573791314</v>
      </c>
      <c r="AX153" s="139">
        <f t="shared" si="106"/>
        <v>0.51444458219775613</v>
      </c>
      <c r="AY153" s="146">
        <f>'AFR2060'!$G156/1000</f>
        <v>198.80645825462602</v>
      </c>
      <c r="AZ153" s="149">
        <f t="shared" si="107"/>
        <v>1.0962925856679651</v>
      </c>
      <c r="BA153" s="146">
        <f>'AMR2060'!$G156/1000</f>
        <v>151.55444809426123</v>
      </c>
      <c r="BB153" s="149">
        <f t="shared" si="101"/>
        <v>1.1365096522446045</v>
      </c>
      <c r="BC153" s="146">
        <f>SEAR2060!$G156/1000</f>
        <v>55.584386007633057</v>
      </c>
      <c r="BD153" s="149">
        <f t="shared" si="102"/>
        <v>0.23436289757887252</v>
      </c>
      <c r="BE153" s="146">
        <f>'EUR2060'!$G156/1000</f>
        <v>24.510523379611382</v>
      </c>
      <c r="BF153" s="149">
        <f t="shared" si="103"/>
        <v>0.21010548208618671</v>
      </c>
      <c r="BG153" s="146">
        <f>'EMR2060'!$G156/1000</f>
        <v>64.738110090050853</v>
      </c>
      <c r="BH153" s="149">
        <f t="shared" si="104"/>
        <v>0.62547241152307675</v>
      </c>
      <c r="BI153" s="146">
        <f>'WPR2060'!$G156/1000</f>
        <v>28.67095991173068</v>
      </c>
      <c r="BJ153" s="149">
        <f t="shared" si="105"/>
        <v>0.11641457020274205</v>
      </c>
    </row>
    <row r="154" spans="1:62" ht="12.6" thickBot="1">
      <c r="A154" s="56">
        <v>163</v>
      </c>
      <c r="B154" s="57"/>
      <c r="C154" s="58"/>
      <c r="D154" s="59" t="s">
        <v>22</v>
      </c>
      <c r="E154" s="60" t="s">
        <v>188</v>
      </c>
      <c r="F154" s="61"/>
      <c r="G154" s="142">
        <f>World2016!$G157/1000</f>
        <v>183.17899399662426</v>
      </c>
      <c r="H154" s="143">
        <f t="shared" si="80"/>
        <v>0.32208199146724215</v>
      </c>
      <c r="I154" s="147">
        <f>'AFR2016'!$G157/1000</f>
        <v>14.861998790942598</v>
      </c>
      <c r="J154" s="150">
        <f t="shared" si="81"/>
        <v>0.16802520252160133</v>
      </c>
      <c r="K154" s="147">
        <f>'AMR2016'!$G157/1000</f>
        <v>3.1619999881202236</v>
      </c>
      <c r="L154" s="150">
        <f t="shared" si="82"/>
        <v>4.5784124660986858E-2</v>
      </c>
      <c r="M154" s="147">
        <f>SEAR2016!$G157/1000</f>
        <v>2.3449999865740536</v>
      </c>
      <c r="N154" s="150">
        <f t="shared" si="83"/>
        <v>1.6969948503298568E-2</v>
      </c>
      <c r="O154" s="147">
        <f>'EUR2016'!$G157/1000</f>
        <v>1.5250000640498473</v>
      </c>
      <c r="P154" s="150">
        <f t="shared" si="84"/>
        <v>1.6549631039010543E-2</v>
      </c>
      <c r="Q154" s="147">
        <f>'EMR2016'!$G157/1000</f>
        <v>154.29999415282322</v>
      </c>
      <c r="R154" s="150">
        <f t="shared" si="85"/>
        <v>3.7285106278323967</v>
      </c>
      <c r="S154" s="147">
        <f>'WPR2016'!$G157/1000</f>
        <v>6.9850010141143137</v>
      </c>
      <c r="T154" s="150">
        <f t="shared" si="86"/>
        <v>5.0070451130139255E-2</v>
      </c>
      <c r="U154" s="142">
        <f>World2030!$G157/1000</f>
        <v>204.73506511746129</v>
      </c>
      <c r="V154" s="143">
        <f t="shared" si="92"/>
        <v>0.30055301019463088</v>
      </c>
      <c r="W154" s="147">
        <f>'AFR2030'!$G157/1000</f>
        <v>57.064503143386069</v>
      </c>
      <c r="X154" s="150">
        <f t="shared" si="93"/>
        <v>0.56560097779976171</v>
      </c>
      <c r="Y154" s="147">
        <f>'AMR2030'!$G157/1000</f>
        <v>1.3451400583134678</v>
      </c>
      <c r="Z154" s="150">
        <f t="shared" si="87"/>
        <v>1.5559919147517113E-2</v>
      </c>
      <c r="AA154" s="147">
        <f>SEAR2030!$G157/1000</f>
        <v>12.288207481160759</v>
      </c>
      <c r="AB154" s="150">
        <f t="shared" si="88"/>
        <v>7.2863566129704585E-2</v>
      </c>
      <c r="AC154" s="147">
        <f>'EUR2030'!$G157/1000</f>
        <v>9.4143691655393624</v>
      </c>
      <c r="AD154" s="150">
        <f t="shared" si="89"/>
        <v>9.5947539694676801E-2</v>
      </c>
      <c r="AE154" s="147">
        <f>'EMR2030'!$G157/1000</f>
        <v>115.28286014999044</v>
      </c>
      <c r="AF154" s="150">
        <f t="shared" si="90"/>
        <v>2.2192006125824961</v>
      </c>
      <c r="AG154" s="147">
        <f>'WPR2030'!$G157/1000</f>
        <v>9.3399851190712067</v>
      </c>
      <c r="AH154" s="150">
        <f t="shared" si="91"/>
        <v>5.3328987264936789E-2</v>
      </c>
      <c r="AI154" s="142">
        <f>World2045!$G157/1000</f>
        <v>247.79596493796419</v>
      </c>
      <c r="AJ154" s="143">
        <f t="shared" si="94"/>
        <v>0.28970928986525341</v>
      </c>
      <c r="AK154" s="147">
        <f>'AFR2045'!$G157/1000</f>
        <v>100.44563089589006</v>
      </c>
      <c r="AL154" s="150">
        <f t="shared" si="95"/>
        <v>0.77617826536524759</v>
      </c>
      <c r="AM154" s="147">
        <f>'AMR2045'!$G157/1000</f>
        <v>1.0770712837882019</v>
      </c>
      <c r="AN154" s="150">
        <f t="shared" si="96"/>
        <v>9.4678733207960841E-3</v>
      </c>
      <c r="AO154" s="147">
        <f>SEAR2045!$G157/1000</f>
        <v>17.197829061061142</v>
      </c>
      <c r="AP154" s="150">
        <f t="shared" si="97"/>
        <v>8.5490938038731951E-2</v>
      </c>
      <c r="AQ154" s="147">
        <f>'EUR2045'!$G157/1000</f>
        <v>6.4342681632777312</v>
      </c>
      <c r="AR154" s="150">
        <f t="shared" si="98"/>
        <v>5.6990663536436663E-2</v>
      </c>
      <c r="AS154" s="147">
        <f>'EMR2045'!$G157/1000</f>
        <v>116.64119965266343</v>
      </c>
      <c r="AT154" s="150">
        <f t="shared" si="99"/>
        <v>1.5760496885274473</v>
      </c>
      <c r="AU154" s="147">
        <f>'WPR2045'!$G157/1000</f>
        <v>5.9999658812836278</v>
      </c>
      <c r="AV154" s="150">
        <f t="shared" si="100"/>
        <v>2.677592484789424E-2</v>
      </c>
      <c r="AW154" s="142">
        <f>World2060!$G157/1000</f>
        <v>274.07532768766708</v>
      </c>
      <c r="AX154" s="143">
        <f t="shared" si="106"/>
        <v>0.26914681873435364</v>
      </c>
      <c r="AY154" s="147">
        <f>'AFR2060'!$G157/1000</f>
        <v>60.225359153125332</v>
      </c>
      <c r="AZ154" s="150">
        <f t="shared" si="107"/>
        <v>0.33210497932717581</v>
      </c>
      <c r="BA154" s="147">
        <f>'AMR2060'!$G157/1000</f>
        <v>1.5195614226885297</v>
      </c>
      <c r="BB154" s="150">
        <f t="shared" si="101"/>
        <v>1.1395219644031366E-2</v>
      </c>
      <c r="BC154" s="147">
        <f>SEAR2060!$G157/1000</f>
        <v>17.290752862766968</v>
      </c>
      <c r="BD154" s="150">
        <f t="shared" si="102"/>
        <v>7.2903763687913611E-2</v>
      </c>
      <c r="BE154" s="147">
        <f>'EUR2060'!$G157/1000</f>
        <v>14.80854458707117</v>
      </c>
      <c r="BF154" s="150">
        <f t="shared" si="103"/>
        <v>0.12693961492676659</v>
      </c>
      <c r="BG154" s="147">
        <f>'EMR2060'!$G157/1000</f>
        <v>130.59611877069406</v>
      </c>
      <c r="BH154" s="150">
        <f t="shared" si="104"/>
        <v>1.2617648125568877</v>
      </c>
      <c r="BI154" s="147">
        <f>'WPR2060'!$G157/1000</f>
        <v>49.634990891320996</v>
      </c>
      <c r="BJ154" s="150">
        <f t="shared" si="105"/>
        <v>0.20153619374515586</v>
      </c>
    </row>
  </sheetData>
  <mergeCells count="33">
    <mergeCell ref="U3:AH3"/>
    <mergeCell ref="G3:T3"/>
    <mergeCell ref="S4:T4"/>
    <mergeCell ref="I4:J4"/>
    <mergeCell ref="K4:L4"/>
    <mergeCell ref="M4:N4"/>
    <mergeCell ref="O4:P4"/>
    <mergeCell ref="AE4:AF4"/>
    <mergeCell ref="Q4:R4"/>
    <mergeCell ref="AG4:AH4"/>
    <mergeCell ref="U4:V4"/>
    <mergeCell ref="G4:H4"/>
    <mergeCell ref="C8:F8"/>
    <mergeCell ref="W4:X4"/>
    <mergeCell ref="Y4:Z4"/>
    <mergeCell ref="AA4:AB4"/>
    <mergeCell ref="AC4:AD4"/>
    <mergeCell ref="AI3:AV3"/>
    <mergeCell ref="AW3:BJ3"/>
    <mergeCell ref="AI4:AJ4"/>
    <mergeCell ref="AK4:AL4"/>
    <mergeCell ref="AM4:AN4"/>
    <mergeCell ref="AO4:AP4"/>
    <mergeCell ref="AQ4:AR4"/>
    <mergeCell ref="AS4:AT4"/>
    <mergeCell ref="AU4:AV4"/>
    <mergeCell ref="AW4:AX4"/>
    <mergeCell ref="AY4:AZ4"/>
    <mergeCell ref="BA4:BB4"/>
    <mergeCell ref="BC4:BD4"/>
    <mergeCell ref="BE4:BF4"/>
    <mergeCell ref="BG4:BH4"/>
    <mergeCell ref="BI4:BJ4"/>
  </mergeCells>
  <pageMargins left="0.70866141732282995" right="0.70866141732282995" top="0.74803149606299002" bottom="0.74803149606299002" header="0.31496062992126" footer="0.31496062992126"/>
  <pageSetup paperSize="9" scale="75" fitToWidth="2" fitToHeight="0" orientation="landscape" r:id="rId1"/>
  <colBreaks count="1" manualBreakCount="1">
    <brk id="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69"/>
  <sheetViews>
    <sheetView workbookViewId="0">
      <selection activeCell="A2" sqref="A2"/>
    </sheetView>
  </sheetViews>
  <sheetFormatPr defaultRowHeight="14.4"/>
  <cols>
    <col min="1" max="1" width="5.68359375" customWidth="1"/>
    <col min="2" max="2" width="7.15625" customWidth="1"/>
    <col min="3" max="3" width="35.68359375" customWidth="1"/>
    <col min="6" max="6" width="12.83984375" customWidth="1"/>
    <col min="7" max="7" width="5.68359375" style="185" customWidth="1"/>
    <col min="8" max="8" width="7.15625" style="185" customWidth="1"/>
    <col min="9" max="9" width="35.68359375" style="185" customWidth="1"/>
    <col min="10" max="11" width="9.15625" style="185" customWidth="1"/>
    <col min="12" max="12" width="12.83984375" style="185" customWidth="1"/>
    <col min="14" max="14" width="7.15625" customWidth="1"/>
    <col min="15" max="15" width="35.68359375" customWidth="1"/>
    <col min="18" max="18" width="12.83984375" customWidth="1"/>
    <col min="19" max="19" width="5.68359375" style="185" customWidth="1"/>
    <col min="20" max="20" width="7.15625" style="185" customWidth="1"/>
    <col min="21" max="21" width="35.68359375" style="185" customWidth="1"/>
    <col min="22" max="23" width="9.15625" style="185" customWidth="1"/>
    <col min="24" max="24" width="12.83984375" style="185" customWidth="1"/>
  </cols>
  <sheetData>
    <row r="1" spans="1:24" ht="15.3">
      <c r="A1" s="5" t="s">
        <v>411</v>
      </c>
      <c r="B1" s="5"/>
      <c r="N1" s="5"/>
    </row>
    <row r="2" spans="1:24">
      <c r="N2" s="249"/>
      <c r="O2" s="249"/>
      <c r="P2" s="249"/>
      <c r="Q2" s="249"/>
      <c r="R2" s="249"/>
    </row>
    <row r="3" spans="1:24" ht="15.9" thickBot="1">
      <c r="A3" s="169" t="s">
        <v>206</v>
      </c>
      <c r="N3" s="248"/>
      <c r="O3" s="248"/>
      <c r="P3" s="248"/>
      <c r="Q3" s="248"/>
      <c r="R3" s="248"/>
    </row>
    <row r="4" spans="1:24" ht="15" customHeight="1">
      <c r="A4" s="287">
        <v>2016</v>
      </c>
      <c r="B4" s="288"/>
      <c r="C4" s="288" t="s">
        <v>412</v>
      </c>
      <c r="D4" s="288"/>
      <c r="E4" s="288"/>
      <c r="F4" s="289"/>
      <c r="G4" s="290">
        <v>2030</v>
      </c>
      <c r="H4" s="291"/>
      <c r="I4" s="291" t="s">
        <v>413</v>
      </c>
      <c r="J4" s="291"/>
      <c r="K4" s="291"/>
      <c r="L4" s="292"/>
      <c r="M4" s="281">
        <v>2045</v>
      </c>
      <c r="N4" s="282"/>
      <c r="O4" s="282"/>
      <c r="P4" s="282"/>
      <c r="Q4" s="282"/>
      <c r="R4" s="283"/>
      <c r="S4" s="284">
        <v>2060</v>
      </c>
      <c r="T4" s="285"/>
      <c r="U4" s="285"/>
      <c r="V4" s="285"/>
      <c r="W4" s="285"/>
      <c r="X4" s="286"/>
    </row>
    <row r="5" spans="1:24" s="173" customFormat="1" ht="43.2">
      <c r="A5" s="194" t="s">
        <v>414</v>
      </c>
      <c r="B5" s="195" t="s">
        <v>204</v>
      </c>
      <c r="C5" s="196" t="s">
        <v>415</v>
      </c>
      <c r="D5" s="195" t="s">
        <v>208</v>
      </c>
      <c r="E5" s="197" t="s">
        <v>416</v>
      </c>
      <c r="F5" s="198" t="s">
        <v>417</v>
      </c>
      <c r="G5" s="190" t="s">
        <v>414</v>
      </c>
      <c r="H5" s="170" t="s">
        <v>204</v>
      </c>
      <c r="I5" s="171" t="s">
        <v>415</v>
      </c>
      <c r="J5" s="170" t="s">
        <v>208</v>
      </c>
      <c r="K5" s="172" t="s">
        <v>416</v>
      </c>
      <c r="L5" s="186" t="s">
        <v>417</v>
      </c>
      <c r="M5" s="195" t="s">
        <v>414</v>
      </c>
      <c r="N5" s="195" t="s">
        <v>204</v>
      </c>
      <c r="O5" s="196" t="s">
        <v>415</v>
      </c>
      <c r="P5" s="195" t="s">
        <v>208</v>
      </c>
      <c r="Q5" s="197" t="s">
        <v>416</v>
      </c>
      <c r="R5" s="198" t="s">
        <v>417</v>
      </c>
      <c r="S5" s="190" t="s">
        <v>414</v>
      </c>
      <c r="T5" s="170" t="s">
        <v>204</v>
      </c>
      <c r="U5" s="171" t="s">
        <v>415</v>
      </c>
      <c r="V5" s="170" t="s">
        <v>208</v>
      </c>
      <c r="W5" s="172" t="s">
        <v>416</v>
      </c>
      <c r="X5" s="186" t="s">
        <v>417</v>
      </c>
    </row>
    <row r="6" spans="1:24">
      <c r="A6" s="199">
        <f>IF(ISNUMBER(A5),A5+1,1)</f>
        <v>1</v>
      </c>
      <c r="B6" s="200">
        <v>113</v>
      </c>
      <c r="C6" s="201" t="s">
        <v>135</v>
      </c>
      <c r="D6" s="202">
        <v>7593.8752290000002</v>
      </c>
      <c r="E6" s="203">
        <f>100000*D6/World2016!$G$10</f>
        <v>13.352243089374937</v>
      </c>
      <c r="F6" s="204">
        <f>100000*D6/World2016!$G$7</f>
        <v>101.76351014438568</v>
      </c>
      <c r="G6" s="191">
        <f>IF(ISNUMBER(G5),G5+1,1)</f>
        <v>1</v>
      </c>
      <c r="H6" s="176">
        <v>113</v>
      </c>
      <c r="I6" s="174" t="s">
        <v>135</v>
      </c>
      <c r="J6" s="176">
        <v>9245.1109180000003</v>
      </c>
      <c r="K6" s="175">
        <f>100000*J6/World2030!$G$10</f>
        <v>13.571910187412076</v>
      </c>
      <c r="L6" s="187">
        <f>100000*J6/World2030!$G$7</f>
        <v>108.18227702864027</v>
      </c>
      <c r="M6" s="200">
        <v>1</v>
      </c>
      <c r="N6" s="200">
        <v>113</v>
      </c>
      <c r="O6" s="201" t="s">
        <v>135</v>
      </c>
      <c r="P6" s="202">
        <v>14553.655565552413</v>
      </c>
      <c r="Q6" s="203">
        <v>17.015326379084669</v>
      </c>
      <c r="R6" s="204">
        <v>153.2233392358014</v>
      </c>
      <c r="S6" s="191">
        <v>1</v>
      </c>
      <c r="T6" s="176">
        <v>113</v>
      </c>
      <c r="U6" s="174" t="s">
        <v>135</v>
      </c>
      <c r="V6" s="176">
        <v>16560.299379076809</v>
      </c>
      <c r="W6" s="175">
        <v>16.26250685448904</v>
      </c>
      <c r="X6" s="187">
        <v>162.09564223894489</v>
      </c>
    </row>
    <row r="7" spans="1:24">
      <c r="A7" s="199">
        <f t="shared" ref="A7:A25" si="0">IF(ISNUMBER(A6),A6+1,1)</f>
        <v>2</v>
      </c>
      <c r="B7" s="200">
        <v>114</v>
      </c>
      <c r="C7" s="201" t="s">
        <v>136</v>
      </c>
      <c r="D7" s="205">
        <v>6699.7170939999996</v>
      </c>
      <c r="E7" s="203">
        <f>100000*D7/World2016!$G$10</f>
        <v>11.78005281513016</v>
      </c>
      <c r="F7" s="206">
        <f>100000*D7/World2016!$G$7</f>
        <v>89.781133861158295</v>
      </c>
      <c r="G7" s="191">
        <f t="shared" ref="G7:G25" si="1">IF(ISNUMBER(G6),G6+1,1)</f>
        <v>2</v>
      </c>
      <c r="H7" s="176">
        <v>114</v>
      </c>
      <c r="I7" s="174" t="s">
        <v>136</v>
      </c>
      <c r="J7" s="176">
        <v>8578.1243670000003</v>
      </c>
      <c r="K7" s="175">
        <f>100000*J7/World2030!$G$10</f>
        <v>12.592767627990838</v>
      </c>
      <c r="L7" s="187">
        <f>100000*J7/World2030!$G$7</f>
        <v>100.37748977679962</v>
      </c>
      <c r="M7" s="200">
        <v>2</v>
      </c>
      <c r="N7" s="200">
        <v>114</v>
      </c>
      <c r="O7" s="201" t="s">
        <v>136</v>
      </c>
      <c r="P7" s="205">
        <v>9243.8795332126319</v>
      </c>
      <c r="Q7" s="203">
        <v>10.807430927446413</v>
      </c>
      <c r="R7" s="206">
        <v>97.321122050242707</v>
      </c>
      <c r="S7" s="191">
        <v>2</v>
      </c>
      <c r="T7" s="176">
        <v>114</v>
      </c>
      <c r="U7" s="174" t="s">
        <v>136</v>
      </c>
      <c r="V7" s="176">
        <v>10759.496009465307</v>
      </c>
      <c r="W7" s="175">
        <v>10.566015359954893</v>
      </c>
      <c r="X7" s="187">
        <v>105.31617671267429</v>
      </c>
    </row>
    <row r="8" spans="1:24">
      <c r="A8" s="199">
        <f t="shared" si="0"/>
        <v>3</v>
      </c>
      <c r="B8" s="200">
        <v>39</v>
      </c>
      <c r="C8" s="201" t="s">
        <v>63</v>
      </c>
      <c r="D8" s="205">
        <v>3222.6342679999998</v>
      </c>
      <c r="E8" s="203">
        <f>100000*D8/World2016!$G$10</f>
        <v>5.6663290924457526</v>
      </c>
      <c r="F8" s="206">
        <f>100000*D8/World2016!$G$7</f>
        <v>43.185668072459038</v>
      </c>
      <c r="G8" s="191">
        <f t="shared" si="1"/>
        <v>3</v>
      </c>
      <c r="H8" s="176">
        <v>118</v>
      </c>
      <c r="I8" s="174" t="s">
        <v>140</v>
      </c>
      <c r="J8" s="176">
        <v>4568.1565680000003</v>
      </c>
      <c r="K8" s="175">
        <f>100000*J8/World2030!$G$10</f>
        <v>6.7060970076868243</v>
      </c>
      <c r="L8" s="187">
        <f>100000*J8/World2030!$G$7</f>
        <v>53.454586292458217</v>
      </c>
      <c r="M8" s="200">
        <v>3</v>
      </c>
      <c r="N8" s="200">
        <v>118</v>
      </c>
      <c r="O8" s="201" t="s">
        <v>140</v>
      </c>
      <c r="P8" s="205">
        <v>5483.746238432359</v>
      </c>
      <c r="Q8" s="203">
        <v>6.4112917614910421</v>
      </c>
      <c r="R8" s="206">
        <v>57.733804843036232</v>
      </c>
      <c r="S8" s="191">
        <v>3</v>
      </c>
      <c r="T8" s="176">
        <v>95</v>
      </c>
      <c r="U8" s="174" t="s">
        <v>420</v>
      </c>
      <c r="V8" s="176">
        <v>7258.2285390645266</v>
      </c>
      <c r="W8" s="175">
        <v>7.127708785091122</v>
      </c>
      <c r="X8" s="187">
        <v>71.045045118157233</v>
      </c>
    </row>
    <row r="9" spans="1:24">
      <c r="A9" s="199">
        <f t="shared" si="0"/>
        <v>4</v>
      </c>
      <c r="B9" s="200">
        <v>118</v>
      </c>
      <c r="C9" s="201" t="s">
        <v>140</v>
      </c>
      <c r="D9" s="205">
        <v>3216.6063450000001</v>
      </c>
      <c r="E9" s="203">
        <f>100000*D9/World2016!$G$10</f>
        <v>5.6557302491947263</v>
      </c>
      <c r="F9" s="206">
        <f>100000*D9/World2016!$G$7</f>
        <v>43.104889473277233</v>
      </c>
      <c r="G9" s="191">
        <f t="shared" si="1"/>
        <v>4</v>
      </c>
      <c r="H9" s="176">
        <v>39</v>
      </c>
      <c r="I9" s="174" t="s">
        <v>63</v>
      </c>
      <c r="J9" s="176">
        <v>3535.2469449999999</v>
      </c>
      <c r="K9" s="175">
        <f>100000*J9/World2030!$G$10</f>
        <v>5.1897759208542267</v>
      </c>
      <c r="L9" s="187">
        <f>100000*J9/World2030!$G$7</f>
        <v>41.367926005519472</v>
      </c>
      <c r="M9" s="200">
        <v>4</v>
      </c>
      <c r="N9" s="200">
        <v>95</v>
      </c>
      <c r="O9" s="201" t="s">
        <v>420</v>
      </c>
      <c r="P9" s="205">
        <v>5384.5921643911861</v>
      </c>
      <c r="Q9" s="203">
        <v>6.2953663210388289</v>
      </c>
      <c r="R9" s="206">
        <v>56.689894036229553</v>
      </c>
      <c r="S9" s="191">
        <v>4</v>
      </c>
      <c r="T9" s="176">
        <v>118</v>
      </c>
      <c r="U9" s="174" t="s">
        <v>140</v>
      </c>
      <c r="V9" s="176">
        <v>7053.0569387702271</v>
      </c>
      <c r="W9" s="175">
        <v>6.9262266452000896</v>
      </c>
      <c r="X9" s="187">
        <v>69.036782975208553</v>
      </c>
    </row>
    <row r="10" spans="1:24">
      <c r="A10" s="199">
        <f t="shared" si="0"/>
        <v>5</v>
      </c>
      <c r="B10" s="200">
        <v>11</v>
      </c>
      <c r="C10" s="201" t="s">
        <v>25</v>
      </c>
      <c r="D10" s="205">
        <v>1807.7023899999999</v>
      </c>
      <c r="E10" s="203">
        <f>100000*D10/World2016!$G$10</f>
        <v>3.1784669903909557</v>
      </c>
      <c r="F10" s="206">
        <f>100000*D10/World2016!$G$7</f>
        <v>24.224540824727217</v>
      </c>
      <c r="G10" s="191">
        <f t="shared" si="1"/>
        <v>5</v>
      </c>
      <c r="H10" s="176">
        <v>80</v>
      </c>
      <c r="I10" s="174" t="s">
        <v>106</v>
      </c>
      <c r="J10" s="176">
        <v>2464.2516649999998</v>
      </c>
      <c r="K10" s="175">
        <f>100000*J10/World2030!$G$10</f>
        <v>3.6175447296629897</v>
      </c>
      <c r="L10" s="187">
        <f>100000*J10/World2030!$G$7</f>
        <v>28.835603883591826</v>
      </c>
      <c r="M10" s="200">
        <v>5</v>
      </c>
      <c r="N10" s="200">
        <v>39</v>
      </c>
      <c r="O10" s="201" t="s">
        <v>63</v>
      </c>
      <c r="P10" s="205">
        <v>3842.455259132199</v>
      </c>
      <c r="Q10" s="203">
        <v>4.4923854379181938</v>
      </c>
      <c r="R10" s="206">
        <v>40.454016725663436</v>
      </c>
      <c r="S10" s="191">
        <v>5</v>
      </c>
      <c r="T10" s="176">
        <v>80</v>
      </c>
      <c r="U10" s="174" t="s">
        <v>106</v>
      </c>
      <c r="V10" s="176">
        <v>5128.5588877573609</v>
      </c>
      <c r="W10" s="175">
        <v>5.036335524898842</v>
      </c>
      <c r="X10" s="187">
        <v>50.199397223555621</v>
      </c>
    </row>
    <row r="11" spans="1:24">
      <c r="A11" s="199">
        <f t="shared" si="0"/>
        <v>6</v>
      </c>
      <c r="B11" s="200">
        <v>10</v>
      </c>
      <c r="C11" s="201" t="s">
        <v>23</v>
      </c>
      <c r="D11" s="205">
        <v>1666.6455759999999</v>
      </c>
      <c r="E11" s="203">
        <f>100000*D11/World2016!$G$10</f>
        <v>2.9304480523462275</v>
      </c>
      <c r="F11" s="206">
        <f>100000*D11/World2016!$G$7</f>
        <v>22.33427582964196</v>
      </c>
      <c r="G11" s="191">
        <f t="shared" si="1"/>
        <v>6</v>
      </c>
      <c r="H11" s="176">
        <v>68</v>
      </c>
      <c r="I11" s="174" t="s">
        <v>90</v>
      </c>
      <c r="J11" s="176">
        <v>2413.4012090000001</v>
      </c>
      <c r="K11" s="175">
        <f>100000*J11/World2030!$G$10</f>
        <v>3.5428957797539882</v>
      </c>
      <c r="L11" s="187">
        <f>100000*J11/World2030!$G$7</f>
        <v>28.240573908633486</v>
      </c>
      <c r="M11" s="200">
        <v>6</v>
      </c>
      <c r="N11" s="200">
        <v>80</v>
      </c>
      <c r="O11" s="201" t="s">
        <v>106</v>
      </c>
      <c r="P11" s="205">
        <v>3663.4592772573233</v>
      </c>
      <c r="Q11" s="203">
        <v>4.2831132699444874</v>
      </c>
      <c r="R11" s="206">
        <v>38.569516853509256</v>
      </c>
      <c r="S11" s="191">
        <v>6</v>
      </c>
      <c r="T11" s="176">
        <v>39</v>
      </c>
      <c r="U11" s="174" t="s">
        <v>63</v>
      </c>
      <c r="V11" s="176">
        <v>4620.9046778744087</v>
      </c>
      <c r="W11" s="175">
        <v>4.5378101130718989</v>
      </c>
      <c r="X11" s="187">
        <v>45.230372612186031</v>
      </c>
    </row>
    <row r="12" spans="1:24">
      <c r="A12" s="199">
        <f t="shared" si="0"/>
        <v>7</v>
      </c>
      <c r="B12" s="200">
        <v>68</v>
      </c>
      <c r="C12" s="201" t="s">
        <v>90</v>
      </c>
      <c r="D12" s="205">
        <v>1636.037429</v>
      </c>
      <c r="E12" s="203">
        <f>100000*D12/World2016!$G$10</f>
        <v>2.8766300204540785</v>
      </c>
      <c r="F12" s="206">
        <f>100000*D12/World2016!$G$7</f>
        <v>21.924104160526255</v>
      </c>
      <c r="G12" s="191">
        <f t="shared" si="1"/>
        <v>7</v>
      </c>
      <c r="H12" s="176">
        <v>153</v>
      </c>
      <c r="I12" s="174" t="s">
        <v>178</v>
      </c>
      <c r="J12" s="176">
        <v>1853.5813109999999</v>
      </c>
      <c r="K12" s="175">
        <f>100000*J12/World2030!$G$10</f>
        <v>2.7210748795861588</v>
      </c>
      <c r="L12" s="187">
        <f>100000*J12/World2030!$G$7</f>
        <v>21.689804336613825</v>
      </c>
      <c r="M12" s="200">
        <v>7</v>
      </c>
      <c r="N12" s="200">
        <v>68</v>
      </c>
      <c r="O12" s="201" t="s">
        <v>90</v>
      </c>
      <c r="P12" s="205">
        <v>2340.3730881474912</v>
      </c>
      <c r="Q12" s="203">
        <v>2.7362343271275793</v>
      </c>
      <c r="R12" s="206">
        <v>24.639842409926636</v>
      </c>
      <c r="S12" s="191">
        <v>7</v>
      </c>
      <c r="T12" s="176">
        <v>127</v>
      </c>
      <c r="U12" s="174" t="s">
        <v>151</v>
      </c>
      <c r="V12" s="176">
        <v>2784.9035892933607</v>
      </c>
      <c r="W12" s="175">
        <v>2.7348245749225804</v>
      </c>
      <c r="X12" s="187">
        <v>27.259213468713</v>
      </c>
    </row>
    <row r="13" spans="1:24">
      <c r="A13" s="199">
        <f t="shared" si="0"/>
        <v>8</v>
      </c>
      <c r="B13" s="200">
        <v>80</v>
      </c>
      <c r="C13" s="201" t="s">
        <v>106</v>
      </c>
      <c r="D13" s="205">
        <v>1555.6085290000001</v>
      </c>
      <c r="E13" s="203">
        <f>100000*D13/World2016!$G$10</f>
        <v>2.7352126028871</v>
      </c>
      <c r="F13" s="206">
        <f>100000*D13/World2016!$G$7</f>
        <v>20.846297779168371</v>
      </c>
      <c r="G13" s="191">
        <f t="shared" si="1"/>
        <v>8</v>
      </c>
      <c r="H13" s="176">
        <v>10</v>
      </c>
      <c r="I13" s="174" t="s">
        <v>23</v>
      </c>
      <c r="J13" s="176">
        <v>1793.499869</v>
      </c>
      <c r="K13" s="175">
        <f>100000*J13/World2030!$G$10</f>
        <v>2.6328747550028391</v>
      </c>
      <c r="L13" s="187">
        <f>100000*J13/World2030!$G$7</f>
        <v>20.986757368289265</v>
      </c>
      <c r="M13" s="200">
        <v>8</v>
      </c>
      <c r="N13" s="200">
        <v>127</v>
      </c>
      <c r="O13" s="201" t="s">
        <v>151</v>
      </c>
      <c r="P13" s="205">
        <v>2224.5518023241311</v>
      </c>
      <c r="Q13" s="203">
        <v>2.6008225076672966</v>
      </c>
      <c r="R13" s="206">
        <v>23.420456387734085</v>
      </c>
      <c r="S13" s="191">
        <v>8</v>
      </c>
      <c r="T13" s="176">
        <v>68</v>
      </c>
      <c r="U13" s="174" t="s">
        <v>90</v>
      </c>
      <c r="V13" s="176">
        <v>2448.8055149721913</v>
      </c>
      <c r="W13" s="175">
        <v>2.404770322139302</v>
      </c>
      <c r="X13" s="187">
        <v>23.969415865102306</v>
      </c>
    </row>
    <row r="14" spans="1:24">
      <c r="A14" s="199">
        <f t="shared" si="0"/>
        <v>9</v>
      </c>
      <c r="B14" s="200">
        <v>153</v>
      </c>
      <c r="C14" s="201" t="s">
        <v>178</v>
      </c>
      <c r="D14" s="205">
        <v>1423.3546490000001</v>
      </c>
      <c r="E14" s="203">
        <f>100000*D14/World2016!$G$10</f>
        <v>2.5026717851858375</v>
      </c>
      <c r="F14" s="206">
        <f>100000*D14/World2016!$G$7</f>
        <v>19.073998570509044</v>
      </c>
      <c r="G14" s="191">
        <f t="shared" si="1"/>
        <v>9</v>
      </c>
      <c r="H14" s="176">
        <v>11</v>
      </c>
      <c r="I14" s="174" t="s">
        <v>25</v>
      </c>
      <c r="J14" s="176">
        <v>1616.7130970000001</v>
      </c>
      <c r="K14" s="175">
        <f>100000*J14/World2030!$G$10</f>
        <v>2.3733501031963313</v>
      </c>
      <c r="L14" s="187">
        <f>100000*J14/World2030!$G$7</f>
        <v>18.918075260185319</v>
      </c>
      <c r="M14" s="200">
        <v>9</v>
      </c>
      <c r="N14" s="200">
        <v>123</v>
      </c>
      <c r="O14" s="201" t="s">
        <v>146</v>
      </c>
      <c r="P14" s="205">
        <v>1748.3617186691554</v>
      </c>
      <c r="Q14" s="203">
        <v>2.0440874897621577</v>
      </c>
      <c r="R14" s="206">
        <v>18.407046911334845</v>
      </c>
      <c r="S14" s="191">
        <v>9</v>
      </c>
      <c r="T14" s="176">
        <v>153</v>
      </c>
      <c r="U14" s="174" t="s">
        <v>178</v>
      </c>
      <c r="V14" s="176">
        <v>2260.0094541976287</v>
      </c>
      <c r="W14" s="175">
        <v>2.2193692516534607</v>
      </c>
      <c r="X14" s="187">
        <v>22.121440896600156</v>
      </c>
    </row>
    <row r="15" spans="1:24">
      <c r="A15" s="199">
        <f t="shared" si="0"/>
        <v>10</v>
      </c>
      <c r="B15" s="200">
        <v>112</v>
      </c>
      <c r="C15" s="201" t="s">
        <v>134</v>
      </c>
      <c r="D15" s="205">
        <v>1136.9303050000001</v>
      </c>
      <c r="E15" s="203">
        <f>100000*D15/World2016!$G$10</f>
        <v>1.9990544155985885</v>
      </c>
      <c r="F15" s="206">
        <f>100000*D15/World2016!$G$7</f>
        <v>15.235701817234457</v>
      </c>
      <c r="G15" s="191">
        <f t="shared" si="1"/>
        <v>10</v>
      </c>
      <c r="H15" s="176">
        <v>112</v>
      </c>
      <c r="I15" s="174" t="s">
        <v>134</v>
      </c>
      <c r="J15" s="176">
        <v>1457.305895</v>
      </c>
      <c r="K15" s="175">
        <f>100000*J15/World2030!$G$10</f>
        <v>2.1393388243745215</v>
      </c>
      <c r="L15" s="187">
        <f>100000*J15/World2030!$G$7</f>
        <v>17.052761340203162</v>
      </c>
      <c r="M15" s="200">
        <v>10</v>
      </c>
      <c r="N15" s="200">
        <v>153</v>
      </c>
      <c r="O15" s="201" t="s">
        <v>178</v>
      </c>
      <c r="P15" s="205">
        <v>1596.010026515869</v>
      </c>
      <c r="Q15" s="203">
        <v>1.8659663466089664</v>
      </c>
      <c r="R15" s="206">
        <v>16.803062613039042</v>
      </c>
      <c r="S15" s="191">
        <v>10</v>
      </c>
      <c r="T15" s="176">
        <v>123</v>
      </c>
      <c r="U15" s="174" t="s">
        <v>146</v>
      </c>
      <c r="V15" s="176">
        <v>1989.7948070924031</v>
      </c>
      <c r="W15" s="175">
        <v>1.9540136895261146</v>
      </c>
      <c r="X15" s="187">
        <v>19.476523932101827</v>
      </c>
    </row>
    <row r="16" spans="1:24">
      <c r="A16" s="207">
        <f t="shared" si="0"/>
        <v>11</v>
      </c>
      <c r="B16" s="208">
        <v>50</v>
      </c>
      <c r="C16" s="209" t="s">
        <v>70</v>
      </c>
      <c r="D16" s="210">
        <v>1133.3900249999999</v>
      </c>
      <c r="E16" s="211">
        <f>100000*D16/World2016!$G$10</f>
        <v>1.9928295728484817</v>
      </c>
      <c r="F16" s="212">
        <f>100000*D16/World2016!$G$7</f>
        <v>15.188259462859424</v>
      </c>
      <c r="G16" s="192">
        <f t="shared" si="1"/>
        <v>11</v>
      </c>
      <c r="H16" s="179">
        <v>123</v>
      </c>
      <c r="I16" s="177" t="s">
        <v>146</v>
      </c>
      <c r="J16" s="179">
        <v>1200.605213</v>
      </c>
      <c r="K16" s="178">
        <f>100000*J16/World2030!$G$10</f>
        <v>1.7624997975578367</v>
      </c>
      <c r="L16" s="188">
        <f>100000*J16/World2030!$G$7</f>
        <v>14.048961327431385</v>
      </c>
      <c r="M16" s="200">
        <v>11</v>
      </c>
      <c r="N16" s="208">
        <v>112</v>
      </c>
      <c r="O16" s="209" t="s">
        <v>134</v>
      </c>
      <c r="P16" s="210">
        <v>1594.2791053545661</v>
      </c>
      <c r="Q16" s="211">
        <v>1.8639426496509495</v>
      </c>
      <c r="R16" s="212">
        <v>16.784839183255773</v>
      </c>
      <c r="S16" s="192">
        <v>11</v>
      </c>
      <c r="T16" s="179">
        <v>112</v>
      </c>
      <c r="U16" s="177" t="s">
        <v>134</v>
      </c>
      <c r="V16" s="179">
        <v>1910.0346964453347</v>
      </c>
      <c r="W16" s="178">
        <v>1.8756878503355754</v>
      </c>
      <c r="X16" s="188">
        <v>18.695815439795172</v>
      </c>
    </row>
    <row r="17" spans="1:24">
      <c r="A17" s="207">
        <f t="shared" si="0"/>
        <v>12</v>
      </c>
      <c r="B17" s="208">
        <v>123</v>
      </c>
      <c r="C17" s="209" t="s">
        <v>146</v>
      </c>
      <c r="D17" s="213">
        <v>1028.242344</v>
      </c>
      <c r="E17" s="211">
        <f>100000*D17/World2016!$G$10</f>
        <v>1.8079493431029994</v>
      </c>
      <c r="F17" s="212">
        <f>100000*D17/World2016!$G$7</f>
        <v>13.779203245917714</v>
      </c>
      <c r="G17" s="192">
        <f t="shared" si="1"/>
        <v>12</v>
      </c>
      <c r="H17" s="179">
        <v>66</v>
      </c>
      <c r="I17" s="177" t="s">
        <v>88</v>
      </c>
      <c r="J17" s="179">
        <v>1185.9081630000001</v>
      </c>
      <c r="K17" s="178">
        <f>100000*J17/World2030!$G$10</f>
        <v>1.7409243892810635</v>
      </c>
      <c r="L17" s="188">
        <f>100000*J17/World2030!$G$7</f>
        <v>13.876982824554998</v>
      </c>
      <c r="M17" s="200">
        <v>12</v>
      </c>
      <c r="N17" s="208">
        <v>66</v>
      </c>
      <c r="O17" s="209" t="s">
        <v>88</v>
      </c>
      <c r="P17" s="213">
        <v>1441.446288468549</v>
      </c>
      <c r="Q17" s="211">
        <v>1.6852590021620202</v>
      </c>
      <c r="R17" s="212">
        <v>15.175789522666225</v>
      </c>
      <c r="S17" s="192">
        <v>12</v>
      </c>
      <c r="T17" s="179">
        <v>65</v>
      </c>
      <c r="U17" s="177" t="s">
        <v>87</v>
      </c>
      <c r="V17" s="179">
        <v>1705.7693278472871</v>
      </c>
      <c r="W17" s="178">
        <v>1.675095645996715</v>
      </c>
      <c r="X17" s="188">
        <v>16.696423680494675</v>
      </c>
    </row>
    <row r="18" spans="1:24">
      <c r="A18" s="207">
        <f t="shared" si="0"/>
        <v>13</v>
      </c>
      <c r="B18" s="208">
        <v>3</v>
      </c>
      <c r="C18" s="209" t="s">
        <v>9</v>
      </c>
      <c r="D18" s="213">
        <v>887.18778999999995</v>
      </c>
      <c r="E18" s="211">
        <f>100000*D18/World2016!$G$10</f>
        <v>1.5599343787961153</v>
      </c>
      <c r="F18" s="212">
        <f>100000*D18/World2016!$G$7</f>
        <v>11.88896853649373</v>
      </c>
      <c r="G18" s="192">
        <f t="shared" si="1"/>
        <v>13</v>
      </c>
      <c r="H18" s="179">
        <v>127</v>
      </c>
      <c r="I18" s="177" t="s">
        <v>151</v>
      </c>
      <c r="J18" s="179">
        <v>1151.5090560000001</v>
      </c>
      <c r="K18" s="178">
        <f>100000*J18/World2030!$G$10</f>
        <v>1.690426175157725</v>
      </c>
      <c r="L18" s="188">
        <f>100000*J18/World2030!$G$7</f>
        <v>13.474459398279341</v>
      </c>
      <c r="M18" s="200">
        <v>13</v>
      </c>
      <c r="N18" s="208">
        <v>65</v>
      </c>
      <c r="O18" s="209" t="s">
        <v>87</v>
      </c>
      <c r="P18" s="213">
        <v>1426.172177850036</v>
      </c>
      <c r="Q18" s="211">
        <v>1.6674013597192932</v>
      </c>
      <c r="R18" s="212">
        <v>15.014981111179216</v>
      </c>
      <c r="S18" s="192">
        <v>13</v>
      </c>
      <c r="T18" s="179">
        <v>66</v>
      </c>
      <c r="U18" s="177" t="s">
        <v>88</v>
      </c>
      <c r="V18" s="179">
        <v>1660.8046915442683</v>
      </c>
      <c r="W18" s="178">
        <v>1.6309395779602074</v>
      </c>
      <c r="X18" s="188">
        <v>16.256300501997842</v>
      </c>
    </row>
    <row r="19" spans="1:24">
      <c r="A19" s="207">
        <f t="shared" si="0"/>
        <v>14</v>
      </c>
      <c r="B19" s="208">
        <v>127</v>
      </c>
      <c r="C19" s="209" t="s">
        <v>151</v>
      </c>
      <c r="D19" s="213">
        <v>871.43422099999998</v>
      </c>
      <c r="E19" s="211">
        <f>100000*D19/World2016!$G$10</f>
        <v>1.5322350189212046</v>
      </c>
      <c r="F19" s="212">
        <f>100000*D19/World2016!$G$7</f>
        <v>11.677859131822499</v>
      </c>
      <c r="G19" s="192">
        <f t="shared" si="1"/>
        <v>14</v>
      </c>
      <c r="H19" s="179">
        <v>64</v>
      </c>
      <c r="I19" s="177" t="s">
        <v>86</v>
      </c>
      <c r="J19" s="179">
        <v>1143.3426790000001</v>
      </c>
      <c r="K19" s="178">
        <f>100000*J19/World2030!$G$10</f>
        <v>1.6784378565552127</v>
      </c>
      <c r="L19" s="188">
        <f>100000*J19/World2030!$G$7</f>
        <v>13.378899997557145</v>
      </c>
      <c r="M19" s="200">
        <v>14</v>
      </c>
      <c r="N19" s="208">
        <v>64</v>
      </c>
      <c r="O19" s="209" t="s">
        <v>86</v>
      </c>
      <c r="P19" s="213">
        <v>1317.0366623771843</v>
      </c>
      <c r="Q19" s="211">
        <v>1.5398061719016314</v>
      </c>
      <c r="R19" s="212">
        <v>13.86598400631774</v>
      </c>
      <c r="S19" s="192">
        <v>14</v>
      </c>
      <c r="T19" s="179">
        <v>64</v>
      </c>
      <c r="U19" s="177" t="s">
        <v>86</v>
      </c>
      <c r="V19" s="179">
        <v>1574.4210528759286</v>
      </c>
      <c r="W19" s="178">
        <v>1.5461093171175504</v>
      </c>
      <c r="X19" s="188">
        <v>15.410759544774999</v>
      </c>
    </row>
    <row r="20" spans="1:24">
      <c r="A20" s="207">
        <f t="shared" si="0"/>
        <v>15</v>
      </c>
      <c r="B20" s="208">
        <v>161</v>
      </c>
      <c r="C20" s="209" t="s">
        <v>186</v>
      </c>
      <c r="D20" s="213">
        <v>836.28466600000002</v>
      </c>
      <c r="E20" s="211">
        <f>100000*D20/World2016!$G$10</f>
        <v>1.4704318698450831</v>
      </c>
      <c r="F20" s="212">
        <f>100000*D20/World2016!$G$7</f>
        <v>11.206829257226554</v>
      </c>
      <c r="G20" s="192">
        <f t="shared" si="1"/>
        <v>15</v>
      </c>
      <c r="H20" s="179">
        <v>65</v>
      </c>
      <c r="I20" s="177" t="s">
        <v>87</v>
      </c>
      <c r="J20" s="179">
        <v>1075.2326969999999</v>
      </c>
      <c r="K20" s="178">
        <f>100000*J20/World2030!$G$10</f>
        <v>1.5784517593878433</v>
      </c>
      <c r="L20" s="188">
        <f>100000*J20/World2030!$G$7</f>
        <v>12.581906537284663</v>
      </c>
      <c r="M20" s="200">
        <v>15</v>
      </c>
      <c r="N20" s="208">
        <v>11</v>
      </c>
      <c r="O20" s="209" t="s">
        <v>25</v>
      </c>
      <c r="P20" s="213">
        <v>1274.268582477061</v>
      </c>
      <c r="Q20" s="211">
        <v>1.4898041064528778</v>
      </c>
      <c r="R20" s="212">
        <v>13.415714451326268</v>
      </c>
      <c r="S20" s="192">
        <v>15</v>
      </c>
      <c r="T20" s="179">
        <v>155</v>
      </c>
      <c r="U20" s="177" t="s">
        <v>180</v>
      </c>
      <c r="V20" s="179">
        <v>1545.7079302715069</v>
      </c>
      <c r="W20" s="178">
        <v>1.5179125229365129</v>
      </c>
      <c r="X20" s="188">
        <v>15.129709550284577</v>
      </c>
    </row>
    <row r="21" spans="1:24">
      <c r="A21" s="207">
        <f t="shared" si="0"/>
        <v>16</v>
      </c>
      <c r="B21" s="208">
        <v>66</v>
      </c>
      <c r="C21" s="209" t="s">
        <v>88</v>
      </c>
      <c r="D21" s="213">
        <v>825.32384200000001</v>
      </c>
      <c r="E21" s="211">
        <f>100000*D21/World2016!$G$10</f>
        <v>1.4511595507597026</v>
      </c>
      <c r="F21" s="212">
        <f>100000*D21/World2016!$G$7</f>
        <v>11.059946158587374</v>
      </c>
      <c r="G21" s="192">
        <f t="shared" si="1"/>
        <v>16</v>
      </c>
      <c r="H21" s="179">
        <v>161</v>
      </c>
      <c r="I21" s="177" t="s">
        <v>186</v>
      </c>
      <c r="J21" s="179">
        <v>1007.387169</v>
      </c>
      <c r="K21" s="178">
        <f>100000*J21/World2030!$G$10</f>
        <v>1.4788538831913784</v>
      </c>
      <c r="L21" s="188">
        <f>100000*J21/World2030!$G$7</f>
        <v>11.788007602988463</v>
      </c>
      <c r="M21" s="200">
        <v>16</v>
      </c>
      <c r="N21" s="208">
        <v>155</v>
      </c>
      <c r="O21" s="209" t="s">
        <v>180</v>
      </c>
      <c r="P21" s="213">
        <v>1250.0689683764706</v>
      </c>
      <c r="Q21" s="211">
        <v>1.4615112606922522</v>
      </c>
      <c r="R21" s="212">
        <v>13.160936834526904</v>
      </c>
      <c r="S21" s="192">
        <v>16</v>
      </c>
      <c r="T21" s="179">
        <v>11</v>
      </c>
      <c r="U21" s="177" t="s">
        <v>25</v>
      </c>
      <c r="V21" s="179">
        <v>1491.6886469229726</v>
      </c>
      <c r="W21" s="178">
        <v>1.4648646313724232</v>
      </c>
      <c r="X21" s="188">
        <v>14.600957610043</v>
      </c>
    </row>
    <row r="22" spans="1:24">
      <c r="A22" s="207">
        <f t="shared" si="0"/>
        <v>17</v>
      </c>
      <c r="B22" s="208">
        <v>64</v>
      </c>
      <c r="C22" s="209" t="s">
        <v>86</v>
      </c>
      <c r="D22" s="213">
        <v>797.12025400000005</v>
      </c>
      <c r="E22" s="211">
        <f>100000*D22/World2016!$G$10</f>
        <v>1.4015694335122577</v>
      </c>
      <c r="F22" s="212">
        <f>100000*D22/World2016!$G$7</f>
        <v>10.681997347605392</v>
      </c>
      <c r="G22" s="192">
        <f t="shared" si="1"/>
        <v>17</v>
      </c>
      <c r="H22" s="179">
        <v>155</v>
      </c>
      <c r="I22" s="177" t="s">
        <v>180</v>
      </c>
      <c r="J22" s="179">
        <v>976.26991799999996</v>
      </c>
      <c r="K22" s="178">
        <f>100000*J22/World2030!$G$10</f>
        <v>1.4331734646872683</v>
      </c>
      <c r="L22" s="188">
        <f>100000*J22/World2030!$G$7</f>
        <v>11.42388703181202</v>
      </c>
      <c r="M22" s="200">
        <v>17</v>
      </c>
      <c r="N22" s="208">
        <v>70</v>
      </c>
      <c r="O22" s="209" t="s">
        <v>92</v>
      </c>
      <c r="P22" s="213">
        <v>1136.0211003647491</v>
      </c>
      <c r="Q22" s="211">
        <v>1.3281728229150522</v>
      </c>
      <c r="R22" s="212">
        <v>11.960221654016404</v>
      </c>
      <c r="S22" s="192">
        <v>17</v>
      </c>
      <c r="T22" s="179">
        <v>70</v>
      </c>
      <c r="U22" s="177" t="s">
        <v>92</v>
      </c>
      <c r="V22" s="179">
        <v>1480.0492157794179</v>
      </c>
      <c r="W22" s="178">
        <v>1.4534345041493872</v>
      </c>
      <c r="X22" s="188">
        <v>14.487028445882222</v>
      </c>
    </row>
    <row r="23" spans="1:24">
      <c r="A23" s="207">
        <f t="shared" si="0"/>
        <v>18</v>
      </c>
      <c r="B23" s="208">
        <v>51</v>
      </c>
      <c r="C23" s="209" t="s">
        <v>71</v>
      </c>
      <c r="D23" s="213">
        <v>767.57424200000003</v>
      </c>
      <c r="E23" s="211">
        <f>100000*D23/World2016!$G$10</f>
        <v>1.3496189441179856</v>
      </c>
      <c r="F23" s="212">
        <f>100000*D23/World2016!$G$7</f>
        <v>10.286059068239684</v>
      </c>
      <c r="G23" s="192">
        <f t="shared" si="1"/>
        <v>18</v>
      </c>
      <c r="H23" s="179">
        <v>95</v>
      </c>
      <c r="I23" s="177" t="s">
        <v>122</v>
      </c>
      <c r="J23" s="179">
        <v>966.27131099999997</v>
      </c>
      <c r="K23" s="178">
        <f>100000*J23/World2030!$G$10</f>
        <v>1.4184954151314728</v>
      </c>
      <c r="L23" s="188">
        <f>100000*J23/World2030!$G$7</f>
        <v>11.306887670531397</v>
      </c>
      <c r="M23" s="200">
        <v>18</v>
      </c>
      <c r="N23" s="208">
        <v>3</v>
      </c>
      <c r="O23" s="209" t="s">
        <v>9</v>
      </c>
      <c r="P23" s="213">
        <v>1050.0535775681897</v>
      </c>
      <c r="Q23" s="211">
        <v>1.2276643663423177</v>
      </c>
      <c r="R23" s="212">
        <v>11.055141081689506</v>
      </c>
      <c r="S23" s="192">
        <v>18</v>
      </c>
      <c r="T23" s="179">
        <v>74</v>
      </c>
      <c r="U23" s="177" t="s">
        <v>97</v>
      </c>
      <c r="V23" s="179">
        <v>1263.8059297623113</v>
      </c>
      <c r="W23" s="178">
        <v>1.2410797730789112</v>
      </c>
      <c r="X23" s="188">
        <v>12.37039434860923</v>
      </c>
    </row>
    <row r="24" spans="1:24">
      <c r="A24" s="207">
        <f t="shared" si="0"/>
        <v>19</v>
      </c>
      <c r="B24" s="208">
        <v>65</v>
      </c>
      <c r="C24" s="209" t="s">
        <v>87</v>
      </c>
      <c r="D24" s="213">
        <v>750.83124899999996</v>
      </c>
      <c r="E24" s="211">
        <f>100000*D24/World2016!$G$10</f>
        <v>1.3201798888480265</v>
      </c>
      <c r="F24" s="212">
        <f>100000*D24/World2016!$G$7</f>
        <v>10.06169065466657</v>
      </c>
      <c r="G24" s="192">
        <f t="shared" si="1"/>
        <v>19</v>
      </c>
      <c r="H24" s="179">
        <v>50</v>
      </c>
      <c r="I24" s="177" t="s">
        <v>70</v>
      </c>
      <c r="J24" s="179">
        <v>916.81663200000003</v>
      </c>
      <c r="K24" s="178">
        <f>100000*J24/World2030!$G$10</f>
        <v>1.3458954790475808</v>
      </c>
      <c r="L24" s="188">
        <f>100000*J24/World2030!$G$7</f>
        <v>10.728190472477893</v>
      </c>
      <c r="M24" s="200">
        <v>19</v>
      </c>
      <c r="N24" s="208">
        <v>161</v>
      </c>
      <c r="O24" s="209" t="s">
        <v>186</v>
      </c>
      <c r="P24" s="213">
        <v>1037.3806165626447</v>
      </c>
      <c r="Q24" s="211">
        <v>1.2128478436667944</v>
      </c>
      <c r="R24" s="212">
        <v>10.921718011827195</v>
      </c>
      <c r="S24" s="192">
        <v>19</v>
      </c>
      <c r="T24" s="179">
        <v>161</v>
      </c>
      <c r="U24" s="177" t="s">
        <v>186</v>
      </c>
      <c r="V24" s="179">
        <v>1149.8684876461339</v>
      </c>
      <c r="W24" s="178">
        <v>1.1291911899692151</v>
      </c>
      <c r="X24" s="188">
        <v>11.255151053055116</v>
      </c>
    </row>
    <row r="25" spans="1:24" ht="14.7" thickBot="1">
      <c r="A25" s="214">
        <f t="shared" si="0"/>
        <v>20</v>
      </c>
      <c r="B25" s="215">
        <v>155</v>
      </c>
      <c r="C25" s="216" t="s">
        <v>180</v>
      </c>
      <c r="D25" s="217">
        <v>714.16128100000003</v>
      </c>
      <c r="E25" s="218">
        <f>100000*D25/World2016!$G$10</f>
        <v>1.2557034111537684</v>
      </c>
      <c r="F25" s="219">
        <f>100000*D25/World2016!$G$7</f>
        <v>9.570286128251448</v>
      </c>
      <c r="G25" s="193">
        <f t="shared" si="1"/>
        <v>20</v>
      </c>
      <c r="H25" s="181">
        <v>70</v>
      </c>
      <c r="I25" s="180" t="s">
        <v>92</v>
      </c>
      <c r="J25" s="181">
        <v>805.11605199999997</v>
      </c>
      <c r="K25" s="182">
        <f>100000*J25/World2030!$G$10</f>
        <v>1.1819179721157556</v>
      </c>
      <c r="L25" s="189">
        <f>100000*J25/World2030!$G$7</f>
        <v>9.4211187459188839</v>
      </c>
      <c r="M25" s="250">
        <v>20</v>
      </c>
      <c r="N25" s="215">
        <v>74</v>
      </c>
      <c r="O25" s="216" t="s">
        <v>97</v>
      </c>
      <c r="P25" s="217">
        <v>843.9213823210448</v>
      </c>
      <c r="Q25" s="218">
        <v>0.98666604371681965</v>
      </c>
      <c r="R25" s="219">
        <v>8.8849465805545691</v>
      </c>
      <c r="S25" s="193">
        <v>20</v>
      </c>
      <c r="T25" s="181">
        <v>63</v>
      </c>
      <c r="U25" s="180" t="s">
        <v>85</v>
      </c>
      <c r="V25" s="181">
        <v>977.28341596710379</v>
      </c>
      <c r="W25" s="182">
        <v>0.95970959746196827</v>
      </c>
      <c r="X25" s="189">
        <v>9.5658526053463611</v>
      </c>
    </row>
    <row r="27" spans="1:24" ht="14.7" thickBot="1">
      <c r="A27" s="183" t="s">
        <v>347</v>
      </c>
      <c r="D27" s="184"/>
      <c r="P27" s="184"/>
    </row>
    <row r="28" spans="1:24">
      <c r="A28" s="293">
        <v>2016</v>
      </c>
      <c r="B28" s="294"/>
      <c r="C28" s="294" t="s">
        <v>412</v>
      </c>
      <c r="D28" s="294"/>
      <c r="E28" s="294"/>
      <c r="F28" s="295"/>
      <c r="G28" s="290">
        <v>2030</v>
      </c>
      <c r="H28" s="291"/>
      <c r="I28" s="291" t="s">
        <v>413</v>
      </c>
      <c r="J28" s="291"/>
      <c r="K28" s="291"/>
      <c r="L28" s="292"/>
      <c r="M28" s="281">
        <v>2045</v>
      </c>
      <c r="N28" s="282"/>
      <c r="O28" s="282"/>
      <c r="P28" s="282"/>
      <c r="Q28" s="282"/>
      <c r="R28" s="283"/>
      <c r="S28" s="284">
        <v>2060</v>
      </c>
      <c r="T28" s="285"/>
      <c r="U28" s="285"/>
      <c r="V28" s="285"/>
      <c r="W28" s="285"/>
      <c r="X28" s="286"/>
    </row>
    <row r="29" spans="1:24" ht="43.2">
      <c r="A29" s="220" t="s">
        <v>414</v>
      </c>
      <c r="B29" s="221" t="s">
        <v>204</v>
      </c>
      <c r="C29" s="222" t="s">
        <v>415</v>
      </c>
      <c r="D29" s="221" t="s">
        <v>208</v>
      </c>
      <c r="E29" s="223" t="s">
        <v>416</v>
      </c>
      <c r="F29" s="224" t="s">
        <v>417</v>
      </c>
      <c r="G29" s="190" t="s">
        <v>414</v>
      </c>
      <c r="H29" s="170" t="s">
        <v>204</v>
      </c>
      <c r="I29" s="171" t="s">
        <v>415</v>
      </c>
      <c r="J29" s="170" t="s">
        <v>208</v>
      </c>
      <c r="K29" s="172" t="s">
        <v>416</v>
      </c>
      <c r="L29" s="186" t="s">
        <v>417</v>
      </c>
      <c r="M29" s="221" t="s">
        <v>414</v>
      </c>
      <c r="N29" s="221" t="s">
        <v>204</v>
      </c>
      <c r="O29" s="222" t="s">
        <v>415</v>
      </c>
      <c r="P29" s="221" t="s">
        <v>208</v>
      </c>
      <c r="Q29" s="223" t="s">
        <v>416</v>
      </c>
      <c r="R29" s="224" t="s">
        <v>417</v>
      </c>
      <c r="S29" s="190" t="s">
        <v>414</v>
      </c>
      <c r="T29" s="170" t="s">
        <v>204</v>
      </c>
      <c r="U29" s="171" t="s">
        <v>415</v>
      </c>
      <c r="V29" s="170" t="s">
        <v>208</v>
      </c>
      <c r="W29" s="172" t="s">
        <v>416</v>
      </c>
      <c r="X29" s="186" t="s">
        <v>417</v>
      </c>
    </row>
    <row r="30" spans="1:24">
      <c r="A30" s="225">
        <v>1</v>
      </c>
      <c r="B30" s="226">
        <v>39</v>
      </c>
      <c r="C30" s="227" t="s">
        <v>63</v>
      </c>
      <c r="D30" s="228">
        <v>916.85114244557917</v>
      </c>
      <c r="E30" s="229">
        <f>100000*D30/'AFR2016'!$G$10</f>
        <v>10.365637964219573</v>
      </c>
      <c r="F30" s="230">
        <f>100000*D30/'AFR2016'!$G$7</f>
        <v>89.894399363856763</v>
      </c>
      <c r="G30" s="191">
        <v>1</v>
      </c>
      <c r="H30" s="176">
        <v>39</v>
      </c>
      <c r="I30" s="174" t="s">
        <v>63</v>
      </c>
      <c r="J30" s="176">
        <v>854.20190255716443</v>
      </c>
      <c r="K30" s="175">
        <f>100000*J30/'AFR2030'!$G$10</f>
        <v>8.4665142901668453</v>
      </c>
      <c r="L30" s="187">
        <f>100000*J30/'AFR2030'!$G$7</f>
        <v>59.188774106628955</v>
      </c>
      <c r="M30" s="226">
        <v>1</v>
      </c>
      <c r="N30" s="226">
        <v>113</v>
      </c>
      <c r="O30" s="227" t="s">
        <v>135</v>
      </c>
      <c r="P30" s="228">
        <v>1345.8430775105953</v>
      </c>
      <c r="Q30" s="229">
        <f>100000*P30/'AFR2045'!$G$10</f>
        <v>10.399796746149391</v>
      </c>
      <c r="R30" s="230">
        <f>100000*P30/'AFR2045'!$G$7</f>
        <v>67.626056859536391</v>
      </c>
      <c r="S30" s="191">
        <v>1</v>
      </c>
      <c r="T30" s="176">
        <v>113</v>
      </c>
      <c r="U30" s="174" t="s">
        <v>135</v>
      </c>
      <c r="V30" s="176">
        <v>2171.3099969252944</v>
      </c>
      <c r="W30" s="175">
        <f>100000*V30/'AFR2060'!$G$10</f>
        <v>11.973409071888355</v>
      </c>
      <c r="X30" s="187">
        <f>100000*V30/'AFR2060'!$G$7</f>
        <v>83.951611143349751</v>
      </c>
    </row>
    <row r="31" spans="1:24">
      <c r="A31" s="225">
        <v>2</v>
      </c>
      <c r="B31" s="226">
        <v>10</v>
      </c>
      <c r="C31" s="227" t="s">
        <v>23</v>
      </c>
      <c r="D31" s="231">
        <v>718.80004882696085</v>
      </c>
      <c r="E31" s="229">
        <f>100000*D31/'AFR2016'!$G$10</f>
        <v>8.1265330105054439</v>
      </c>
      <c r="F31" s="232">
        <f>100000*D31/'AFR2016'!$G$7</f>
        <v>70.476106382608265</v>
      </c>
      <c r="G31" s="191">
        <v>2</v>
      </c>
      <c r="H31" s="176">
        <v>113</v>
      </c>
      <c r="I31" s="174" t="s">
        <v>135</v>
      </c>
      <c r="J31" s="176">
        <v>816.89823419600725</v>
      </c>
      <c r="K31" s="175">
        <f>100000*J31/'AFR2030'!$G$10</f>
        <v>8.0967749576859678</v>
      </c>
      <c r="L31" s="187">
        <f>100000*J31/'AFR2030'!$G$7</f>
        <v>56.603953827761252</v>
      </c>
      <c r="M31" s="226">
        <v>2</v>
      </c>
      <c r="N31" s="226">
        <v>114</v>
      </c>
      <c r="O31" s="227" t="s">
        <v>136</v>
      </c>
      <c r="P31" s="231">
        <v>950.91666847839952</v>
      </c>
      <c r="Q31" s="229">
        <f>100000*P31/'AFR2045'!$G$10</f>
        <v>7.3480632623182061</v>
      </c>
      <c r="R31" s="232">
        <f>100000*P31/'AFR2045'!$G$7</f>
        <v>47.78175536642005</v>
      </c>
      <c r="S31" s="191">
        <v>2</v>
      </c>
      <c r="T31" s="176">
        <v>153</v>
      </c>
      <c r="U31" s="174" t="s">
        <v>178</v>
      </c>
      <c r="V31" s="176">
        <v>1606.984960867092</v>
      </c>
      <c r="W31" s="175">
        <f>100000*V31/'AFR2060'!$G$10</f>
        <v>8.8615114083575044</v>
      </c>
      <c r="X31" s="187">
        <f>100000*V31/'AFR2060'!$G$7</f>
        <v>62.132526787499003</v>
      </c>
    </row>
    <row r="32" spans="1:24">
      <c r="A32" s="225">
        <v>3</v>
      </c>
      <c r="B32" s="226">
        <v>11</v>
      </c>
      <c r="C32" s="227" t="s">
        <v>25</v>
      </c>
      <c r="D32" s="231">
        <v>652.79073761386098</v>
      </c>
      <c r="E32" s="229">
        <f>100000*D32/'AFR2016'!$G$10</f>
        <v>7.3802519724762998</v>
      </c>
      <c r="F32" s="232">
        <f>100000*D32/'AFR2016'!$G$7</f>
        <v>64.004098976808777</v>
      </c>
      <c r="G32" s="191">
        <v>3</v>
      </c>
      <c r="H32" s="176">
        <v>114</v>
      </c>
      <c r="I32" s="174" t="s">
        <v>136</v>
      </c>
      <c r="J32" s="176">
        <v>579.0650642067194</v>
      </c>
      <c r="K32" s="175">
        <f>100000*J32/'AFR2030'!$G$10</f>
        <v>5.7394658409982622</v>
      </c>
      <c r="L32" s="187">
        <f>100000*J32/'AFR2030'!$G$7</f>
        <v>40.124180449338709</v>
      </c>
      <c r="M32" s="226">
        <v>3</v>
      </c>
      <c r="N32" s="226">
        <v>39</v>
      </c>
      <c r="O32" s="227" t="s">
        <v>63</v>
      </c>
      <c r="P32" s="231">
        <v>850.43461101874709</v>
      </c>
      <c r="Q32" s="229">
        <f>100000*P32/'AFR2045'!$G$10</f>
        <v>6.5716035162472064</v>
      </c>
      <c r="R32" s="232">
        <f>100000*P32/'AFR2045'!$G$7</f>
        <v>42.732722946014292</v>
      </c>
      <c r="S32" s="191">
        <v>3</v>
      </c>
      <c r="T32" s="176">
        <v>114</v>
      </c>
      <c r="U32" s="174" t="s">
        <v>136</v>
      </c>
      <c r="V32" s="176">
        <v>1542.8308933861554</v>
      </c>
      <c r="W32" s="175">
        <f>100000*V32/'AFR2060'!$G$10</f>
        <v>8.5077420734110785</v>
      </c>
      <c r="X32" s="187">
        <f>100000*V32/'AFR2060'!$G$7</f>
        <v>59.652071516694519</v>
      </c>
    </row>
    <row r="33" spans="1:24">
      <c r="A33" s="225">
        <v>4</v>
      </c>
      <c r="B33" s="226">
        <v>113</v>
      </c>
      <c r="C33" s="227" t="s">
        <v>135</v>
      </c>
      <c r="D33" s="231">
        <v>511.91563000902534</v>
      </c>
      <c r="E33" s="229">
        <f>100000*D33/'AFR2016'!$G$10</f>
        <v>5.787561189862287</v>
      </c>
      <c r="F33" s="232">
        <f>100000*D33/'AFR2016'!$G$7</f>
        <v>50.191733373297438</v>
      </c>
      <c r="G33" s="191">
        <v>4</v>
      </c>
      <c r="H33" s="176">
        <v>11</v>
      </c>
      <c r="I33" s="174" t="s">
        <v>25</v>
      </c>
      <c r="J33" s="176">
        <v>566.02951408841182</v>
      </c>
      <c r="K33" s="175">
        <f>100000*J33/'AFR2030'!$G$10</f>
        <v>5.610262580005231</v>
      </c>
      <c r="L33" s="187">
        <f>100000*J33/'AFR2030'!$G$7</f>
        <v>39.220930024587382</v>
      </c>
      <c r="M33" s="226">
        <v>4</v>
      </c>
      <c r="N33" s="226">
        <v>153</v>
      </c>
      <c r="O33" s="227" t="s">
        <v>178</v>
      </c>
      <c r="P33" s="231">
        <v>836.71869451436214</v>
      </c>
      <c r="Q33" s="229">
        <f>100000*P33/'AFR2045'!$G$10</f>
        <v>6.4656158671547104</v>
      </c>
      <c r="R33" s="232">
        <f>100000*P33/'AFR2045'!$G$7</f>
        <v>42.043524208876313</v>
      </c>
      <c r="S33" s="191">
        <v>4</v>
      </c>
      <c r="T33" s="176">
        <v>39</v>
      </c>
      <c r="U33" s="174" t="s">
        <v>63</v>
      </c>
      <c r="V33" s="176">
        <v>1030.6375444196165</v>
      </c>
      <c r="W33" s="175">
        <f>100000*V33/'AFR2060'!$G$10</f>
        <v>5.6833178779893716</v>
      </c>
      <c r="X33" s="187">
        <f>100000*V33/'AFR2060'!$G$7</f>
        <v>39.848608665448616</v>
      </c>
    </row>
    <row r="34" spans="1:24">
      <c r="A34" s="225">
        <v>5</v>
      </c>
      <c r="B34" s="226">
        <v>22</v>
      </c>
      <c r="C34" s="227" t="s">
        <v>42</v>
      </c>
      <c r="D34" s="231">
        <v>408.12539925004239</v>
      </c>
      <c r="E34" s="229">
        <f>100000*D34/'AFR2016'!$G$10</f>
        <v>4.614140656840175</v>
      </c>
      <c r="F34" s="232">
        <f>100000*D34/'AFR2016'!$G$7</f>
        <v>40.015424459041306</v>
      </c>
      <c r="G34" s="191">
        <v>5</v>
      </c>
      <c r="H34" s="176">
        <v>10</v>
      </c>
      <c r="I34" s="174" t="s">
        <v>23</v>
      </c>
      <c r="J34" s="176">
        <v>530.67267688881839</v>
      </c>
      <c r="K34" s="175">
        <f>100000*J34/'AFR2030'!$G$10</f>
        <v>5.2598194745645621</v>
      </c>
      <c r="L34" s="187">
        <f>100000*J34/'AFR2030'!$G$7</f>
        <v>36.771008239273236</v>
      </c>
      <c r="M34" s="226">
        <v>5</v>
      </c>
      <c r="N34" s="226">
        <v>3</v>
      </c>
      <c r="O34" s="227" t="s">
        <v>9</v>
      </c>
      <c r="P34" s="231">
        <v>591.09556175423859</v>
      </c>
      <c r="Q34" s="229">
        <f>100000*P34/'AFR2045'!$G$10</f>
        <v>4.5676006382301892</v>
      </c>
      <c r="R34" s="232">
        <f>100000*P34/'AFR2045'!$G$7</f>
        <v>29.701428596378872</v>
      </c>
      <c r="S34" s="191">
        <v>5</v>
      </c>
      <c r="T34" s="176">
        <v>80</v>
      </c>
      <c r="U34" s="174" t="s">
        <v>106</v>
      </c>
      <c r="V34" s="176">
        <v>779.29464091360569</v>
      </c>
      <c r="W34" s="175">
        <f>100000*V34/'AFR2060'!$G$10</f>
        <v>4.2973198375183355</v>
      </c>
      <c r="X34" s="187">
        <f>100000*V34/'AFR2060'!$G$7</f>
        <v>30.130677219152663</v>
      </c>
    </row>
    <row r="35" spans="1:24">
      <c r="A35" s="225">
        <v>6</v>
      </c>
      <c r="B35" s="226">
        <v>3</v>
      </c>
      <c r="C35" s="227" t="s">
        <v>9</v>
      </c>
      <c r="D35" s="231">
        <v>405.49641404852446</v>
      </c>
      <c r="E35" s="229">
        <f>100000*D35/'AFR2016'!$G$10</f>
        <v>4.5844181560430037</v>
      </c>
      <c r="F35" s="232">
        <f>100000*D35/'AFR2016'!$G$7</f>
        <v>39.757660646917408</v>
      </c>
      <c r="G35" s="191">
        <v>6</v>
      </c>
      <c r="H35" s="176">
        <v>3</v>
      </c>
      <c r="I35" s="174" t="s">
        <v>9</v>
      </c>
      <c r="J35" s="176">
        <v>501.03091139836033</v>
      </c>
      <c r="K35" s="175">
        <f>100000*J35/'AFR2030'!$G$10</f>
        <v>4.9660219187882886</v>
      </c>
      <c r="L35" s="187">
        <f>100000*J35/'AFR2030'!$G$7</f>
        <v>34.717091294714592</v>
      </c>
      <c r="M35" s="226">
        <v>6</v>
      </c>
      <c r="N35" s="226">
        <v>11</v>
      </c>
      <c r="O35" s="227" t="s">
        <v>25</v>
      </c>
      <c r="P35" s="231">
        <v>542.06346737511922</v>
      </c>
      <c r="Q35" s="229">
        <f>100000*P35/'AFR2045'!$G$10</f>
        <v>4.1887126206731491</v>
      </c>
      <c r="R35" s="232">
        <f>100000*P35/'AFR2045'!$G$7</f>
        <v>27.237659039709751</v>
      </c>
      <c r="S35" s="191">
        <v>6</v>
      </c>
      <c r="T35" s="176">
        <v>11</v>
      </c>
      <c r="U35" s="174" t="s">
        <v>25</v>
      </c>
      <c r="V35" s="176">
        <v>647.2354942742968</v>
      </c>
      <c r="W35" s="175">
        <f>100000*V35/'AFR2060'!$G$10</f>
        <v>3.5690966972776481</v>
      </c>
      <c r="X35" s="187">
        <f>100000*V35/'AFR2060'!$G$7</f>
        <v>25.024737421387659</v>
      </c>
    </row>
    <row r="36" spans="1:24">
      <c r="A36" s="225">
        <v>7</v>
      </c>
      <c r="B36" s="226">
        <v>114</v>
      </c>
      <c r="C36" s="227" t="s">
        <v>136</v>
      </c>
      <c r="D36" s="231">
        <v>373.48473839089274</v>
      </c>
      <c r="E36" s="229">
        <f>100000*D36/'AFR2016'!$G$10</f>
        <v>4.2225039639420476</v>
      </c>
      <c r="F36" s="232">
        <f>100000*D36/'AFR2016'!$G$7</f>
        <v>36.619015535784548</v>
      </c>
      <c r="G36" s="191">
        <v>7</v>
      </c>
      <c r="H36" s="176">
        <v>153</v>
      </c>
      <c r="I36" s="174" t="s">
        <v>178</v>
      </c>
      <c r="J36" s="176">
        <v>440.77972890995443</v>
      </c>
      <c r="K36" s="175">
        <f>100000*J36/'AFR2030'!$G$10</f>
        <v>4.3688358249497758</v>
      </c>
      <c r="L36" s="187">
        <f>100000*J36/'AFR2030'!$G$7</f>
        <v>30.542207559045458</v>
      </c>
      <c r="M36" s="226">
        <v>7</v>
      </c>
      <c r="N36" s="226">
        <v>80</v>
      </c>
      <c r="O36" s="227" t="s">
        <v>106</v>
      </c>
      <c r="P36" s="231">
        <v>453.53355376236141</v>
      </c>
      <c r="Q36" s="229">
        <f>100000*P36/'AFR2045'!$G$10</f>
        <v>3.5046112399758909</v>
      </c>
      <c r="R36" s="232">
        <f>100000*P36/'AFR2045'!$G$7</f>
        <v>22.789199132466912</v>
      </c>
      <c r="S36" s="191">
        <v>7</v>
      </c>
      <c r="T36" s="176">
        <v>3</v>
      </c>
      <c r="U36" s="174" t="s">
        <v>9</v>
      </c>
      <c r="V36" s="176">
        <v>599.21064196284351</v>
      </c>
      <c r="W36" s="175">
        <f>100000*V36/'AFR2060'!$G$10</f>
        <v>3.3042698401470139</v>
      </c>
      <c r="X36" s="187">
        <f>100000*V36/'AFR2060'!$G$7</f>
        <v>23.167902730727576</v>
      </c>
    </row>
    <row r="37" spans="1:24">
      <c r="A37" s="225">
        <v>8</v>
      </c>
      <c r="B37" s="226">
        <v>50</v>
      </c>
      <c r="C37" s="227" t="s">
        <v>70</v>
      </c>
      <c r="D37" s="231">
        <v>343.70303754275665</v>
      </c>
      <c r="E37" s="229">
        <f>100000*D37/'AFR2016'!$G$10</f>
        <v>3.8858011834590167</v>
      </c>
      <c r="F37" s="232">
        <f>100000*D37/'AFR2016'!$G$7</f>
        <v>33.699012510390311</v>
      </c>
      <c r="G37" s="191">
        <v>8</v>
      </c>
      <c r="H37" s="176">
        <v>50</v>
      </c>
      <c r="I37" s="174" t="s">
        <v>70</v>
      </c>
      <c r="J37" s="176">
        <v>287.66418377507944</v>
      </c>
      <c r="K37" s="175">
        <f>100000*J37/'AFR2030'!$G$10</f>
        <v>2.8512145845260553</v>
      </c>
      <c r="L37" s="187">
        <f>100000*J37/'AFR2030'!$G$7</f>
        <v>19.932629909931087</v>
      </c>
      <c r="M37" s="226">
        <v>8</v>
      </c>
      <c r="N37" s="226">
        <v>10</v>
      </c>
      <c r="O37" s="227" t="s">
        <v>23</v>
      </c>
      <c r="P37" s="231">
        <v>414.18600600017817</v>
      </c>
      <c r="Q37" s="229">
        <f>100000*P37/'AFR2045'!$G$10</f>
        <v>3.200559076670924</v>
      </c>
      <c r="R37" s="232">
        <f>100000*P37/'AFR2045'!$G$7</f>
        <v>20.812059637741694</v>
      </c>
      <c r="S37" s="191">
        <v>8</v>
      </c>
      <c r="T37" s="176">
        <v>123</v>
      </c>
      <c r="U37" s="174" t="s">
        <v>146</v>
      </c>
      <c r="V37" s="176">
        <v>457.71863876655698</v>
      </c>
      <c r="W37" s="175">
        <f>100000*V37/'AFR2060'!$G$10</f>
        <v>2.5240304284236394</v>
      </c>
      <c r="X37" s="187">
        <f>100000*V37/'AFR2060'!$G$7</f>
        <v>17.697250613319703</v>
      </c>
    </row>
    <row r="38" spans="1:24">
      <c r="A38" s="225">
        <v>9</v>
      </c>
      <c r="B38" s="226">
        <v>51</v>
      </c>
      <c r="C38" s="227" t="s">
        <v>71</v>
      </c>
      <c r="D38" s="231">
        <v>322.84620202000951</v>
      </c>
      <c r="E38" s="229">
        <f>100000*D38/'AFR2016'!$G$10</f>
        <v>3.6500001945095994</v>
      </c>
      <c r="F38" s="232">
        <f>100000*D38/'AFR2016'!$G$7</f>
        <v>31.654064737355942</v>
      </c>
      <c r="G38" s="191">
        <v>9</v>
      </c>
      <c r="H38" s="176">
        <v>22</v>
      </c>
      <c r="I38" s="174" t="s">
        <v>42</v>
      </c>
      <c r="J38" s="176">
        <v>270.46670577349141</v>
      </c>
      <c r="K38" s="175">
        <f>100000*J38/'AFR2030'!$G$10</f>
        <v>2.6807599264184176</v>
      </c>
      <c r="L38" s="187">
        <f>100000*J38/'AFR2030'!$G$7</f>
        <v>18.740994024325463</v>
      </c>
      <c r="M38" s="226">
        <v>9</v>
      </c>
      <c r="N38" s="226">
        <v>123</v>
      </c>
      <c r="O38" s="227" t="s">
        <v>146</v>
      </c>
      <c r="P38" s="231">
        <v>334.32470206730068</v>
      </c>
      <c r="Q38" s="229">
        <f>100000*P38/'AFR2045'!$G$10</f>
        <v>2.5834430527726262</v>
      </c>
      <c r="R38" s="232">
        <f>100000*P38/'AFR2045'!$G$7</f>
        <v>16.799180892151853</v>
      </c>
      <c r="S38" s="191">
        <v>9</v>
      </c>
      <c r="T38" s="176">
        <v>95</v>
      </c>
      <c r="U38" s="174" t="s">
        <v>420</v>
      </c>
      <c r="V38" s="176">
        <v>437.35909572802484</v>
      </c>
      <c r="W38" s="175">
        <f>100000*V38/'AFR2060'!$G$10</f>
        <v>2.4117603529105809</v>
      </c>
      <c r="X38" s="187">
        <f>100000*V38/'AFR2060'!$G$7</f>
        <v>16.910068477812796</v>
      </c>
    </row>
    <row r="39" spans="1:24">
      <c r="A39" s="225">
        <v>10</v>
      </c>
      <c r="B39" s="226">
        <v>153</v>
      </c>
      <c r="C39" s="227" t="s">
        <v>178</v>
      </c>
      <c r="D39" s="231">
        <v>283.51616526220459</v>
      </c>
      <c r="E39" s="229">
        <f>100000*D39/'AFR2016'!$G$10</f>
        <v>3.2053468551862507</v>
      </c>
      <c r="F39" s="232">
        <f>100000*D39/'AFR2016'!$G$7</f>
        <v>27.797877110353948</v>
      </c>
      <c r="G39" s="191">
        <v>10</v>
      </c>
      <c r="H39" s="176">
        <v>80</v>
      </c>
      <c r="I39" s="174" t="s">
        <v>106</v>
      </c>
      <c r="J39" s="176">
        <v>265.28132542874664</v>
      </c>
      <c r="K39" s="175">
        <f>100000*J39/'AFR2030'!$G$10</f>
        <v>2.6293644698439178</v>
      </c>
      <c r="L39" s="187">
        <f>100000*J39/'AFR2030'!$G$7</f>
        <v>18.381692195374651</v>
      </c>
      <c r="M39" s="226">
        <v>10</v>
      </c>
      <c r="N39" s="226">
        <v>140</v>
      </c>
      <c r="O39" s="227" t="s">
        <v>166</v>
      </c>
      <c r="P39" s="231">
        <v>265.41725569358096</v>
      </c>
      <c r="Q39" s="229">
        <f>100000*P39/'AFR2045'!$G$10</f>
        <v>2.0509712894906751</v>
      </c>
      <c r="R39" s="232">
        <f>100000*P39/'AFR2045'!$G$7</f>
        <v>13.336712671017107</v>
      </c>
      <c r="S39" s="191">
        <v>10</v>
      </c>
      <c r="T39" s="176">
        <v>118</v>
      </c>
      <c r="U39" s="174" t="s">
        <v>140</v>
      </c>
      <c r="V39" s="176">
        <v>417.65071287564933</v>
      </c>
      <c r="W39" s="175">
        <f>100000*V39/'AFR2060'!$G$10</f>
        <v>2.3030810163022482</v>
      </c>
      <c r="X39" s="187">
        <f>100000*V39/'AFR2060'!$G$7</f>
        <v>16.148062824161393</v>
      </c>
    </row>
    <row r="40" spans="1:24">
      <c r="A40" s="233">
        <v>11</v>
      </c>
      <c r="B40" s="234">
        <v>55</v>
      </c>
      <c r="C40" s="235" t="s">
        <v>76</v>
      </c>
      <c r="D40" s="236">
        <v>208.65365799565916</v>
      </c>
      <c r="E40" s="237">
        <f>100000*D40/'AFR2016'!$G$10</f>
        <v>2.3589742964425313</v>
      </c>
      <c r="F40" s="238">
        <f>100000*D40/'AFR2016'!$G$7</f>
        <v>20.457841401124394</v>
      </c>
      <c r="G40" s="192">
        <v>11</v>
      </c>
      <c r="H40" s="179">
        <v>51</v>
      </c>
      <c r="I40" s="177" t="s">
        <v>71</v>
      </c>
      <c r="J40" s="179">
        <v>260.35152907113661</v>
      </c>
      <c r="K40" s="178">
        <f>100000*J40/'AFR2030'!$G$10</f>
        <v>2.5805022615248201</v>
      </c>
      <c r="L40" s="188">
        <f>100000*J40/'AFR2030'!$G$7</f>
        <v>18.040100117285437</v>
      </c>
      <c r="M40" s="226">
        <v>11</v>
      </c>
      <c r="N40" s="234">
        <v>118</v>
      </c>
      <c r="O40" s="235" t="s">
        <v>140</v>
      </c>
      <c r="P40" s="236">
        <v>261.1269603651017</v>
      </c>
      <c r="Q40" s="237">
        <f>100000*P40/'AFR2045'!$G$10</f>
        <v>2.0178186878666664</v>
      </c>
      <c r="R40" s="238">
        <f>100000*P40/'AFR2045'!$G$7</f>
        <v>13.121133484501094</v>
      </c>
      <c r="S40" s="192">
        <v>11</v>
      </c>
      <c r="T40" s="179">
        <v>74</v>
      </c>
      <c r="U40" s="177" t="s">
        <v>97</v>
      </c>
      <c r="V40" s="179">
        <v>373.25303322821856</v>
      </c>
      <c r="W40" s="178">
        <f>100000*V40/'AFR2060'!$G$10</f>
        <v>2.0582557352442201</v>
      </c>
      <c r="X40" s="188">
        <f>100000*V40/'AFR2060'!$G$7</f>
        <v>14.431469273398882</v>
      </c>
    </row>
    <row r="41" spans="1:24">
      <c r="A41" s="233">
        <v>12</v>
      </c>
      <c r="B41" s="234">
        <v>42</v>
      </c>
      <c r="C41" s="235" t="s">
        <v>67</v>
      </c>
      <c r="D41" s="239">
        <v>194.01691320037935</v>
      </c>
      <c r="E41" s="237">
        <f>100000*D41/'AFR2016'!$G$10</f>
        <v>2.1934957465463567</v>
      </c>
      <c r="F41" s="238">
        <f>100000*D41/'AFR2016'!$G$7</f>
        <v>19.022754154023282</v>
      </c>
      <c r="G41" s="192">
        <v>12</v>
      </c>
      <c r="H41" s="179">
        <v>123</v>
      </c>
      <c r="I41" s="177" t="s">
        <v>146</v>
      </c>
      <c r="J41" s="179">
        <v>240.04762694612145</v>
      </c>
      <c r="K41" s="178">
        <f>100000*J41/'AFR2030'!$G$10</f>
        <v>2.3792579456634591</v>
      </c>
      <c r="L41" s="188">
        <f>100000*J41/'AFR2030'!$G$7</f>
        <v>16.633216015572494</v>
      </c>
      <c r="M41" s="226">
        <v>12</v>
      </c>
      <c r="N41" s="234">
        <v>95</v>
      </c>
      <c r="O41" s="235" t="s">
        <v>420</v>
      </c>
      <c r="P41" s="239">
        <v>240.73351166769862</v>
      </c>
      <c r="Q41" s="237">
        <f>100000*P41/'AFR2045'!$G$10</f>
        <v>1.8602314290323636</v>
      </c>
      <c r="R41" s="238">
        <f>100000*P41/'AFR2045'!$G$7</f>
        <v>12.096401445366492</v>
      </c>
      <c r="S41" s="192">
        <v>12</v>
      </c>
      <c r="T41" s="179">
        <v>70</v>
      </c>
      <c r="U41" s="177" t="s">
        <v>92</v>
      </c>
      <c r="V41" s="179">
        <v>336.96940481716592</v>
      </c>
      <c r="W41" s="178">
        <f>100000*V41/'AFR2060'!$G$10</f>
        <v>1.8581743437371971</v>
      </c>
      <c r="X41" s="188">
        <f>100000*V41/'AFR2060'!$G$7</f>
        <v>13.028597703909542</v>
      </c>
    </row>
    <row r="42" spans="1:24">
      <c r="A42" s="233">
        <v>13</v>
      </c>
      <c r="B42" s="234">
        <v>140</v>
      </c>
      <c r="C42" s="235" t="s">
        <v>166</v>
      </c>
      <c r="D42" s="239">
        <v>189.3313545815181</v>
      </c>
      <c r="E42" s="237">
        <f>100000*D42/'AFR2016'!$G$10</f>
        <v>2.1405222571163347</v>
      </c>
      <c r="F42" s="238">
        <f>100000*D42/'AFR2016'!$G$7</f>
        <v>18.56334972267452</v>
      </c>
      <c r="G42" s="192">
        <v>13</v>
      </c>
      <c r="H42" s="179">
        <v>140</v>
      </c>
      <c r="I42" s="177" t="s">
        <v>166</v>
      </c>
      <c r="J42" s="179">
        <v>232.83061663550325</v>
      </c>
      <c r="K42" s="178">
        <f>100000*J42/'AFR2030'!$G$10</f>
        <v>2.3077257695535591</v>
      </c>
      <c r="L42" s="188">
        <f>100000*J42/'AFR2030'!$G$7</f>
        <v>16.133139872307513</v>
      </c>
      <c r="M42" s="226">
        <v>13</v>
      </c>
      <c r="N42" s="234">
        <v>22</v>
      </c>
      <c r="O42" s="235" t="s">
        <v>42</v>
      </c>
      <c r="P42" s="239">
        <v>214.12929075199645</v>
      </c>
      <c r="Q42" s="237">
        <f>100000*P42/'AFR2045'!$G$10</f>
        <v>1.6546513768432696</v>
      </c>
      <c r="R42" s="238">
        <f>100000*P42/'AFR2045'!$G$7</f>
        <v>10.759589905883891</v>
      </c>
      <c r="S42" s="192">
        <v>13</v>
      </c>
      <c r="T42" s="179">
        <v>112</v>
      </c>
      <c r="U42" s="177" t="s">
        <v>134</v>
      </c>
      <c r="V42" s="179">
        <v>307.9301898018457</v>
      </c>
      <c r="W42" s="178">
        <f>100000*V42/'AFR2060'!$G$10</f>
        <v>1.6980413360149862</v>
      </c>
      <c r="X42" s="188">
        <f>100000*V42/'AFR2060'!$G$7</f>
        <v>11.905824405611975</v>
      </c>
    </row>
    <row r="43" spans="1:24">
      <c r="A43" s="233">
        <v>14</v>
      </c>
      <c r="B43" s="234">
        <v>17</v>
      </c>
      <c r="C43" s="235" t="s">
        <v>33</v>
      </c>
      <c r="D43" s="239">
        <v>186.06925332034007</v>
      </c>
      <c r="E43" s="237">
        <f>100000*D43/'AFR2016'!$G$10</f>
        <v>2.1036419402245414</v>
      </c>
      <c r="F43" s="238">
        <f>100000*D43/'AFR2016'!$G$7</f>
        <v>18.243510852478551</v>
      </c>
      <c r="G43" s="192">
        <v>14</v>
      </c>
      <c r="H43" s="179">
        <v>118</v>
      </c>
      <c r="I43" s="177" t="s">
        <v>140</v>
      </c>
      <c r="J43" s="179">
        <v>168.53729792963713</v>
      </c>
      <c r="K43" s="178">
        <f>100000*J43/'AFR2030'!$G$10</f>
        <v>1.6704756066167719</v>
      </c>
      <c r="L43" s="188">
        <f>100000*J43/'AFR2030'!$G$7</f>
        <v>11.678171197975457</v>
      </c>
      <c r="M43" s="226">
        <v>14</v>
      </c>
      <c r="N43" s="234">
        <v>50</v>
      </c>
      <c r="O43" s="235" t="s">
        <v>70</v>
      </c>
      <c r="P43" s="239">
        <v>195.94085271691438</v>
      </c>
      <c r="Q43" s="237">
        <f>100000*P43/'AFR2045'!$G$10</f>
        <v>1.5141030009920016</v>
      </c>
      <c r="R43" s="238">
        <f>100000*P43/'AFR2045'!$G$7</f>
        <v>9.8456554618907859</v>
      </c>
      <c r="S43" s="192">
        <v>14</v>
      </c>
      <c r="T43" s="179">
        <v>10</v>
      </c>
      <c r="U43" s="177" t="s">
        <v>23</v>
      </c>
      <c r="V43" s="179">
        <v>301.20876204702654</v>
      </c>
      <c r="W43" s="178">
        <f>100000*V43/'AFR2060'!$G$10</f>
        <v>1.6609768891282881</v>
      </c>
      <c r="X43" s="188">
        <f>100000*V43/'AFR2060'!$G$7</f>
        <v>11.645946870851972</v>
      </c>
    </row>
    <row r="44" spans="1:24">
      <c r="A44" s="233">
        <v>15</v>
      </c>
      <c r="B44" s="234">
        <v>123</v>
      </c>
      <c r="C44" s="235" t="s">
        <v>146</v>
      </c>
      <c r="D44" s="239">
        <v>174.41983836796135</v>
      </c>
      <c r="E44" s="237">
        <f>100000*D44/'AFR2016'!$G$10</f>
        <v>1.9719372257937675</v>
      </c>
      <c r="F44" s="238">
        <f>100000*D44/'AFR2016'!$G$7</f>
        <v>17.101321993673071</v>
      </c>
      <c r="G44" s="192">
        <v>15</v>
      </c>
      <c r="H44" s="179">
        <v>17</v>
      </c>
      <c r="I44" s="177" t="s">
        <v>33</v>
      </c>
      <c r="J44" s="179">
        <v>166.35925656277686</v>
      </c>
      <c r="K44" s="178">
        <f>100000*J44/'AFR2030'!$G$10</f>
        <v>1.6488877146887708</v>
      </c>
      <c r="L44" s="188">
        <f>100000*J44/'AFR2030'!$G$7</f>
        <v>11.527251844984017</v>
      </c>
      <c r="M44" s="226">
        <v>15</v>
      </c>
      <c r="N44" s="234">
        <v>112</v>
      </c>
      <c r="O44" s="235" t="s">
        <v>134</v>
      </c>
      <c r="P44" s="239">
        <v>188.4420435060747</v>
      </c>
      <c r="Q44" s="237">
        <f>100000*P44/'AFR2045'!$G$10</f>
        <v>1.4561570985803056</v>
      </c>
      <c r="R44" s="238">
        <f>100000*P44/'AFR2045'!$G$7</f>
        <v>9.4688545505920718</v>
      </c>
      <c r="S44" s="192">
        <v>15</v>
      </c>
      <c r="T44" s="179">
        <v>161</v>
      </c>
      <c r="U44" s="177" t="s">
        <v>186</v>
      </c>
      <c r="V44" s="179">
        <v>292.21215295023285</v>
      </c>
      <c r="W44" s="178">
        <f>100000*V44/'AFR2060'!$G$10</f>
        <v>1.6113662480276065</v>
      </c>
      <c r="X44" s="188">
        <f>100000*V44/'AFR2060'!$G$7</f>
        <v>11.29810163936855</v>
      </c>
    </row>
    <row r="45" spans="1:24">
      <c r="A45" s="233">
        <v>16</v>
      </c>
      <c r="B45" s="234">
        <v>52</v>
      </c>
      <c r="C45" s="235" t="s">
        <v>72</v>
      </c>
      <c r="D45" s="239">
        <v>172.78977946535451</v>
      </c>
      <c r="E45" s="237">
        <f>100000*D45/'AFR2016'!$G$10</f>
        <v>1.9535082795204326</v>
      </c>
      <c r="F45" s="238">
        <f>100000*D45/'AFR2016'!$G$7</f>
        <v>16.941499794415414</v>
      </c>
      <c r="G45" s="192">
        <v>16</v>
      </c>
      <c r="H45" s="179">
        <v>42</v>
      </c>
      <c r="I45" s="177" t="s">
        <v>67</v>
      </c>
      <c r="J45" s="179">
        <v>159.92272652126849</v>
      </c>
      <c r="K45" s="178">
        <f>100000*J45/'AFR2030'!$G$10</f>
        <v>1.5850913529476167</v>
      </c>
      <c r="L45" s="188">
        <f>100000*J45/'AFR2030'!$G$7</f>
        <v>11.081256206813595</v>
      </c>
      <c r="M45" s="226">
        <v>16</v>
      </c>
      <c r="N45" s="234">
        <v>70</v>
      </c>
      <c r="O45" s="235" t="s">
        <v>92</v>
      </c>
      <c r="P45" s="239">
        <v>187.83590240790363</v>
      </c>
      <c r="Q45" s="237">
        <f>100000*P45/'AFR2045'!$G$10</f>
        <v>1.451473235858266</v>
      </c>
      <c r="R45" s="238">
        <f>100000*P45/'AFR2045'!$G$7</f>
        <v>9.4383971123849069</v>
      </c>
      <c r="S45" s="192">
        <v>16</v>
      </c>
      <c r="T45" s="179">
        <v>140</v>
      </c>
      <c r="U45" s="177" t="s">
        <v>166</v>
      </c>
      <c r="V45" s="179">
        <v>277.55826205248013</v>
      </c>
      <c r="W45" s="178">
        <f>100000*V45/'AFR2060'!$G$10</f>
        <v>1.5305592557224672</v>
      </c>
      <c r="X45" s="188">
        <f>100000*V45/'AFR2060'!$G$7</f>
        <v>10.731523052189718</v>
      </c>
    </row>
    <row r="46" spans="1:24">
      <c r="A46" s="233">
        <v>17</v>
      </c>
      <c r="B46" s="234">
        <v>80</v>
      </c>
      <c r="C46" s="235" t="s">
        <v>106</v>
      </c>
      <c r="D46" s="239">
        <v>167.75400317646563</v>
      </c>
      <c r="E46" s="237">
        <f>100000*D46/'AFR2016'!$G$10</f>
        <v>1.8965753364690781</v>
      </c>
      <c r="F46" s="238">
        <f>100000*D46/'AFR2016'!$G$7</f>
        <v>16.447757611128239</v>
      </c>
      <c r="G46" s="192">
        <v>17</v>
      </c>
      <c r="H46" s="179">
        <v>55</v>
      </c>
      <c r="I46" s="177" t="s">
        <v>76</v>
      </c>
      <c r="J46" s="179">
        <v>158.79591938402154</v>
      </c>
      <c r="K46" s="178">
        <f>100000*J46/'AFR2030'!$G$10</f>
        <v>1.573922882471019</v>
      </c>
      <c r="L46" s="188">
        <f>100000*J46/'AFR2030'!$G$7</f>
        <v>11.003178257199353</v>
      </c>
      <c r="M46" s="226">
        <v>17</v>
      </c>
      <c r="N46" s="234">
        <v>161</v>
      </c>
      <c r="O46" s="235" t="s">
        <v>186</v>
      </c>
      <c r="P46" s="239">
        <v>186.8468408746412</v>
      </c>
      <c r="Q46" s="237">
        <f>100000*P46/'AFR2045'!$G$10</f>
        <v>1.4438304139815952</v>
      </c>
      <c r="R46" s="238">
        <f>100000*P46/'AFR2045'!$G$7</f>
        <v>9.3886986500577052</v>
      </c>
      <c r="S46" s="192">
        <v>17</v>
      </c>
      <c r="T46" s="179">
        <v>71</v>
      </c>
      <c r="U46" s="177" t="s">
        <v>93</v>
      </c>
      <c r="V46" s="179">
        <v>256.23846883513033</v>
      </c>
      <c r="W46" s="178">
        <f>100000*V46/'AFR2060'!$G$10</f>
        <v>1.412994004385312</v>
      </c>
      <c r="X46" s="188">
        <f>100000*V46/'AFR2060'!$G$7</f>
        <v>9.9072137677604637</v>
      </c>
    </row>
    <row r="47" spans="1:24">
      <c r="A47" s="233">
        <v>18</v>
      </c>
      <c r="B47" s="234">
        <v>118</v>
      </c>
      <c r="C47" s="235" t="s">
        <v>140</v>
      </c>
      <c r="D47" s="239">
        <v>117.68452115403488</v>
      </c>
      <c r="E47" s="237">
        <f>100000*D47/'AFR2016'!$G$10</f>
        <v>1.3305051210618659</v>
      </c>
      <c r="F47" s="238">
        <f>100000*D47/'AFR2016'!$G$7</f>
        <v>11.538600819481447</v>
      </c>
      <c r="G47" s="192">
        <v>18</v>
      </c>
      <c r="H47" s="179">
        <v>52</v>
      </c>
      <c r="I47" s="177" t="s">
        <v>72</v>
      </c>
      <c r="J47" s="179">
        <v>146.1832551358093</v>
      </c>
      <c r="K47" s="178">
        <f>100000*J47/'AFR2030'!$G$10</f>
        <v>1.4489111003912909</v>
      </c>
      <c r="L47" s="188">
        <f>100000*J47/'AFR2030'!$G$7</f>
        <v>10.129230150978376</v>
      </c>
      <c r="M47" s="226">
        <v>18</v>
      </c>
      <c r="N47" s="234">
        <v>74</v>
      </c>
      <c r="O47" s="235" t="s">
        <v>97</v>
      </c>
      <c r="P47" s="239">
        <v>180.70804256573319</v>
      </c>
      <c r="Q47" s="237">
        <f>100000*P47/'AFR2045'!$G$10</f>
        <v>1.396393788014519</v>
      </c>
      <c r="R47" s="238">
        <f>100000*P47/'AFR2045'!$G$7</f>
        <v>9.0802357018696238</v>
      </c>
      <c r="S47" s="192">
        <v>18</v>
      </c>
      <c r="T47" s="179">
        <v>127</v>
      </c>
      <c r="U47" s="177" t="s">
        <v>151</v>
      </c>
      <c r="V47" s="179">
        <v>252.61393697932363</v>
      </c>
      <c r="W47" s="178">
        <f>100000*V47/'AFR2060'!$G$10</f>
        <v>1.3930069907091815</v>
      </c>
      <c r="X47" s="188">
        <f>100000*V47/'AFR2060'!$G$7</f>
        <v>9.7670747321707712</v>
      </c>
    </row>
    <row r="48" spans="1:24">
      <c r="A48" s="233">
        <v>19</v>
      </c>
      <c r="B48" s="234">
        <v>162</v>
      </c>
      <c r="C48" s="235" t="s">
        <v>187</v>
      </c>
      <c r="D48" s="239">
        <v>105.93529127095826</v>
      </c>
      <c r="E48" s="237">
        <f>100000*D48/'AFR2016'!$G$10</f>
        <v>1.1976719296219687</v>
      </c>
      <c r="F48" s="238">
        <f>100000*D48/'AFR2016'!$G$7</f>
        <v>10.386625417553274</v>
      </c>
      <c r="G48" s="192">
        <v>19</v>
      </c>
      <c r="H48" s="179">
        <v>95</v>
      </c>
      <c r="I48" s="177" t="s">
        <v>420</v>
      </c>
      <c r="J48" s="179">
        <v>141.46145639102906</v>
      </c>
      <c r="K48" s="178">
        <f>100000*J48/'AFR2030'!$G$10</f>
        <v>1.4021104828460749</v>
      </c>
      <c r="L48" s="188">
        <f>100000*J48/'AFR2030'!$G$7</f>
        <v>9.8020505012432153</v>
      </c>
      <c r="M48" s="226">
        <v>19</v>
      </c>
      <c r="N48" s="234">
        <v>51</v>
      </c>
      <c r="O48" s="235" t="s">
        <v>71</v>
      </c>
      <c r="P48" s="239">
        <v>177.51626467297319</v>
      </c>
      <c r="Q48" s="237">
        <f>100000*P48/'AFR2045'!$G$10</f>
        <v>1.3717298120293278</v>
      </c>
      <c r="R48" s="238">
        <f>100000*P48/'AFR2045'!$G$7</f>
        <v>8.9198549287574629</v>
      </c>
      <c r="S48" s="192">
        <v>19</v>
      </c>
      <c r="T48" s="179">
        <v>155</v>
      </c>
      <c r="U48" s="177" t="s">
        <v>180</v>
      </c>
      <c r="V48" s="179">
        <v>238.09423005860299</v>
      </c>
      <c r="W48" s="178">
        <f>100000*V48/'AFR2060'!$G$10</f>
        <v>1.3129399386475693</v>
      </c>
      <c r="X48" s="188">
        <f>100000*V48/'AFR2060'!$G$7</f>
        <v>9.2056842393116884</v>
      </c>
    </row>
    <row r="49" spans="1:24" ht="14.7" thickBot="1">
      <c r="A49" s="240">
        <v>20</v>
      </c>
      <c r="B49" s="241">
        <v>81</v>
      </c>
      <c r="C49" s="242" t="s">
        <v>107</v>
      </c>
      <c r="D49" s="243">
        <v>103.43099950719625</v>
      </c>
      <c r="E49" s="244">
        <f>100000*D49/'AFR2016'!$G$10</f>
        <v>1.1693591746084417</v>
      </c>
      <c r="F49" s="245">
        <f>100000*D49/'AFR2016'!$G$7</f>
        <v>10.141087408695308</v>
      </c>
      <c r="G49" s="193">
        <v>20</v>
      </c>
      <c r="H49" s="181">
        <v>81</v>
      </c>
      <c r="I49" s="180" t="s">
        <v>107</v>
      </c>
      <c r="J49" s="181">
        <v>137.55004479037598</v>
      </c>
      <c r="K49" s="182">
        <f>100000*J49/'AFR2030'!$G$10</f>
        <v>1.3633421048870507</v>
      </c>
      <c r="L49" s="189">
        <f>100000*J49/'AFR2030'!$G$7</f>
        <v>9.5310236433352156</v>
      </c>
      <c r="M49" s="251">
        <v>20</v>
      </c>
      <c r="N49" s="241">
        <v>81</v>
      </c>
      <c r="O49" s="242" t="s">
        <v>107</v>
      </c>
      <c r="P49" s="243">
        <v>177.11862905696034</v>
      </c>
      <c r="Q49" s="244">
        <f>100000*P49/'AFR2045'!$G$10</f>
        <v>1.3686571435625012</v>
      </c>
      <c r="R49" s="245">
        <f>100000*P49/'AFR2045'!$G$7</f>
        <v>8.8998744947624377</v>
      </c>
      <c r="S49" s="193">
        <v>20</v>
      </c>
      <c r="T49" s="181">
        <v>81</v>
      </c>
      <c r="U49" s="180" t="s">
        <v>107</v>
      </c>
      <c r="V49" s="181">
        <v>217.7862784806639</v>
      </c>
      <c r="W49" s="182">
        <f>100000*V49/'AFR2060'!$G$10</f>
        <v>1.2009543575932344</v>
      </c>
      <c r="X49" s="189">
        <f>100000*V49/'AFR2060'!$G$7</f>
        <v>8.4204968379717879</v>
      </c>
    </row>
    <row r="51" spans="1:24" ht="14.7" thickBot="1">
      <c r="A51" s="183" t="s">
        <v>348</v>
      </c>
      <c r="D51" s="184"/>
      <c r="P51" s="184"/>
    </row>
    <row r="52" spans="1:24">
      <c r="A52" s="293">
        <v>2016</v>
      </c>
      <c r="B52" s="294"/>
      <c r="C52" s="294" t="s">
        <v>412</v>
      </c>
      <c r="D52" s="294"/>
      <c r="E52" s="294"/>
      <c r="F52" s="295"/>
      <c r="G52" s="290">
        <v>2030</v>
      </c>
      <c r="H52" s="291"/>
      <c r="I52" s="291" t="s">
        <v>413</v>
      </c>
      <c r="J52" s="291"/>
      <c r="K52" s="291"/>
      <c r="L52" s="292"/>
      <c r="M52" s="281">
        <v>2045</v>
      </c>
      <c r="N52" s="282"/>
      <c r="O52" s="282"/>
      <c r="P52" s="282"/>
      <c r="Q52" s="282"/>
      <c r="R52" s="283"/>
      <c r="S52" s="284">
        <v>2060</v>
      </c>
      <c r="T52" s="285"/>
      <c r="U52" s="285"/>
      <c r="V52" s="285"/>
      <c r="W52" s="285"/>
      <c r="X52" s="286"/>
    </row>
    <row r="53" spans="1:24" ht="43.2">
      <c r="A53" s="220" t="s">
        <v>414</v>
      </c>
      <c r="B53" s="221" t="s">
        <v>204</v>
      </c>
      <c r="C53" s="222" t="s">
        <v>415</v>
      </c>
      <c r="D53" s="221" t="s">
        <v>208</v>
      </c>
      <c r="E53" s="223" t="s">
        <v>416</v>
      </c>
      <c r="F53" s="224" t="s">
        <v>417</v>
      </c>
      <c r="G53" s="190" t="s">
        <v>414</v>
      </c>
      <c r="H53" s="170" t="s">
        <v>204</v>
      </c>
      <c r="I53" s="171" t="s">
        <v>415</v>
      </c>
      <c r="J53" s="170" t="s">
        <v>208</v>
      </c>
      <c r="K53" s="172" t="s">
        <v>416</v>
      </c>
      <c r="L53" s="186" t="s">
        <v>417</v>
      </c>
      <c r="M53" s="221" t="s">
        <v>414</v>
      </c>
      <c r="N53" s="221" t="s">
        <v>204</v>
      </c>
      <c r="O53" s="222" t="s">
        <v>415</v>
      </c>
      <c r="P53" s="221" t="s">
        <v>208</v>
      </c>
      <c r="Q53" s="223" t="s">
        <v>416</v>
      </c>
      <c r="R53" s="224" t="s">
        <v>417</v>
      </c>
      <c r="S53" s="190" t="s">
        <v>414</v>
      </c>
      <c r="T53" s="170" t="s">
        <v>204</v>
      </c>
      <c r="U53" s="171" t="s">
        <v>415</v>
      </c>
      <c r="V53" s="170" t="s">
        <v>208</v>
      </c>
      <c r="W53" s="172" t="s">
        <v>416</v>
      </c>
      <c r="X53" s="186" t="s">
        <v>417</v>
      </c>
    </row>
    <row r="54" spans="1:24">
      <c r="A54" s="225">
        <v>1</v>
      </c>
      <c r="B54" s="226">
        <v>113</v>
      </c>
      <c r="C54" s="227" t="s">
        <v>135</v>
      </c>
      <c r="D54" s="228">
        <v>1095.5511690229177</v>
      </c>
      <c r="E54" s="229">
        <f>100000*D54/'AMR2016'!$G$10</f>
        <v>15.863014384403609</v>
      </c>
      <c r="F54" s="230">
        <f>100000*D54/'AMR2016'!$G$7</f>
        <v>110.01448583575328</v>
      </c>
      <c r="G54" s="191">
        <v>1</v>
      </c>
      <c r="H54" s="176">
        <v>113</v>
      </c>
      <c r="I54" s="174" t="s">
        <v>135</v>
      </c>
      <c r="J54" s="176">
        <v>1261.7527995742857</v>
      </c>
      <c r="K54" s="175">
        <f>100000*J54/'AMR2030'!$G$10</f>
        <v>14.595336317724977</v>
      </c>
      <c r="L54" s="187">
        <f>100000*J54/'AMR2030'!$G$7</f>
        <v>113.46965775478336</v>
      </c>
      <c r="M54" s="226">
        <v>1</v>
      </c>
      <c r="N54" s="226">
        <v>113</v>
      </c>
      <c r="O54" s="227" t="s">
        <v>135</v>
      </c>
      <c r="P54" s="228">
        <v>1583.3254831805825</v>
      </c>
      <c r="Q54" s="229">
        <f>100000*P54/'AMR2045'!$G$10</f>
        <v>13.918043611391854</v>
      </c>
      <c r="R54" s="230">
        <f>100000*P54/'AMR2045'!$G$7</f>
        <v>132.55203902832639</v>
      </c>
      <c r="S54" s="191">
        <v>1</v>
      </c>
      <c r="T54" s="176">
        <v>113</v>
      </c>
      <c r="U54" s="174" t="s">
        <v>135</v>
      </c>
      <c r="V54" s="176">
        <v>1755.4107996225357</v>
      </c>
      <c r="W54" s="175">
        <f>100000*V54/'AMR2060'!$G$10</f>
        <v>13.16385855058896</v>
      </c>
      <c r="X54" s="187">
        <f>100000*V54/'AMR2060'!$G$7</f>
        <v>141.94985632411434</v>
      </c>
    </row>
    <row r="55" spans="1:24">
      <c r="A55" s="225">
        <v>2</v>
      </c>
      <c r="B55" s="226">
        <v>114</v>
      </c>
      <c r="C55" s="227" t="s">
        <v>136</v>
      </c>
      <c r="D55" s="231">
        <v>438.10809814371169</v>
      </c>
      <c r="E55" s="229">
        <f>100000*D55/'AMR2016'!$G$10</f>
        <v>6.3435787020113397</v>
      </c>
      <c r="F55" s="232">
        <f>100000*D55/'AMR2016'!$G$7</f>
        <v>43.994510270794954</v>
      </c>
      <c r="G55" s="191">
        <v>2</v>
      </c>
      <c r="H55" s="176">
        <v>95</v>
      </c>
      <c r="I55" s="174" t="s">
        <v>420</v>
      </c>
      <c r="J55" s="176">
        <v>640.19158442667685</v>
      </c>
      <c r="K55" s="175">
        <f>100000*J55/'AMR2030'!$G$10</f>
        <v>7.4054216369776755</v>
      </c>
      <c r="L55" s="187">
        <f>100000*J55/'AMR2030'!$G$7</f>
        <v>57.572545118898866</v>
      </c>
      <c r="M55" s="226">
        <v>2</v>
      </c>
      <c r="N55" s="226">
        <v>95</v>
      </c>
      <c r="O55" s="227" t="s">
        <v>420</v>
      </c>
      <c r="P55" s="231">
        <v>1057.9883971139789</v>
      </c>
      <c r="Q55" s="229">
        <f>100000*P55/'AMR2045'!$G$10</f>
        <v>9.3001273634522068</v>
      </c>
      <c r="R55" s="232">
        <f>100000*P55/'AMR2045'!$G$7</f>
        <v>88.572135543512886</v>
      </c>
      <c r="S55" s="191">
        <v>2</v>
      </c>
      <c r="T55" s="176">
        <v>95</v>
      </c>
      <c r="U55" s="174" t="s">
        <v>420</v>
      </c>
      <c r="V55" s="176">
        <v>1254.2663694410585</v>
      </c>
      <c r="W55" s="175">
        <f>100000*V55/'AMR2060'!$G$10</f>
        <v>9.4057670578494736</v>
      </c>
      <c r="X55" s="187">
        <f>100000*V55/'AMR2060'!$G$7</f>
        <v>101.42522250211242</v>
      </c>
    </row>
    <row r="56" spans="1:24">
      <c r="A56" s="225">
        <v>3</v>
      </c>
      <c r="B56" s="226">
        <v>118</v>
      </c>
      <c r="C56" s="227" t="s">
        <v>140</v>
      </c>
      <c r="D56" s="231">
        <v>369.54854717245325</v>
      </c>
      <c r="E56" s="229">
        <f>100000*D56/'AMR2016'!$G$10</f>
        <v>5.3508718581901782</v>
      </c>
      <c r="F56" s="232">
        <f>100000*D56/'AMR2016'!$G$7</f>
        <v>37.109807883082631</v>
      </c>
      <c r="G56" s="191">
        <v>3</v>
      </c>
      <c r="H56" s="176">
        <v>80</v>
      </c>
      <c r="I56" s="174" t="s">
        <v>106</v>
      </c>
      <c r="J56" s="176">
        <v>518.34575419872999</v>
      </c>
      <c r="K56" s="175">
        <f>100000*J56/'AMR2030'!$G$10</f>
        <v>5.9959689520386537</v>
      </c>
      <c r="L56" s="187">
        <f>100000*J56/'AMR2030'!$G$7</f>
        <v>46.614927541606875</v>
      </c>
      <c r="M56" s="226">
        <v>3</v>
      </c>
      <c r="N56" s="226">
        <v>80</v>
      </c>
      <c r="O56" s="227" t="s">
        <v>106</v>
      </c>
      <c r="P56" s="231">
        <v>780.94004482030869</v>
      </c>
      <c r="Q56" s="229">
        <f>100000*P56/'AMR2045'!$G$10</f>
        <v>6.8647651523029953</v>
      </c>
      <c r="R56" s="232">
        <f>100000*P56/'AMR2045'!$G$7</f>
        <v>65.378342229333228</v>
      </c>
      <c r="S56" s="191">
        <v>3</v>
      </c>
      <c r="T56" s="176">
        <v>80</v>
      </c>
      <c r="U56" s="174" t="s">
        <v>106</v>
      </c>
      <c r="V56" s="176">
        <v>1025.9438059702516</v>
      </c>
      <c r="W56" s="175">
        <f>100000*V56/'AMR2060'!$G$10</f>
        <v>7.6935718667956952</v>
      </c>
      <c r="X56" s="187">
        <f>100000*V56/'AMR2060'!$G$7</f>
        <v>82.962105443015091</v>
      </c>
    </row>
    <row r="57" spans="1:24">
      <c r="A57" s="225">
        <v>4</v>
      </c>
      <c r="B57" s="226">
        <v>95</v>
      </c>
      <c r="C57" s="227" t="s">
        <v>420</v>
      </c>
      <c r="D57" s="231">
        <v>354.57183732918929</v>
      </c>
      <c r="E57" s="229">
        <f>100000*D57/'AMR2016'!$G$10</f>
        <v>5.1340168445748668</v>
      </c>
      <c r="F57" s="232">
        <f>100000*D57/'AMR2016'!$G$7</f>
        <v>35.605857105149155</v>
      </c>
      <c r="G57" s="191">
        <v>4</v>
      </c>
      <c r="H57" s="176">
        <v>114</v>
      </c>
      <c r="I57" s="174" t="s">
        <v>136</v>
      </c>
      <c r="J57" s="176">
        <v>507.68493292108178</v>
      </c>
      <c r="K57" s="175">
        <f>100000*J57/'AMR2030'!$G$10</f>
        <v>5.8726498105848499</v>
      </c>
      <c r="L57" s="187">
        <f>100000*J57/'AMR2030'!$G$7</f>
        <v>45.656197953554603</v>
      </c>
      <c r="M57" s="226">
        <v>4</v>
      </c>
      <c r="N57" s="226">
        <v>114</v>
      </c>
      <c r="O57" s="227" t="s">
        <v>136</v>
      </c>
      <c r="P57" s="231">
        <v>676.13841519132257</v>
      </c>
      <c r="Q57" s="229">
        <f>100000*P57/'AMR2045'!$G$10</f>
        <v>5.9435182784188818</v>
      </c>
      <c r="R57" s="232">
        <f>100000*P57/'AMR2045'!$G$7</f>
        <v>56.604612602429221</v>
      </c>
      <c r="S57" s="191">
        <v>4</v>
      </c>
      <c r="T57" s="176">
        <v>118</v>
      </c>
      <c r="U57" s="174" t="s">
        <v>140</v>
      </c>
      <c r="V57" s="176">
        <v>840.78929387591779</v>
      </c>
      <c r="W57" s="175">
        <f>100000*V57/'AMR2060'!$G$10</f>
        <v>6.305094703651192</v>
      </c>
      <c r="X57" s="187">
        <f>100000*V57/'AMR2060'!$G$7</f>
        <v>67.98973749631925</v>
      </c>
    </row>
    <row r="58" spans="1:24">
      <c r="A58" s="225">
        <v>5</v>
      </c>
      <c r="B58" s="226">
        <v>80</v>
      </c>
      <c r="C58" s="227" t="s">
        <v>106</v>
      </c>
      <c r="D58" s="231">
        <v>345.96104923076928</v>
      </c>
      <c r="E58" s="229">
        <f>100000*D58/'AMR2016'!$G$10</f>
        <v>5.0093370858118771</v>
      </c>
      <c r="F58" s="232">
        <f>100000*D58/'AMR2016'!$G$7</f>
        <v>34.741167757838085</v>
      </c>
      <c r="G58" s="191">
        <v>5</v>
      </c>
      <c r="H58" s="176">
        <v>118</v>
      </c>
      <c r="I58" s="174" t="s">
        <v>140</v>
      </c>
      <c r="J58" s="176">
        <v>475.97551472019404</v>
      </c>
      <c r="K58" s="175">
        <f>100000*J58/'AMR2030'!$G$10</f>
        <v>5.5058508439112694</v>
      </c>
      <c r="L58" s="187">
        <f>100000*J58/'AMR2030'!$G$7</f>
        <v>42.804564232534126</v>
      </c>
      <c r="M58" s="226">
        <v>5</v>
      </c>
      <c r="N58" s="226">
        <v>118</v>
      </c>
      <c r="O58" s="227" t="s">
        <v>140</v>
      </c>
      <c r="P58" s="231">
        <v>674.47854964481667</v>
      </c>
      <c r="Q58" s="229">
        <f>100000*P58/'AMR2045'!$G$10</f>
        <v>5.9289274180362721</v>
      </c>
      <c r="R58" s="232">
        <f>100000*P58/'AMR2045'!$G$7</f>
        <v>56.465652821234862</v>
      </c>
      <c r="S58" s="191">
        <v>5</v>
      </c>
      <c r="T58" s="176">
        <v>114</v>
      </c>
      <c r="U58" s="174" t="s">
        <v>136</v>
      </c>
      <c r="V58" s="176">
        <v>789.92269732058048</v>
      </c>
      <c r="W58" s="175">
        <f>100000*V58/'AMR2060'!$G$10</f>
        <v>5.9236451408774418</v>
      </c>
      <c r="X58" s="187">
        <f>100000*V58/'AMR2060'!$G$7</f>
        <v>63.876451834479049</v>
      </c>
    </row>
    <row r="59" spans="1:24">
      <c r="A59" s="225">
        <v>6</v>
      </c>
      <c r="B59" s="226">
        <v>39</v>
      </c>
      <c r="C59" s="227" t="s">
        <v>63</v>
      </c>
      <c r="D59" s="231">
        <v>311.88466143514961</v>
      </c>
      <c r="E59" s="229">
        <f>100000*D59/'AMR2016'!$G$10</f>
        <v>4.5159286124746334</v>
      </c>
      <c r="F59" s="232">
        <f>100000*D59/'AMR2016'!$G$7</f>
        <v>31.319240614244837</v>
      </c>
      <c r="G59" s="191">
        <v>6</v>
      </c>
      <c r="H59" s="176">
        <v>39</v>
      </c>
      <c r="I59" s="174" t="s">
        <v>63</v>
      </c>
      <c r="J59" s="176">
        <v>425.13602380827069</v>
      </c>
      <c r="K59" s="175">
        <f>100000*J59/'AMR2030'!$G$10</f>
        <v>4.9177645972773796</v>
      </c>
      <c r="L59" s="187">
        <f>100000*J59/'AMR2030'!$G$7</f>
        <v>38.232559608371822</v>
      </c>
      <c r="M59" s="226">
        <v>6</v>
      </c>
      <c r="N59" s="226">
        <v>39</v>
      </c>
      <c r="O59" s="227" t="s">
        <v>63</v>
      </c>
      <c r="P59" s="231">
        <v>587.62728737667203</v>
      </c>
      <c r="Q59" s="229">
        <f>100000*P59/'AMR2045'!$G$10</f>
        <v>5.1654712185413754</v>
      </c>
      <c r="R59" s="232">
        <f>100000*P59/'AMR2045'!$G$7</f>
        <v>49.194682936571226</v>
      </c>
      <c r="S59" s="191">
        <v>6</v>
      </c>
      <c r="T59" s="176">
        <v>39</v>
      </c>
      <c r="U59" s="174" t="s">
        <v>63</v>
      </c>
      <c r="V59" s="176">
        <v>732.08325973898172</v>
      </c>
      <c r="W59" s="175">
        <f>100000*V59/'AMR2060'!$G$10</f>
        <v>5.4899061123073167</v>
      </c>
      <c r="X59" s="187">
        <f>100000*V59/'AMR2060'!$G$7</f>
        <v>59.199313095022177</v>
      </c>
    </row>
    <row r="60" spans="1:24">
      <c r="A60" s="225">
        <v>7</v>
      </c>
      <c r="B60" s="226">
        <v>68</v>
      </c>
      <c r="C60" s="227" t="s">
        <v>90</v>
      </c>
      <c r="D60" s="231">
        <v>254.66352260601707</v>
      </c>
      <c r="E60" s="229">
        <f>100000*D60/'AMR2016'!$G$10</f>
        <v>3.6873961130314266</v>
      </c>
      <c r="F60" s="232">
        <f>100000*D60/'AMR2016'!$G$7</f>
        <v>25.573133681751948</v>
      </c>
      <c r="G60" s="191">
        <v>7</v>
      </c>
      <c r="H60" s="176">
        <v>68</v>
      </c>
      <c r="I60" s="174" t="s">
        <v>90</v>
      </c>
      <c r="J60" s="176">
        <v>266.78886241535656</v>
      </c>
      <c r="K60" s="175">
        <f>100000*J60/'AMR2030'!$G$10</f>
        <v>3.0860824514034566</v>
      </c>
      <c r="L60" s="187">
        <f>100000*J60/'AMR2030'!$G$7</f>
        <v>23.992370709438799</v>
      </c>
      <c r="M60" s="226">
        <v>7</v>
      </c>
      <c r="N60" s="226">
        <v>127</v>
      </c>
      <c r="O60" s="227" t="s">
        <v>151</v>
      </c>
      <c r="P60" s="231">
        <v>362.50651396717876</v>
      </c>
      <c r="Q60" s="229">
        <f>100000*P60/'AMR2045'!$G$10</f>
        <v>3.186572517404108</v>
      </c>
      <c r="R60" s="232">
        <f>100000*P60/'AMR2045'!$G$7</f>
        <v>30.348136310466796</v>
      </c>
      <c r="S60" s="191">
        <v>7</v>
      </c>
      <c r="T60" s="176">
        <v>127</v>
      </c>
      <c r="U60" s="174" t="s">
        <v>151</v>
      </c>
      <c r="V60" s="176">
        <v>463.08161125984043</v>
      </c>
      <c r="W60" s="175">
        <f>100000*V60/'AMR2060'!$G$10</f>
        <v>3.4726576988783293</v>
      </c>
      <c r="X60" s="187">
        <f>100000*V60/'AMR2060'!$G$7</f>
        <v>37.4467151499857</v>
      </c>
    </row>
    <row r="61" spans="1:24">
      <c r="A61" s="225">
        <v>8</v>
      </c>
      <c r="B61" s="226">
        <v>127</v>
      </c>
      <c r="C61" s="227" t="s">
        <v>151</v>
      </c>
      <c r="D61" s="231">
        <v>182.08193490747362</v>
      </c>
      <c r="E61" s="229">
        <f>100000*D61/'AMR2016'!$G$10</f>
        <v>2.6364522573174982</v>
      </c>
      <c r="F61" s="232">
        <f>100000*D61/'AMR2016'!$G$7</f>
        <v>18.284541165421153</v>
      </c>
      <c r="G61" s="191">
        <v>8</v>
      </c>
      <c r="H61" s="176">
        <v>127</v>
      </c>
      <c r="I61" s="174" t="s">
        <v>151</v>
      </c>
      <c r="J61" s="176">
        <v>250.81669438723475</v>
      </c>
      <c r="K61" s="175">
        <f>100000*J61/'AMR2030'!$G$10</f>
        <v>2.9013242609145538</v>
      </c>
      <c r="L61" s="187">
        <f>100000*J61/'AMR2030'!$G$7</f>
        <v>22.555990746292004</v>
      </c>
      <c r="M61" s="226">
        <v>8</v>
      </c>
      <c r="N61" s="226">
        <v>68</v>
      </c>
      <c r="O61" s="227" t="s">
        <v>90</v>
      </c>
      <c r="P61" s="231">
        <v>282.12529220897704</v>
      </c>
      <c r="Q61" s="229">
        <f>100000*P61/'AMR2045'!$G$10</f>
        <v>2.4799904773549142</v>
      </c>
      <c r="R61" s="232">
        <f>100000*P61/'AMR2045'!$G$7</f>
        <v>23.618821992709105</v>
      </c>
      <c r="S61" s="191">
        <v>8</v>
      </c>
      <c r="T61" s="176">
        <v>68</v>
      </c>
      <c r="U61" s="174" t="s">
        <v>90</v>
      </c>
      <c r="V61" s="176">
        <v>296.60963882040232</v>
      </c>
      <c r="W61" s="175">
        <f>100000*V61/'AMR2060'!$G$10</f>
        <v>2.2242812514384913</v>
      </c>
      <c r="X61" s="187">
        <f>100000*V61/'AMR2060'!$G$7</f>
        <v>23.985095468227193</v>
      </c>
    </row>
    <row r="62" spans="1:24">
      <c r="A62" s="225">
        <v>9</v>
      </c>
      <c r="B62" s="226">
        <v>162</v>
      </c>
      <c r="C62" s="227" t="s">
        <v>187</v>
      </c>
      <c r="D62" s="231">
        <v>178.47814683188335</v>
      </c>
      <c r="E62" s="229">
        <f>100000*D62/'AMR2016'!$G$10</f>
        <v>2.5842712696120897</v>
      </c>
      <c r="F62" s="232">
        <f>100000*D62/'AMR2016'!$G$7</f>
        <v>17.922651275284228</v>
      </c>
      <c r="G62" s="191">
        <v>9</v>
      </c>
      <c r="H62" s="176">
        <v>123</v>
      </c>
      <c r="I62" s="174" t="s">
        <v>146</v>
      </c>
      <c r="J62" s="176">
        <v>177.86841901286971</v>
      </c>
      <c r="K62" s="175">
        <f>100000*J62/'AMR2030'!$G$10</f>
        <v>2.0574944606192003</v>
      </c>
      <c r="L62" s="187">
        <f>100000*J62/'AMR2030'!$G$7</f>
        <v>15.995739131773151</v>
      </c>
      <c r="M62" s="226">
        <v>9</v>
      </c>
      <c r="N62" s="226">
        <v>65</v>
      </c>
      <c r="O62" s="227" t="s">
        <v>87</v>
      </c>
      <c r="P62" s="231">
        <v>228.96158645721152</v>
      </c>
      <c r="Q62" s="229">
        <f>100000*P62/'AMR2045'!$G$10</f>
        <v>2.0126609338993915</v>
      </c>
      <c r="R62" s="232">
        <f>100000*P62/'AMR2045'!$G$7</f>
        <v>19.168089863050859</v>
      </c>
      <c r="S62" s="191">
        <v>9</v>
      </c>
      <c r="T62" s="176">
        <v>74</v>
      </c>
      <c r="U62" s="174" t="s">
        <v>97</v>
      </c>
      <c r="V62" s="176">
        <v>295.42586385458708</v>
      </c>
      <c r="W62" s="175">
        <f>100000*V62/'AMR2060'!$G$10</f>
        <v>2.2154041007401641</v>
      </c>
      <c r="X62" s="187">
        <f>100000*V62/'AMR2060'!$G$7</f>
        <v>23.889370475334538</v>
      </c>
    </row>
    <row r="63" spans="1:24">
      <c r="A63" s="225">
        <v>10</v>
      </c>
      <c r="B63" s="226">
        <v>153</v>
      </c>
      <c r="C63" s="227" t="s">
        <v>178</v>
      </c>
      <c r="D63" s="231">
        <v>157.64472106273752</v>
      </c>
      <c r="E63" s="229">
        <f>100000*D63/'AMR2016'!$G$10</f>
        <v>2.2826140380771092</v>
      </c>
      <c r="F63" s="232">
        <f>100000*D63/'AMR2016'!$G$7</f>
        <v>15.830573160636199</v>
      </c>
      <c r="G63" s="191">
        <v>10</v>
      </c>
      <c r="H63" s="176">
        <v>65</v>
      </c>
      <c r="I63" s="174" t="s">
        <v>87</v>
      </c>
      <c r="J63" s="176">
        <v>171.25696515198797</v>
      </c>
      <c r="K63" s="175">
        <f>100000*J63/'AMR2030'!$G$10</f>
        <v>1.9810164114472484</v>
      </c>
      <c r="L63" s="187">
        <f>100000*J63/'AMR2030'!$G$7</f>
        <v>15.401169888805029</v>
      </c>
      <c r="M63" s="226">
        <v>10</v>
      </c>
      <c r="N63" s="226">
        <v>74</v>
      </c>
      <c r="O63" s="227" t="s">
        <v>97</v>
      </c>
      <c r="P63" s="231">
        <v>212.90418513119221</v>
      </c>
      <c r="Q63" s="229">
        <f>100000*P63/'AMR2045'!$G$10</f>
        <v>1.871510163375433</v>
      </c>
      <c r="R63" s="232">
        <f>100000*P63/'AMR2045'!$G$7</f>
        <v>17.823804490352629</v>
      </c>
      <c r="S63" s="191">
        <v>10</v>
      </c>
      <c r="T63" s="176">
        <v>65</v>
      </c>
      <c r="U63" s="174" t="s">
        <v>87</v>
      </c>
      <c r="V63" s="176">
        <v>275.29512609774247</v>
      </c>
      <c r="W63" s="175">
        <f>100000*V63/'AMR2060'!$G$10</f>
        <v>2.0644433202737997</v>
      </c>
      <c r="X63" s="187">
        <f>100000*V63/'AMR2060'!$G$7</f>
        <v>22.261514857209725</v>
      </c>
    </row>
    <row r="64" spans="1:24">
      <c r="A64" s="233">
        <v>11</v>
      </c>
      <c r="B64" s="234">
        <v>123</v>
      </c>
      <c r="C64" s="235" t="s">
        <v>146</v>
      </c>
      <c r="D64" s="236">
        <v>149.05122657393804</v>
      </c>
      <c r="E64" s="237">
        <f>100000*D64/'AMR2016'!$G$10</f>
        <v>2.1581846818383705</v>
      </c>
      <c r="F64" s="238">
        <f>100000*D64/'AMR2016'!$G$7</f>
        <v>14.967620425566023</v>
      </c>
      <c r="G64" s="192">
        <v>11</v>
      </c>
      <c r="H64" s="179">
        <v>162</v>
      </c>
      <c r="I64" s="177" t="s">
        <v>187</v>
      </c>
      <c r="J64" s="179">
        <v>168.92175806674641</v>
      </c>
      <c r="K64" s="178">
        <f>100000*J64/'AMR2030'!$G$10</f>
        <v>1.9540038834844538</v>
      </c>
      <c r="L64" s="188">
        <f>100000*J64/'AMR2030'!$G$7</f>
        <v>15.191164292749836</v>
      </c>
      <c r="M64" s="226">
        <v>11</v>
      </c>
      <c r="N64" s="234">
        <v>123</v>
      </c>
      <c r="O64" s="235" t="s">
        <v>146</v>
      </c>
      <c r="P64" s="236">
        <v>197.9170686538273</v>
      </c>
      <c r="Q64" s="237">
        <f>100000*P64/'AMR2045'!$G$10</f>
        <v>1.7397676107816629</v>
      </c>
      <c r="R64" s="238">
        <f>100000*P64/'AMR2045'!$G$7</f>
        <v>16.569120681285703</v>
      </c>
      <c r="S64" s="192">
        <v>11</v>
      </c>
      <c r="T64" s="179">
        <v>112</v>
      </c>
      <c r="U64" s="177" t="s">
        <v>134</v>
      </c>
      <c r="V64" s="179">
        <v>222.14298535138369</v>
      </c>
      <c r="W64" s="178">
        <f>100000*V64/'AMR2060'!$G$10</f>
        <v>1.6658544186921778</v>
      </c>
      <c r="X64" s="188">
        <f>100000*V64/'AMR2060'!$G$7</f>
        <v>17.963410536621566</v>
      </c>
    </row>
    <row r="65" spans="1:24">
      <c r="A65" s="233">
        <v>12</v>
      </c>
      <c r="B65" s="234">
        <v>65</v>
      </c>
      <c r="C65" s="235" t="s">
        <v>87</v>
      </c>
      <c r="D65" s="239">
        <v>131.50780996307731</v>
      </c>
      <c r="E65" s="237">
        <f>100000*D65/'AMR2016'!$G$10</f>
        <v>1.9041650815509032</v>
      </c>
      <c r="F65" s="238">
        <f>100000*D65/'AMR2016'!$G$7</f>
        <v>13.2059227405847</v>
      </c>
      <c r="G65" s="192">
        <v>12</v>
      </c>
      <c r="H65" s="179">
        <v>153</v>
      </c>
      <c r="I65" s="177" t="s">
        <v>178</v>
      </c>
      <c r="J65" s="179">
        <v>163.38607007253449</v>
      </c>
      <c r="K65" s="178">
        <f>100000*J65/'AMR2030'!$G$10</f>
        <v>1.8899697651906204</v>
      </c>
      <c r="L65" s="188">
        <f>100000*J65/'AMR2030'!$G$7</f>
        <v>14.693338868980282</v>
      </c>
      <c r="M65" s="226">
        <v>12</v>
      </c>
      <c r="N65" s="234">
        <v>112</v>
      </c>
      <c r="O65" s="235" t="s">
        <v>134</v>
      </c>
      <c r="P65" s="239">
        <v>190.26450874470174</v>
      </c>
      <c r="Q65" s="237">
        <f>100000*P65/'AMR2045'!$G$10</f>
        <v>1.6724986482812654</v>
      </c>
      <c r="R65" s="238">
        <f>100000*P65/'AMR2045'!$G$7</f>
        <v>15.928467555623021</v>
      </c>
      <c r="S65" s="192">
        <v>12</v>
      </c>
      <c r="T65" s="179">
        <v>70</v>
      </c>
      <c r="U65" s="177" t="s">
        <v>92</v>
      </c>
      <c r="V65" s="179">
        <v>221.59030736295972</v>
      </c>
      <c r="W65" s="178">
        <f>100000*V65/'AMR2060'!$G$10</f>
        <v>1.6617098760784479</v>
      </c>
      <c r="X65" s="188">
        <f>100000*V65/'AMR2060'!$G$7</f>
        <v>17.918718683827251</v>
      </c>
    </row>
    <row r="66" spans="1:24">
      <c r="A66" s="233">
        <v>13</v>
      </c>
      <c r="B66" s="234">
        <v>112</v>
      </c>
      <c r="C66" s="235" t="s">
        <v>134</v>
      </c>
      <c r="D66" s="239">
        <v>112.04290140327066</v>
      </c>
      <c r="E66" s="237">
        <f>100000*D66/'AMR2016'!$G$10</f>
        <v>1.6223232715050098</v>
      </c>
      <c r="F66" s="238">
        <f>100000*D66/'AMR2016'!$G$7</f>
        <v>11.251270171543187</v>
      </c>
      <c r="G66" s="192">
        <v>13</v>
      </c>
      <c r="H66" s="179">
        <v>112</v>
      </c>
      <c r="I66" s="177" t="s">
        <v>134</v>
      </c>
      <c r="J66" s="179">
        <v>144.41225119121373</v>
      </c>
      <c r="K66" s="178">
        <f>100000*J66/'AMR2030'!$G$10</f>
        <v>1.6704899527440678</v>
      </c>
      <c r="L66" s="188">
        <f>100000*J66/'AMR2030'!$G$7</f>
        <v>12.98701990104051</v>
      </c>
      <c r="M66" s="226">
        <v>13</v>
      </c>
      <c r="N66" s="234">
        <v>70</v>
      </c>
      <c r="O66" s="235" t="s">
        <v>92</v>
      </c>
      <c r="P66" s="239">
        <v>183.49735409129062</v>
      </c>
      <c r="Q66" s="237">
        <f>100000*P66/'AMR2045'!$G$10</f>
        <v>1.6130127405562096</v>
      </c>
      <c r="R66" s="238">
        <f>100000*P66/'AMR2045'!$G$7</f>
        <v>15.361938337683712</v>
      </c>
      <c r="S66" s="192">
        <v>13</v>
      </c>
      <c r="T66" s="179">
        <v>123</v>
      </c>
      <c r="U66" s="177" t="s">
        <v>146</v>
      </c>
      <c r="V66" s="179">
        <v>208.07683929300401</v>
      </c>
      <c r="W66" s="178">
        <f>100000*V66/'AMR2060'!$G$10</f>
        <v>1.5603721252573588</v>
      </c>
      <c r="X66" s="188">
        <f>100000*V66/'AMR2060'!$G$7</f>
        <v>16.825963158235638</v>
      </c>
    </row>
    <row r="67" spans="1:24">
      <c r="A67" s="233">
        <v>14</v>
      </c>
      <c r="B67" s="234">
        <v>70</v>
      </c>
      <c r="C67" s="235" t="s">
        <v>92</v>
      </c>
      <c r="D67" s="239">
        <v>106.70602288580994</v>
      </c>
      <c r="E67" s="237">
        <f>100000*D67/'AMR2016'!$G$10</f>
        <v>1.545048030435441</v>
      </c>
      <c r="F67" s="238">
        <f>100000*D67/'AMR2016'!$G$7</f>
        <v>10.715344545549868</v>
      </c>
      <c r="G67" s="192">
        <v>14</v>
      </c>
      <c r="H67" s="179">
        <v>70</v>
      </c>
      <c r="I67" s="177" t="s">
        <v>92</v>
      </c>
      <c r="J67" s="179">
        <v>137.98363053861249</v>
      </c>
      <c r="K67" s="178">
        <f>100000*J67/'AMR2030'!$G$10</f>
        <v>1.5961268282751186</v>
      </c>
      <c r="L67" s="188">
        <f>100000*J67/'AMR2030'!$G$7</f>
        <v>12.408892881602066</v>
      </c>
      <c r="M67" s="226">
        <v>14</v>
      </c>
      <c r="N67" s="234">
        <v>162</v>
      </c>
      <c r="O67" s="235" t="s">
        <v>187</v>
      </c>
      <c r="P67" s="239">
        <v>162.9218361407984</v>
      </c>
      <c r="Q67" s="237">
        <f>100000*P67/'AMR2045'!$G$10</f>
        <v>1.4321459767707467</v>
      </c>
      <c r="R67" s="238">
        <f>100000*P67/'AMR2045'!$G$7</f>
        <v>13.639407571032359</v>
      </c>
      <c r="S67" s="192">
        <v>14</v>
      </c>
      <c r="T67" s="179">
        <v>81</v>
      </c>
      <c r="U67" s="177" t="s">
        <v>107</v>
      </c>
      <c r="V67" s="179">
        <v>188.17875600140542</v>
      </c>
      <c r="W67" s="178">
        <f>100000*V67/'AMR2060'!$G$10</f>
        <v>1.4111560249948076</v>
      </c>
      <c r="X67" s="188">
        <f>100000*V67/'AMR2060'!$G$7</f>
        <v>15.216920952858391</v>
      </c>
    </row>
    <row r="68" spans="1:24">
      <c r="A68" s="233">
        <v>15</v>
      </c>
      <c r="B68" s="234">
        <v>161</v>
      </c>
      <c r="C68" s="235" t="s">
        <v>186</v>
      </c>
      <c r="D68" s="239">
        <v>97.535767633875366</v>
      </c>
      <c r="E68" s="237">
        <f>100000*D68/'AMR2016'!$G$10</f>
        <v>1.4122674766071532</v>
      </c>
      <c r="F68" s="238">
        <f>100000*D68/'AMR2016'!$G$7</f>
        <v>9.7944738960995412</v>
      </c>
      <c r="G68" s="192">
        <v>15</v>
      </c>
      <c r="H68" s="179">
        <v>74</v>
      </c>
      <c r="I68" s="177" t="s">
        <v>97</v>
      </c>
      <c r="J68" s="179">
        <v>134.58464853465557</v>
      </c>
      <c r="K68" s="178">
        <f>100000*J68/'AMR2030'!$G$10</f>
        <v>1.5568090748273877</v>
      </c>
      <c r="L68" s="188">
        <f>100000*J68/'AMR2030'!$G$7</f>
        <v>12.103221814469274</v>
      </c>
      <c r="M68" s="226">
        <v>15</v>
      </c>
      <c r="N68" s="234">
        <v>81</v>
      </c>
      <c r="O68" s="235" t="s">
        <v>107</v>
      </c>
      <c r="P68" s="239">
        <v>158.95013406593353</v>
      </c>
      <c r="Q68" s="237">
        <f>100000*P68/'AMR2045'!$G$10</f>
        <v>1.3972331788169223</v>
      </c>
      <c r="R68" s="238">
        <f>100000*P68/'AMR2045'!$G$7</f>
        <v>13.306906632956867</v>
      </c>
      <c r="S68" s="192">
        <v>15</v>
      </c>
      <c r="T68" s="179">
        <v>155</v>
      </c>
      <c r="U68" s="177" t="s">
        <v>180</v>
      </c>
      <c r="V68" s="179">
        <v>174.40597112441219</v>
      </c>
      <c r="W68" s="178">
        <f>100000*V68/'AMR2060'!$G$10</f>
        <v>1.3078736525681283</v>
      </c>
      <c r="X68" s="188">
        <f>100000*V68/'AMR2060'!$G$7</f>
        <v>14.103195986091345</v>
      </c>
    </row>
    <row r="69" spans="1:24">
      <c r="A69" s="233">
        <v>16</v>
      </c>
      <c r="B69" s="234">
        <v>74</v>
      </c>
      <c r="C69" s="235" t="s">
        <v>97</v>
      </c>
      <c r="D69" s="239">
        <v>96.033774018287659</v>
      </c>
      <c r="E69" s="237">
        <f>100000*D69/'AMR2016'!$G$10</f>
        <v>1.3905193857803233</v>
      </c>
      <c r="F69" s="238">
        <f>100000*D69/'AMR2016'!$G$7</f>
        <v>9.6436447426836978</v>
      </c>
      <c r="G69" s="192">
        <v>16</v>
      </c>
      <c r="H69" s="179">
        <v>81</v>
      </c>
      <c r="I69" s="177" t="s">
        <v>107</v>
      </c>
      <c r="J69" s="179">
        <v>120.8624404957518</v>
      </c>
      <c r="K69" s="178">
        <f>100000*J69/'AMR2030'!$G$10</f>
        <v>1.3980773157877688</v>
      </c>
      <c r="L69" s="188">
        <f>100000*J69/'AMR2030'!$G$7</f>
        <v>10.869181160595</v>
      </c>
      <c r="M69" s="226">
        <v>16</v>
      </c>
      <c r="N69" s="234">
        <v>155</v>
      </c>
      <c r="O69" s="235" t="s">
        <v>180</v>
      </c>
      <c r="P69" s="239">
        <v>157.81194588993662</v>
      </c>
      <c r="Q69" s="237">
        <f>100000*P69/'AMR2045'!$G$10</f>
        <v>1.3872280643664978</v>
      </c>
      <c r="R69" s="238">
        <f>100000*P69/'AMR2045'!$G$7</f>
        <v>13.211620373038121</v>
      </c>
      <c r="S69" s="192">
        <v>16</v>
      </c>
      <c r="T69" s="179">
        <v>64</v>
      </c>
      <c r="U69" s="177" t="s">
        <v>86</v>
      </c>
      <c r="V69" s="179">
        <v>171.74210839020088</v>
      </c>
      <c r="W69" s="178">
        <f>100000*V69/'AMR2060'!$G$10</f>
        <v>1.2878972959005703</v>
      </c>
      <c r="X69" s="188">
        <f>100000*V69/'AMR2060'!$G$7</f>
        <v>13.88778490825716</v>
      </c>
    </row>
    <row r="70" spans="1:24">
      <c r="A70" s="233">
        <v>17</v>
      </c>
      <c r="B70" s="234">
        <v>81</v>
      </c>
      <c r="C70" s="235" t="s">
        <v>107</v>
      </c>
      <c r="D70" s="239">
        <v>91.060222994536161</v>
      </c>
      <c r="E70" s="237">
        <f>100000*D70/'AMR2016'!$G$10</f>
        <v>1.3185049389318941</v>
      </c>
      <c r="F70" s="238">
        <f>100000*D70/'AMR2016'!$G$7</f>
        <v>9.1442042107148431</v>
      </c>
      <c r="G70" s="192">
        <v>17</v>
      </c>
      <c r="H70" s="179">
        <v>161</v>
      </c>
      <c r="I70" s="177" t="s">
        <v>186</v>
      </c>
      <c r="J70" s="179">
        <v>116.8775290219055</v>
      </c>
      <c r="K70" s="178">
        <f>100000*J70/'AMR2030'!$G$10</f>
        <v>1.3519818181778003</v>
      </c>
      <c r="L70" s="188">
        <f>100000*J70/'AMR2030'!$G$7</f>
        <v>10.510817350129901</v>
      </c>
      <c r="M70" s="226">
        <v>17</v>
      </c>
      <c r="N70" s="234">
        <v>153</v>
      </c>
      <c r="O70" s="235" t="s">
        <v>178</v>
      </c>
      <c r="P70" s="239">
        <v>137.01556404744042</v>
      </c>
      <c r="Q70" s="237">
        <f>100000*P70/'AMR2045'!$G$10</f>
        <v>1.2044198215145081</v>
      </c>
      <c r="R70" s="238">
        <f>100000*P70/'AMR2045'!$G$7</f>
        <v>11.470599435197169</v>
      </c>
      <c r="S70" s="192">
        <v>17</v>
      </c>
      <c r="T70" s="179">
        <v>67</v>
      </c>
      <c r="U70" s="177" t="s">
        <v>89</v>
      </c>
      <c r="V70" s="179">
        <v>162.20260412606876</v>
      </c>
      <c r="W70" s="178">
        <f>100000*V70/'AMR2060'!$G$10</f>
        <v>1.2163603742849702</v>
      </c>
      <c r="X70" s="188">
        <f>100000*V70/'AMR2060'!$G$7</f>
        <v>13.116380710454568</v>
      </c>
    </row>
    <row r="71" spans="1:24">
      <c r="A71" s="233">
        <v>18</v>
      </c>
      <c r="B71" s="234">
        <v>67</v>
      </c>
      <c r="C71" s="235" t="s">
        <v>89</v>
      </c>
      <c r="D71" s="239">
        <v>79.637822129414417</v>
      </c>
      <c r="E71" s="237">
        <f>100000*D71/'AMR2016'!$G$10</f>
        <v>1.1531144812780991</v>
      </c>
      <c r="F71" s="238">
        <f>100000*D71/'AMR2016'!$G$7</f>
        <v>7.9971746663924419</v>
      </c>
      <c r="G71" s="192">
        <v>18</v>
      </c>
      <c r="H71" s="179">
        <v>155</v>
      </c>
      <c r="I71" s="177" t="s">
        <v>180</v>
      </c>
      <c r="J71" s="179">
        <v>113.043497299411</v>
      </c>
      <c r="K71" s="178">
        <f>100000*J71/'AMR2030'!$G$10</f>
        <v>1.3076316233840861</v>
      </c>
      <c r="L71" s="188">
        <f>100000*J71/'AMR2030'!$G$7</f>
        <v>10.166022183026472</v>
      </c>
      <c r="M71" s="226">
        <v>18</v>
      </c>
      <c r="N71" s="234">
        <v>67</v>
      </c>
      <c r="O71" s="235" t="s">
        <v>89</v>
      </c>
      <c r="P71" s="239">
        <v>136.8691292386502</v>
      </c>
      <c r="Q71" s="237">
        <f>100000*P71/'AMR2045'!$G$10</f>
        <v>1.2031326028872464</v>
      </c>
      <c r="R71" s="238">
        <f>100000*P71/'AMR2045'!$G$7</f>
        <v>11.45834028021226</v>
      </c>
      <c r="S71" s="192">
        <v>18</v>
      </c>
      <c r="T71" s="179">
        <v>162</v>
      </c>
      <c r="U71" s="177" t="s">
        <v>187</v>
      </c>
      <c r="V71" s="179">
        <v>151.55444476439152</v>
      </c>
      <c r="W71" s="178">
        <f>100000*V71/'AMR2060'!$G$10</f>
        <v>1.1365096272738491</v>
      </c>
      <c r="X71" s="188">
        <f>100000*V71/'AMR2060'!$G$7</f>
        <v>12.255326026370719</v>
      </c>
    </row>
    <row r="72" spans="1:24">
      <c r="A72" s="233">
        <v>19</v>
      </c>
      <c r="B72" s="234">
        <v>76</v>
      </c>
      <c r="C72" s="235" t="s">
        <v>421</v>
      </c>
      <c r="D72" s="239">
        <v>75.497154288925231</v>
      </c>
      <c r="E72" s="237">
        <f>100000*D72/'AMR2016'!$G$10</f>
        <v>1.0931597522139167</v>
      </c>
      <c r="F72" s="238">
        <f>100000*D72/'AMR2016'!$G$7</f>
        <v>7.5813716839591061</v>
      </c>
      <c r="G72" s="192">
        <v>19</v>
      </c>
      <c r="H72" s="179">
        <v>67</v>
      </c>
      <c r="I72" s="177" t="s">
        <v>89</v>
      </c>
      <c r="J72" s="179">
        <v>106.07235011213925</v>
      </c>
      <c r="K72" s="178">
        <f>100000*J72/'AMR2030'!$G$10</f>
        <v>1.2269928185778494</v>
      </c>
      <c r="L72" s="188">
        <f>100000*J72/'AMR2030'!$G$7</f>
        <v>9.5391056540797301</v>
      </c>
      <c r="M72" s="226">
        <v>19</v>
      </c>
      <c r="N72" s="234">
        <v>64</v>
      </c>
      <c r="O72" s="235" t="s">
        <v>86</v>
      </c>
      <c r="P72" s="239">
        <v>133.25900160754099</v>
      </c>
      <c r="Q72" s="237">
        <f>100000*P72/'AMR2045'!$G$10</f>
        <v>1.1713981841930341</v>
      </c>
      <c r="R72" s="238">
        <f>100000*P72/'AMR2045'!$G$7</f>
        <v>11.156109447866433</v>
      </c>
      <c r="S72" s="192">
        <v>19</v>
      </c>
      <c r="T72" s="179">
        <v>76</v>
      </c>
      <c r="U72" s="177" t="s">
        <v>421</v>
      </c>
      <c r="V72" s="179">
        <v>148.29384771245532</v>
      </c>
      <c r="W72" s="178">
        <f>100000*V72/'AMR2060'!$G$10</f>
        <v>1.1120583487518161</v>
      </c>
      <c r="X72" s="188">
        <f>100000*V72/'AMR2060'!$G$7</f>
        <v>11.991660516763112</v>
      </c>
    </row>
    <row r="73" spans="1:24" ht="14.7" thickBot="1">
      <c r="A73" s="240">
        <v>20</v>
      </c>
      <c r="B73" s="241">
        <v>64</v>
      </c>
      <c r="C73" s="242" t="s">
        <v>86</v>
      </c>
      <c r="D73" s="243">
        <v>74.085483558592387</v>
      </c>
      <c r="E73" s="244">
        <f>100000*D73/'AMR2016'!$G$10</f>
        <v>1.072719490056848</v>
      </c>
      <c r="F73" s="245">
        <f>100000*D73/'AMR2016'!$G$7</f>
        <v>7.439612691811381</v>
      </c>
      <c r="G73" s="193">
        <v>20</v>
      </c>
      <c r="H73" s="181">
        <v>76</v>
      </c>
      <c r="I73" s="180" t="s">
        <v>421</v>
      </c>
      <c r="J73" s="181">
        <v>98.579428650671616</v>
      </c>
      <c r="K73" s="182">
        <f>100000*J73/'AMR2030'!$G$10</f>
        <v>1.1403183853851369</v>
      </c>
      <c r="L73" s="189">
        <f>100000*J73/'AMR2030'!$G$7</f>
        <v>8.8652658701671712</v>
      </c>
      <c r="M73" s="251">
        <v>20</v>
      </c>
      <c r="N73" s="241">
        <v>76</v>
      </c>
      <c r="O73" s="242" t="s">
        <v>421</v>
      </c>
      <c r="P73" s="243">
        <v>128.31921004457399</v>
      </c>
      <c r="Q73" s="244">
        <f>100000*P73/'AMR2045'!$G$10</f>
        <v>1.1279755050693134</v>
      </c>
      <c r="R73" s="245">
        <f>100000*P73/'AMR2045'!$G$7</f>
        <v>10.74256248547505</v>
      </c>
      <c r="S73" s="193">
        <v>20</v>
      </c>
      <c r="T73" s="181">
        <v>66</v>
      </c>
      <c r="U73" s="180" t="s">
        <v>88</v>
      </c>
      <c r="V73" s="181">
        <v>143.1612066028174</v>
      </c>
      <c r="W73" s="182">
        <f>100000*V73/'AMR2060'!$G$10</f>
        <v>1.0735685766866447</v>
      </c>
      <c r="X73" s="189">
        <f>100000*V73/'AMR2060'!$G$7</f>
        <v>11.576613697959781</v>
      </c>
    </row>
    <row r="75" spans="1:24" ht="14.7" thickBot="1">
      <c r="A75" s="183" t="s">
        <v>351</v>
      </c>
      <c r="D75" s="184"/>
      <c r="P75" s="184"/>
    </row>
    <row r="76" spans="1:24">
      <c r="A76" s="293">
        <v>2016</v>
      </c>
      <c r="B76" s="294"/>
      <c r="C76" s="294" t="s">
        <v>412</v>
      </c>
      <c r="D76" s="294"/>
      <c r="E76" s="294"/>
      <c r="F76" s="295"/>
      <c r="G76" s="290">
        <v>2030</v>
      </c>
      <c r="H76" s="291"/>
      <c r="I76" s="291" t="s">
        <v>413</v>
      </c>
      <c r="J76" s="291"/>
      <c r="K76" s="291"/>
      <c r="L76" s="292"/>
      <c r="M76" s="281">
        <v>2045</v>
      </c>
      <c r="N76" s="282"/>
      <c r="O76" s="282"/>
      <c r="P76" s="282"/>
      <c r="Q76" s="282"/>
      <c r="R76" s="283"/>
      <c r="S76" s="284">
        <v>2060</v>
      </c>
      <c r="T76" s="285"/>
      <c r="U76" s="285"/>
      <c r="V76" s="285"/>
      <c r="W76" s="285"/>
      <c r="X76" s="286"/>
    </row>
    <row r="77" spans="1:24" ht="43.2">
      <c r="A77" s="220" t="s">
        <v>414</v>
      </c>
      <c r="B77" s="221" t="s">
        <v>204</v>
      </c>
      <c r="C77" s="222" t="s">
        <v>415</v>
      </c>
      <c r="D77" s="221" t="s">
        <v>208</v>
      </c>
      <c r="E77" s="223" t="s">
        <v>416</v>
      </c>
      <c r="F77" s="224" t="s">
        <v>417</v>
      </c>
      <c r="G77" s="190" t="s">
        <v>414</v>
      </c>
      <c r="H77" s="170" t="s">
        <v>204</v>
      </c>
      <c r="I77" s="171" t="s">
        <v>415</v>
      </c>
      <c r="J77" s="170" t="s">
        <v>208</v>
      </c>
      <c r="K77" s="172" t="s">
        <v>416</v>
      </c>
      <c r="L77" s="186" t="s">
        <v>417</v>
      </c>
      <c r="M77" s="221" t="s">
        <v>414</v>
      </c>
      <c r="N77" s="221" t="s">
        <v>204</v>
      </c>
      <c r="O77" s="222" t="s">
        <v>415</v>
      </c>
      <c r="P77" s="221" t="s">
        <v>208</v>
      </c>
      <c r="Q77" s="223" t="s">
        <v>416</v>
      </c>
      <c r="R77" s="224" t="s">
        <v>417</v>
      </c>
      <c r="S77" s="190" t="s">
        <v>414</v>
      </c>
      <c r="T77" s="170" t="s">
        <v>204</v>
      </c>
      <c r="U77" s="171" t="s">
        <v>415</v>
      </c>
      <c r="V77" s="170" t="s">
        <v>208</v>
      </c>
      <c r="W77" s="172" t="s">
        <v>416</v>
      </c>
      <c r="X77" s="186" t="s">
        <v>417</v>
      </c>
    </row>
    <row r="78" spans="1:24">
      <c r="A78" s="225">
        <v>1</v>
      </c>
      <c r="B78" s="226">
        <v>113</v>
      </c>
      <c r="C78" s="227" t="s">
        <v>135</v>
      </c>
      <c r="D78" s="228">
        <v>2234.0107668861747</v>
      </c>
      <c r="E78" s="229">
        <f>100000*D78/SEAR2016!$G$10</f>
        <v>16.166758160736439</v>
      </c>
      <c r="F78" s="230">
        <f>100000*D78/SEAR2016!$G$7</f>
        <v>114.70399627680611</v>
      </c>
      <c r="G78" s="191">
        <v>1</v>
      </c>
      <c r="H78" s="176">
        <v>113</v>
      </c>
      <c r="I78" s="174" t="s">
        <v>135</v>
      </c>
      <c r="J78" s="176">
        <v>3096.2133447229862</v>
      </c>
      <c r="K78" s="175">
        <f>100000*J78/SEAR2030!$G$10</f>
        <v>18.359158253208999</v>
      </c>
      <c r="L78" s="187">
        <f>100000*J78/SEAR2030!$G$7</f>
        <v>140.27640971595878</v>
      </c>
      <c r="M78" s="226">
        <v>1</v>
      </c>
      <c r="N78" s="226">
        <v>113</v>
      </c>
      <c r="O78" s="227" t="s">
        <v>135</v>
      </c>
      <c r="P78" s="228">
        <v>3613.6057570278645</v>
      </c>
      <c r="Q78" s="229">
        <f>100000*P78/SEAR2045!$G$10</f>
        <v>17.96334553469579</v>
      </c>
      <c r="R78" s="230">
        <f>100000*P78/SEAR2045!$G$7</f>
        <v>152.42609018016825</v>
      </c>
      <c r="S78" s="191">
        <v>1</v>
      </c>
      <c r="T78" s="176">
        <v>113</v>
      </c>
      <c r="U78" s="174" t="s">
        <v>135</v>
      </c>
      <c r="V78" s="176">
        <v>3928.1281247735023</v>
      </c>
      <c r="W78" s="175">
        <f>100000*V78/SEAR2060!$G$10</f>
        <v>16.562339813496539</v>
      </c>
      <c r="X78" s="187">
        <f>100000*V78/SEAR2060!$G$7</f>
        <v>162.56808076764679</v>
      </c>
    </row>
    <row r="79" spans="1:24">
      <c r="A79" s="225">
        <v>2</v>
      </c>
      <c r="B79" s="226">
        <v>114</v>
      </c>
      <c r="C79" s="227" t="s">
        <v>136</v>
      </c>
      <c r="D79" s="231">
        <v>1249.7394642420113</v>
      </c>
      <c r="E79" s="229">
        <f>100000*D79/SEAR2016!$G$10</f>
        <v>9.0439294124307814</v>
      </c>
      <c r="F79" s="232">
        <f>100000*D79/SEAR2016!$G$7</f>
        <v>64.167153076526404</v>
      </c>
      <c r="G79" s="191">
        <v>2</v>
      </c>
      <c r="H79" s="176">
        <v>114</v>
      </c>
      <c r="I79" s="174" t="s">
        <v>136</v>
      </c>
      <c r="J79" s="176">
        <v>1745.3010786809027</v>
      </c>
      <c r="K79" s="175">
        <f>100000*J79/SEAR2030!$G$10</f>
        <v>10.34885362716045</v>
      </c>
      <c r="L79" s="187">
        <f>100000*J79/SEAR2030!$G$7</f>
        <v>79.072254374205997</v>
      </c>
      <c r="M79" s="226">
        <v>2</v>
      </c>
      <c r="N79" s="226">
        <v>114</v>
      </c>
      <c r="O79" s="227" t="s">
        <v>136</v>
      </c>
      <c r="P79" s="231">
        <v>2234.4535725042224</v>
      </c>
      <c r="Q79" s="229">
        <f>100000*P79/SEAR2045!$G$10</f>
        <v>11.107537540880466</v>
      </c>
      <c r="R79" s="232">
        <f>100000*P79/SEAR2045!$G$7</f>
        <v>94.251848332801245</v>
      </c>
      <c r="S79" s="191">
        <v>2</v>
      </c>
      <c r="T79" s="176">
        <v>114</v>
      </c>
      <c r="U79" s="174" t="s">
        <v>136</v>
      </c>
      <c r="V79" s="176">
        <v>2654.6577932983637</v>
      </c>
      <c r="W79" s="175">
        <f>100000*V79/SEAR2060!$G$10</f>
        <v>11.192950704399321</v>
      </c>
      <c r="X79" s="187">
        <f>100000*V79/SEAR2060!$G$7</f>
        <v>109.86470116126252</v>
      </c>
    </row>
    <row r="80" spans="1:24">
      <c r="A80" s="225">
        <v>3</v>
      </c>
      <c r="B80" s="226">
        <v>118</v>
      </c>
      <c r="C80" s="227" t="s">
        <v>140</v>
      </c>
      <c r="D80" s="231">
        <v>1044.1953440345824</v>
      </c>
      <c r="E80" s="229">
        <f>100000*D80/SEAR2016!$G$10</f>
        <v>7.5564781736050586</v>
      </c>
      <c r="F80" s="232">
        <f>100000*D80/SEAR2016!$G$7</f>
        <v>53.613608595693755</v>
      </c>
      <c r="G80" s="191">
        <v>3</v>
      </c>
      <c r="H80" s="176">
        <v>118</v>
      </c>
      <c r="I80" s="174" t="s">
        <v>140</v>
      </c>
      <c r="J80" s="176">
        <v>1427.0078687816858</v>
      </c>
      <c r="K80" s="175">
        <f>100000*J80/SEAR2030!$G$10</f>
        <v>8.4615174649347136</v>
      </c>
      <c r="L80" s="187">
        <f>100000*J80/SEAR2030!$G$7</f>
        <v>64.651727184848227</v>
      </c>
      <c r="M80" s="226">
        <v>3</v>
      </c>
      <c r="N80" s="226">
        <v>118</v>
      </c>
      <c r="O80" s="227" t="s">
        <v>140</v>
      </c>
      <c r="P80" s="231">
        <v>1936.9523888751864</v>
      </c>
      <c r="Q80" s="229">
        <f>100000*P80/SEAR2045!$G$10</f>
        <v>9.6286499925872047</v>
      </c>
      <c r="R80" s="232">
        <f>100000*P80/SEAR2045!$G$7</f>
        <v>81.70290268305682</v>
      </c>
      <c r="S80" s="191">
        <v>3</v>
      </c>
      <c r="T80" s="176">
        <v>118</v>
      </c>
      <c r="U80" s="174" t="s">
        <v>140</v>
      </c>
      <c r="V80" s="176">
        <v>2560.7893842160702</v>
      </c>
      <c r="W80" s="175">
        <f>100000*V80/SEAR2060!$G$10</f>
        <v>10.79716919229223</v>
      </c>
      <c r="X80" s="187">
        <f>100000*V80/SEAR2060!$G$7</f>
        <v>105.9798973502614</v>
      </c>
    </row>
    <row r="81" spans="1:24">
      <c r="A81" s="225">
        <v>4</v>
      </c>
      <c r="B81" s="226">
        <v>39</v>
      </c>
      <c r="C81" s="227" t="s">
        <v>63</v>
      </c>
      <c r="D81" s="231">
        <v>783.43651283439249</v>
      </c>
      <c r="E81" s="229">
        <f>100000*D81/SEAR2016!$G$10</f>
        <v>5.6694572940389234</v>
      </c>
      <c r="F81" s="232">
        <f>100000*D81/SEAR2016!$G$7</f>
        <v>40.225096576649022</v>
      </c>
      <c r="G81" s="191">
        <v>4</v>
      </c>
      <c r="H81" s="176">
        <v>39</v>
      </c>
      <c r="I81" s="174" t="s">
        <v>63</v>
      </c>
      <c r="J81" s="176">
        <v>890.05250302888453</v>
      </c>
      <c r="K81" s="175">
        <f>100000*J81/SEAR2030!$G$10</f>
        <v>5.2776126634238905</v>
      </c>
      <c r="L81" s="187">
        <f>100000*J81/SEAR2030!$G$7</f>
        <v>40.32453700142711</v>
      </c>
      <c r="M81" s="226">
        <v>4</v>
      </c>
      <c r="N81" s="226">
        <v>80</v>
      </c>
      <c r="O81" s="227" t="s">
        <v>106</v>
      </c>
      <c r="P81" s="231">
        <v>1154.3879715427756</v>
      </c>
      <c r="Q81" s="229">
        <f>100000*P81/SEAR2045!$G$10</f>
        <v>5.7384981672641135</v>
      </c>
      <c r="R81" s="232">
        <f>100000*P81/SEAR2045!$G$7</f>
        <v>48.693426146742709</v>
      </c>
      <c r="S81" s="191">
        <v>4</v>
      </c>
      <c r="T81" s="176">
        <v>80</v>
      </c>
      <c r="U81" s="174" t="s">
        <v>106</v>
      </c>
      <c r="V81" s="176">
        <v>1623.6116511449218</v>
      </c>
      <c r="W81" s="175">
        <f>100000*V81/SEAR2060!$G$10</f>
        <v>6.8457053938292631</v>
      </c>
      <c r="X81" s="187">
        <f>100000*V81/SEAR2060!$G$7</f>
        <v>67.194200813864569</v>
      </c>
    </row>
    <row r="82" spans="1:24">
      <c r="A82" s="225">
        <v>5</v>
      </c>
      <c r="B82" s="226">
        <v>3</v>
      </c>
      <c r="C82" s="227" t="s">
        <v>9</v>
      </c>
      <c r="D82" s="231">
        <v>650.9797034249641</v>
      </c>
      <c r="E82" s="229">
        <f>100000*D82/SEAR2016!$G$10</f>
        <v>4.7109134784915501</v>
      </c>
      <c r="F82" s="232">
        <f>100000*D82/SEAR2016!$G$7</f>
        <v>33.424177978340936</v>
      </c>
      <c r="G82" s="191">
        <v>5</v>
      </c>
      <c r="H82" s="176">
        <v>80</v>
      </c>
      <c r="I82" s="174" t="s">
        <v>106</v>
      </c>
      <c r="J82" s="176">
        <v>789.28379924222827</v>
      </c>
      <c r="K82" s="175">
        <f>100000*J82/SEAR2030!$G$10</f>
        <v>4.6800993871042698</v>
      </c>
      <c r="L82" s="187">
        <f>100000*J82/SEAR2030!$G$7</f>
        <v>35.75913067921266</v>
      </c>
      <c r="M82" s="226">
        <v>5</v>
      </c>
      <c r="N82" s="226">
        <v>39</v>
      </c>
      <c r="O82" s="227" t="s">
        <v>63</v>
      </c>
      <c r="P82" s="231">
        <v>1080.2190807722509</v>
      </c>
      <c r="Q82" s="229">
        <f>100000*P82/SEAR2045!$G$10</f>
        <v>5.3698023264837795</v>
      </c>
      <c r="R82" s="232">
        <f>100000*P82/SEAR2045!$G$7</f>
        <v>45.564896142836176</v>
      </c>
      <c r="S82" s="191">
        <v>5</v>
      </c>
      <c r="T82" s="176">
        <v>39</v>
      </c>
      <c r="U82" s="174" t="s">
        <v>63</v>
      </c>
      <c r="V82" s="176">
        <v>1320.5102489553392</v>
      </c>
      <c r="W82" s="175">
        <f>100000*V82/SEAR2060!$G$10</f>
        <v>5.5677255872768461</v>
      </c>
      <c r="X82" s="187">
        <f>100000*V82/SEAR2060!$G$7</f>
        <v>54.650156509101919</v>
      </c>
    </row>
    <row r="83" spans="1:24">
      <c r="A83" s="225">
        <v>6</v>
      </c>
      <c r="B83" s="226">
        <v>11</v>
      </c>
      <c r="C83" s="227" t="s">
        <v>25</v>
      </c>
      <c r="D83" s="231">
        <v>526.01261724065989</v>
      </c>
      <c r="E83" s="229">
        <f>100000*D83/SEAR2016!$G$10</f>
        <v>3.806570182416249</v>
      </c>
      <c r="F83" s="232">
        <f>100000*D83/SEAR2016!$G$7</f>
        <v>27.007814905755044</v>
      </c>
      <c r="G83" s="191">
        <v>6</v>
      </c>
      <c r="H83" s="176">
        <v>127</v>
      </c>
      <c r="I83" s="174" t="s">
        <v>151</v>
      </c>
      <c r="J83" s="176">
        <v>515.00667886435986</v>
      </c>
      <c r="K83" s="175">
        <f>100000*J83/SEAR2030!$G$10</f>
        <v>3.0537589196962465</v>
      </c>
      <c r="L83" s="187">
        <f>100000*J83/SEAR2030!$G$7</f>
        <v>23.332787455993497</v>
      </c>
      <c r="M83" s="226">
        <v>6</v>
      </c>
      <c r="N83" s="226">
        <v>95</v>
      </c>
      <c r="O83" s="227" t="s">
        <v>420</v>
      </c>
      <c r="P83" s="231">
        <v>738.78541920334101</v>
      </c>
      <c r="Q83" s="229">
        <f>100000*P83/SEAR2045!$G$10</f>
        <v>3.6725250770188991</v>
      </c>
      <c r="R83" s="232">
        <f>100000*P83/SEAR2045!$G$7</f>
        <v>31.162827519929014</v>
      </c>
      <c r="S83" s="191">
        <v>6</v>
      </c>
      <c r="T83" s="176">
        <v>95</v>
      </c>
      <c r="U83" s="174" t="s">
        <v>420</v>
      </c>
      <c r="V83" s="176">
        <v>1068.5306369811296</v>
      </c>
      <c r="W83" s="175">
        <f>100000*V83/SEAR2060!$G$10</f>
        <v>4.5052928388973621</v>
      </c>
      <c r="X83" s="187">
        <f>100000*V83/SEAR2060!$G$7</f>
        <v>44.221820006308853</v>
      </c>
    </row>
    <row r="84" spans="1:24">
      <c r="A84" s="225">
        <v>7</v>
      </c>
      <c r="B84" s="226">
        <v>80</v>
      </c>
      <c r="C84" s="227" t="s">
        <v>106</v>
      </c>
      <c r="D84" s="231">
        <v>503.1496969461441</v>
      </c>
      <c r="E84" s="229">
        <f>100000*D84/SEAR2016!$G$10</f>
        <v>3.6411191878515203</v>
      </c>
      <c r="F84" s="232">
        <f>100000*D84/SEAR2016!$G$7</f>
        <v>25.833931429806395</v>
      </c>
      <c r="G84" s="191">
        <v>7</v>
      </c>
      <c r="H84" s="176">
        <v>11</v>
      </c>
      <c r="I84" s="174" t="s">
        <v>25</v>
      </c>
      <c r="J84" s="176">
        <v>482.12078668829054</v>
      </c>
      <c r="K84" s="175">
        <f>100000*J84/SEAR2030!$G$10</f>
        <v>2.8587603096077543</v>
      </c>
      <c r="L84" s="187">
        <f>100000*J84/SEAR2030!$G$7</f>
        <v>21.842865938593061</v>
      </c>
      <c r="M84" s="226">
        <v>7</v>
      </c>
      <c r="N84" s="226">
        <v>127</v>
      </c>
      <c r="O84" s="227" t="s">
        <v>151</v>
      </c>
      <c r="P84" s="231">
        <v>649.45237534120679</v>
      </c>
      <c r="Q84" s="229">
        <f>100000*P84/SEAR2045!$G$10</f>
        <v>3.228447764091019</v>
      </c>
      <c r="R84" s="232">
        <f>100000*P84/SEAR2045!$G$7</f>
        <v>27.394655916450578</v>
      </c>
      <c r="S84" s="191">
        <v>7</v>
      </c>
      <c r="T84" s="176">
        <v>127</v>
      </c>
      <c r="U84" s="174" t="s">
        <v>151</v>
      </c>
      <c r="V84" s="176">
        <v>783.25443655997515</v>
      </c>
      <c r="W84" s="175">
        <f>100000*V84/SEAR2060!$G$10</f>
        <v>3.3024702165189885</v>
      </c>
      <c r="X84" s="187">
        <f>100000*V84/SEAR2060!$G$7</f>
        <v>32.415483013717058</v>
      </c>
    </row>
    <row r="85" spans="1:24">
      <c r="A85" s="225">
        <v>8</v>
      </c>
      <c r="B85" s="226">
        <v>153</v>
      </c>
      <c r="C85" s="227" t="s">
        <v>178</v>
      </c>
      <c r="D85" s="231">
        <v>408.88301848154515</v>
      </c>
      <c r="E85" s="229">
        <f>100000*D85/SEAR2016!$G$10</f>
        <v>2.9589440542565972</v>
      </c>
      <c r="F85" s="232">
        <f>100000*D85/SEAR2016!$G$7</f>
        <v>20.993863111469075</v>
      </c>
      <c r="G85" s="191">
        <v>8</v>
      </c>
      <c r="H85" s="176">
        <v>123</v>
      </c>
      <c r="I85" s="174" t="s">
        <v>146</v>
      </c>
      <c r="J85" s="176">
        <v>474.60743283573538</v>
      </c>
      <c r="K85" s="175">
        <f>100000*J85/SEAR2030!$G$10</f>
        <v>2.8142094867045091</v>
      </c>
      <c r="L85" s="187">
        <f>100000*J85/SEAR2030!$G$7</f>
        <v>21.502467462771527</v>
      </c>
      <c r="M85" s="226">
        <v>8</v>
      </c>
      <c r="N85" s="226">
        <v>11</v>
      </c>
      <c r="O85" s="227" t="s">
        <v>25</v>
      </c>
      <c r="P85" s="231">
        <v>533.02356227778364</v>
      </c>
      <c r="Q85" s="229">
        <f>100000*P85/SEAR2045!$G$10</f>
        <v>2.6496765477829731</v>
      </c>
      <c r="R85" s="232">
        <f>100000*P85/SEAR2045!$G$7</f>
        <v>22.483553280237224</v>
      </c>
      <c r="S85" s="191">
        <v>8</v>
      </c>
      <c r="T85" s="176">
        <v>11</v>
      </c>
      <c r="U85" s="174" t="s">
        <v>25</v>
      </c>
      <c r="V85" s="176">
        <v>629.26418866729364</v>
      </c>
      <c r="W85" s="175">
        <f>100000*V85/SEAR2060!$G$10</f>
        <v>2.653194344513103</v>
      </c>
      <c r="X85" s="187">
        <f>100000*V85/SEAR2060!$G$7</f>
        <v>26.042498665531912</v>
      </c>
    </row>
    <row r="86" spans="1:24">
      <c r="A86" s="225">
        <v>9</v>
      </c>
      <c r="B86" s="226">
        <v>123</v>
      </c>
      <c r="C86" s="227" t="s">
        <v>146</v>
      </c>
      <c r="D86" s="231">
        <v>401.78920370480046</v>
      </c>
      <c r="E86" s="229">
        <f>100000*D86/SEAR2016!$G$10</f>
        <v>2.9076085863919818</v>
      </c>
      <c r="F86" s="232">
        <f>100000*D86/SEAR2016!$G$7</f>
        <v>20.629635277028409</v>
      </c>
      <c r="G86" s="191">
        <v>9</v>
      </c>
      <c r="H86" s="176">
        <v>153</v>
      </c>
      <c r="I86" s="174" t="s">
        <v>178</v>
      </c>
      <c r="J86" s="176">
        <v>463.89768327539787</v>
      </c>
      <c r="K86" s="175">
        <f>100000*J86/SEAR2030!$G$10</f>
        <v>2.7507054690096098</v>
      </c>
      <c r="L86" s="187">
        <f>100000*J86/SEAR2030!$G$7</f>
        <v>21.017253735545108</v>
      </c>
      <c r="M86" s="226">
        <v>9</v>
      </c>
      <c r="N86" s="226">
        <v>123</v>
      </c>
      <c r="O86" s="227" t="s">
        <v>146</v>
      </c>
      <c r="P86" s="231">
        <v>507.57619654387236</v>
      </c>
      <c r="Q86" s="229">
        <f>100000*P86/SEAR2045!$G$10</f>
        <v>2.5231769088179301</v>
      </c>
      <c r="R86" s="232">
        <f>100000*P86/SEAR2045!$G$7</f>
        <v>21.410153821355699</v>
      </c>
      <c r="S86" s="191">
        <v>9</v>
      </c>
      <c r="T86" s="176">
        <v>155</v>
      </c>
      <c r="U86" s="174" t="s">
        <v>180</v>
      </c>
      <c r="V86" s="176">
        <v>616.35339303594083</v>
      </c>
      <c r="W86" s="175">
        <f>100000*V86/SEAR2060!$G$10</f>
        <v>2.5987579876232925</v>
      </c>
      <c r="X86" s="187">
        <f>100000*V86/SEAR2060!$G$7</f>
        <v>25.508177176949264</v>
      </c>
    </row>
    <row r="87" spans="1:24">
      <c r="A87" s="225">
        <v>10</v>
      </c>
      <c r="B87" s="226">
        <v>127</v>
      </c>
      <c r="C87" s="227" t="s">
        <v>151</v>
      </c>
      <c r="D87" s="231">
        <v>376.0992290340364</v>
      </c>
      <c r="E87" s="229">
        <f>100000*D87/SEAR2016!$G$10</f>
        <v>2.7216991835306086</v>
      </c>
      <c r="F87" s="232">
        <f>100000*D87/SEAR2016!$G$7</f>
        <v>19.310598322209337</v>
      </c>
      <c r="G87" s="191">
        <v>10</v>
      </c>
      <c r="H87" s="176">
        <v>3</v>
      </c>
      <c r="I87" s="174" t="s">
        <v>9</v>
      </c>
      <c r="J87" s="176">
        <v>458.12048909254372</v>
      </c>
      <c r="K87" s="175">
        <f>100000*J87/SEAR2030!$G$10</f>
        <v>2.7164492952729686</v>
      </c>
      <c r="L87" s="187">
        <f>100000*J87/SEAR2030!$G$7</f>
        <v>20.75551335528872</v>
      </c>
      <c r="M87" s="226">
        <v>10</v>
      </c>
      <c r="N87" s="226">
        <v>155</v>
      </c>
      <c r="O87" s="227" t="s">
        <v>180</v>
      </c>
      <c r="P87" s="231">
        <v>483.81772464606911</v>
      </c>
      <c r="Q87" s="229">
        <f>100000*P87/SEAR2045!$G$10</f>
        <v>2.405072813138267</v>
      </c>
      <c r="R87" s="232">
        <f>100000*P87/SEAR2045!$G$7</f>
        <v>20.407993867134209</v>
      </c>
      <c r="S87" s="191">
        <v>10</v>
      </c>
      <c r="T87" s="176">
        <v>123</v>
      </c>
      <c r="U87" s="174" t="s">
        <v>146</v>
      </c>
      <c r="V87" s="176">
        <v>532.5859269797802</v>
      </c>
      <c r="W87" s="175">
        <f>100000*V87/SEAR2060!$G$10</f>
        <v>2.2455655269731789</v>
      </c>
      <c r="X87" s="187">
        <f>100000*V87/SEAR2060!$G$7</f>
        <v>22.041407317372894</v>
      </c>
    </row>
    <row r="88" spans="1:24">
      <c r="A88" s="233">
        <v>11</v>
      </c>
      <c r="B88" s="234">
        <v>50</v>
      </c>
      <c r="C88" s="235" t="s">
        <v>70</v>
      </c>
      <c r="D88" s="236">
        <v>364.04783657472581</v>
      </c>
      <c r="E88" s="237">
        <f>100000*D88/SEAR2016!$G$10</f>
        <v>2.6344874519321264</v>
      </c>
      <c r="F88" s="238">
        <f>100000*D88/SEAR2016!$G$7</f>
        <v>18.691826516686735</v>
      </c>
      <c r="G88" s="192">
        <v>11</v>
      </c>
      <c r="H88" s="179">
        <v>95</v>
      </c>
      <c r="I88" s="177" t="s">
        <v>420</v>
      </c>
      <c r="J88" s="179">
        <v>455.52278708294034</v>
      </c>
      <c r="K88" s="178">
        <f>100000*J88/SEAR2030!$G$10</f>
        <v>2.7010460859397778</v>
      </c>
      <c r="L88" s="188">
        <f>100000*J88/SEAR2030!$G$7</f>
        <v>20.637822398352515</v>
      </c>
      <c r="M88" s="226">
        <v>11</v>
      </c>
      <c r="N88" s="234">
        <v>119</v>
      </c>
      <c r="O88" s="235" t="s">
        <v>141</v>
      </c>
      <c r="P88" s="236">
        <v>403.05577292339876</v>
      </c>
      <c r="Q88" s="237">
        <f>100000*P88/SEAR2045!$G$10</f>
        <v>2.0036026632666966</v>
      </c>
      <c r="R88" s="238">
        <f>100000*P88/SEAR2045!$G$7</f>
        <v>17.001360890511126</v>
      </c>
      <c r="S88" s="192">
        <v>11</v>
      </c>
      <c r="T88" s="179">
        <v>119</v>
      </c>
      <c r="U88" s="177" t="s">
        <v>141</v>
      </c>
      <c r="V88" s="179">
        <v>506.94294180348516</v>
      </c>
      <c r="W88" s="178">
        <f>100000*V88/SEAR2060!$G$10</f>
        <v>2.1374458779108814</v>
      </c>
      <c r="X88" s="188">
        <f>100000*V88/SEAR2060!$G$7</f>
        <v>20.980156066688732</v>
      </c>
    </row>
    <row r="89" spans="1:24">
      <c r="A89" s="233">
        <v>12</v>
      </c>
      <c r="B89" s="234">
        <v>95</v>
      </c>
      <c r="C89" s="235" t="s">
        <v>420</v>
      </c>
      <c r="D89" s="239">
        <v>278.596226464957</v>
      </c>
      <c r="E89" s="237">
        <f>100000*D89/SEAR2016!$G$10</f>
        <v>2.0161038991009499</v>
      </c>
      <c r="F89" s="238">
        <f>100000*D89/SEAR2016!$G$7</f>
        <v>14.304362806500681</v>
      </c>
      <c r="G89" s="192">
        <v>12</v>
      </c>
      <c r="H89" s="179">
        <v>155</v>
      </c>
      <c r="I89" s="177" t="s">
        <v>180</v>
      </c>
      <c r="J89" s="179">
        <v>355.14436785876751</v>
      </c>
      <c r="K89" s="178">
        <f>100000*J89/SEAR2030!$G$10</f>
        <v>2.1058470222562562</v>
      </c>
      <c r="L89" s="188">
        <f>100000*J89/SEAR2030!$G$7</f>
        <v>16.090098228850842</v>
      </c>
      <c r="M89" s="226">
        <v>12</v>
      </c>
      <c r="N89" s="234">
        <v>68</v>
      </c>
      <c r="O89" s="235" t="s">
        <v>90</v>
      </c>
      <c r="P89" s="239">
        <v>327.12874443922192</v>
      </c>
      <c r="Q89" s="237">
        <f>100000*P89/SEAR2045!$G$10</f>
        <v>1.6261670657526643</v>
      </c>
      <c r="R89" s="238">
        <f>100000*P89/SEAR2045!$G$7</f>
        <v>13.798670594721868</v>
      </c>
      <c r="S89" s="192">
        <v>12</v>
      </c>
      <c r="T89" s="179">
        <v>68</v>
      </c>
      <c r="U89" s="177" t="s">
        <v>90</v>
      </c>
      <c r="V89" s="179">
        <v>397.24010369554162</v>
      </c>
      <c r="W89" s="178">
        <f>100000*V89/SEAR2060!$G$10</f>
        <v>1.6749009645232802</v>
      </c>
      <c r="X89" s="188">
        <f>100000*V89/SEAR2060!$G$7</f>
        <v>16.440034339625523</v>
      </c>
    </row>
    <row r="90" spans="1:24">
      <c r="A90" s="233">
        <v>13</v>
      </c>
      <c r="B90" s="234">
        <v>161</v>
      </c>
      <c r="C90" s="235" t="s">
        <v>186</v>
      </c>
      <c r="D90" s="239">
        <v>257.04316567885689</v>
      </c>
      <c r="E90" s="237">
        <f>100000*D90/SEAR2016!$G$10</f>
        <v>1.8601319017778566</v>
      </c>
      <c r="F90" s="238">
        <f>100000*D90/SEAR2016!$G$7</f>
        <v>13.197733312674</v>
      </c>
      <c r="G90" s="192">
        <v>13</v>
      </c>
      <c r="H90" s="179">
        <v>119</v>
      </c>
      <c r="I90" s="177" t="s">
        <v>141</v>
      </c>
      <c r="J90" s="179">
        <v>306.87691499711946</v>
      </c>
      <c r="K90" s="178">
        <f>100000*J90/SEAR2030!$G$10</f>
        <v>1.8196426471357219</v>
      </c>
      <c r="L90" s="188">
        <f>100000*J90/SEAR2030!$G$7</f>
        <v>13.903302863116105</v>
      </c>
      <c r="M90" s="226">
        <v>13</v>
      </c>
      <c r="N90" s="234">
        <v>3</v>
      </c>
      <c r="O90" s="235" t="s">
        <v>9</v>
      </c>
      <c r="P90" s="239">
        <v>317.63604955002666</v>
      </c>
      <c r="Q90" s="237">
        <f>100000*P90/SEAR2045!$G$10</f>
        <v>1.5789785870376245</v>
      </c>
      <c r="R90" s="238">
        <f>100000*P90/SEAR2045!$G$7</f>
        <v>13.398257692894033</v>
      </c>
      <c r="S90" s="192">
        <v>13</v>
      </c>
      <c r="T90" s="179">
        <v>112</v>
      </c>
      <c r="U90" s="177" t="s">
        <v>134</v>
      </c>
      <c r="V90" s="179">
        <v>355.43922425433993</v>
      </c>
      <c r="W90" s="178">
        <f>100000*V90/SEAR2060!$G$10</f>
        <v>1.4986540734298022</v>
      </c>
      <c r="X90" s="188">
        <f>100000*V90/SEAR2060!$G$7</f>
        <v>14.710078358225916</v>
      </c>
    </row>
    <row r="91" spans="1:24">
      <c r="A91" s="233">
        <v>14</v>
      </c>
      <c r="B91" s="234">
        <v>155</v>
      </c>
      <c r="C91" s="235" t="s">
        <v>180</v>
      </c>
      <c r="D91" s="239">
        <v>249.6109576926101</v>
      </c>
      <c r="E91" s="237">
        <f>100000*D91/SEAR2016!$G$10</f>
        <v>1.8063476000659089</v>
      </c>
      <c r="F91" s="238">
        <f>100000*D91/SEAR2016!$G$7</f>
        <v>12.816130873769399</v>
      </c>
      <c r="G91" s="192">
        <v>14</v>
      </c>
      <c r="H91" s="179">
        <v>161</v>
      </c>
      <c r="I91" s="177" t="s">
        <v>186</v>
      </c>
      <c r="J91" s="179">
        <v>277.62361963815056</v>
      </c>
      <c r="K91" s="178">
        <f>100000*J91/SEAR2030!$G$10</f>
        <v>1.6461837090304006</v>
      </c>
      <c r="L91" s="188">
        <f>100000*J91/SEAR2030!$G$7</f>
        <v>12.577959035530537</v>
      </c>
      <c r="M91" s="226">
        <v>14</v>
      </c>
      <c r="N91" s="234">
        <v>112</v>
      </c>
      <c r="O91" s="235" t="s">
        <v>134</v>
      </c>
      <c r="P91" s="239">
        <v>306.37804066576064</v>
      </c>
      <c r="Q91" s="237">
        <f>100000*P91/SEAR2045!$G$10</f>
        <v>1.5230146780728906</v>
      </c>
      <c r="R91" s="238">
        <f>100000*P91/SEAR2045!$G$7</f>
        <v>12.92338179529372</v>
      </c>
      <c r="S91" s="192">
        <v>14</v>
      </c>
      <c r="T91" s="179">
        <v>70</v>
      </c>
      <c r="U91" s="177" t="s">
        <v>92</v>
      </c>
      <c r="V91" s="179">
        <v>328.93473631388042</v>
      </c>
      <c r="W91" s="178">
        <f>100000*V91/SEAR2060!$G$10</f>
        <v>1.3869020322771417</v>
      </c>
      <c r="X91" s="188">
        <f>100000*V91/SEAR2060!$G$7</f>
        <v>13.613173267723505</v>
      </c>
    </row>
    <row r="92" spans="1:24">
      <c r="A92" s="233">
        <v>15</v>
      </c>
      <c r="B92" s="234">
        <v>119</v>
      </c>
      <c r="C92" s="235" t="s">
        <v>141</v>
      </c>
      <c r="D92" s="239">
        <v>244.15269686677493</v>
      </c>
      <c r="E92" s="237">
        <f>100000*D92/SEAR2016!$G$10</f>
        <v>1.766848066734432</v>
      </c>
      <c r="F92" s="238">
        <f>100000*D92/SEAR2016!$G$7</f>
        <v>12.535879615035723</v>
      </c>
      <c r="G92" s="192">
        <v>15</v>
      </c>
      <c r="H92" s="179">
        <v>68</v>
      </c>
      <c r="I92" s="177" t="s">
        <v>90</v>
      </c>
      <c r="J92" s="179">
        <v>253.5444198558107</v>
      </c>
      <c r="K92" s="178">
        <f>100000*J92/SEAR2030!$G$10</f>
        <v>1.5034048400716258</v>
      </c>
      <c r="L92" s="188">
        <f>100000*J92/SEAR2030!$G$7</f>
        <v>11.487031725867988</v>
      </c>
      <c r="M92" s="226">
        <v>15</v>
      </c>
      <c r="N92" s="234">
        <v>161</v>
      </c>
      <c r="O92" s="235" t="s">
        <v>186</v>
      </c>
      <c r="P92" s="239">
        <v>301.96017196495086</v>
      </c>
      <c r="Q92" s="237">
        <f>100000*P92/SEAR2045!$G$10</f>
        <v>1.5010533166694717</v>
      </c>
      <c r="R92" s="238">
        <f>100000*P92/SEAR2045!$G$7</f>
        <v>12.737030959515874</v>
      </c>
      <c r="S92" s="192">
        <v>15</v>
      </c>
      <c r="T92" s="179">
        <v>161</v>
      </c>
      <c r="U92" s="177" t="s">
        <v>186</v>
      </c>
      <c r="V92" s="179">
        <v>309.12268211599439</v>
      </c>
      <c r="W92" s="178">
        <f>100000*V92/SEAR2060!$G$10</f>
        <v>1.3033675945994707</v>
      </c>
      <c r="X92" s="188">
        <f>100000*V92/SEAR2060!$G$7</f>
        <v>12.793238804103982</v>
      </c>
    </row>
    <row r="93" spans="1:24">
      <c r="A93" s="233">
        <v>16</v>
      </c>
      <c r="B93" s="234">
        <v>68</v>
      </c>
      <c r="C93" s="235" t="s">
        <v>90</v>
      </c>
      <c r="D93" s="239">
        <v>182.38753997022286</v>
      </c>
      <c r="E93" s="237">
        <f>100000*D93/SEAR2016!$G$10</f>
        <v>1.3198751294919246</v>
      </c>
      <c r="F93" s="238">
        <f>100000*D93/SEAR2016!$G$7</f>
        <v>9.3645832042429884</v>
      </c>
      <c r="G93" s="192">
        <v>16</v>
      </c>
      <c r="H93" s="179">
        <v>112</v>
      </c>
      <c r="I93" s="177" t="s">
        <v>134</v>
      </c>
      <c r="J93" s="179">
        <v>248.42349201068282</v>
      </c>
      <c r="K93" s="178">
        <f>100000*J93/SEAR2030!$G$10</f>
        <v>1.4730400317575596</v>
      </c>
      <c r="L93" s="188">
        <f>100000*J93/SEAR2030!$G$7</f>
        <v>11.255024014334372</v>
      </c>
      <c r="M93" s="226">
        <v>16</v>
      </c>
      <c r="N93" s="234">
        <v>153</v>
      </c>
      <c r="O93" s="235" t="s">
        <v>178</v>
      </c>
      <c r="P93" s="239">
        <v>271.94313413091004</v>
      </c>
      <c r="Q93" s="237">
        <f>100000*P93/SEAR2045!$G$10</f>
        <v>1.3518376969267136</v>
      </c>
      <c r="R93" s="238">
        <f>100000*P93/SEAR2045!$G$7</f>
        <v>11.47087742106341</v>
      </c>
      <c r="S93" s="192">
        <v>16</v>
      </c>
      <c r="T93" s="179">
        <v>62</v>
      </c>
      <c r="U93" s="177" t="s">
        <v>84</v>
      </c>
      <c r="V93" s="179">
        <v>307.28163854964077</v>
      </c>
      <c r="W93" s="178">
        <f>100000*V93/SEAR2060!$G$10</f>
        <v>1.2956051214344289</v>
      </c>
      <c r="X93" s="188">
        <f>100000*V93/SEAR2060!$G$7</f>
        <v>12.717046045190603</v>
      </c>
    </row>
    <row r="94" spans="1:24">
      <c r="A94" s="233">
        <v>17</v>
      </c>
      <c r="B94" s="234">
        <v>112</v>
      </c>
      <c r="C94" s="235" t="s">
        <v>134</v>
      </c>
      <c r="D94" s="239">
        <v>181.11975109297782</v>
      </c>
      <c r="E94" s="237">
        <f>100000*D94/SEAR2016!$G$10</f>
        <v>1.3107005827614002</v>
      </c>
      <c r="F94" s="238">
        <f>100000*D94/SEAR2016!$G$7</f>
        <v>9.2994893144503337</v>
      </c>
      <c r="G94" s="192">
        <v>17</v>
      </c>
      <c r="H94" s="179">
        <v>50</v>
      </c>
      <c r="I94" s="177" t="s">
        <v>70</v>
      </c>
      <c r="J94" s="179">
        <v>243.35434950888157</v>
      </c>
      <c r="K94" s="178">
        <f>100000*J94/SEAR2030!$G$10</f>
        <v>1.4429822873333091</v>
      </c>
      <c r="L94" s="188">
        <f>100000*J94/SEAR2030!$G$7</f>
        <v>11.025362478993735</v>
      </c>
      <c r="M94" s="226">
        <v>17</v>
      </c>
      <c r="N94" s="234">
        <v>70</v>
      </c>
      <c r="O94" s="235" t="s">
        <v>92</v>
      </c>
      <c r="P94" s="239">
        <v>267.15860359236831</v>
      </c>
      <c r="Q94" s="237">
        <f>100000*P94/SEAR2045!$G$10</f>
        <v>1.3280536482329737</v>
      </c>
      <c r="R94" s="238">
        <f>100000*P94/SEAR2045!$G$7</f>
        <v>11.269060362874594</v>
      </c>
      <c r="S94" s="192">
        <v>17</v>
      </c>
      <c r="T94" s="179">
        <v>65</v>
      </c>
      <c r="U94" s="177" t="s">
        <v>87</v>
      </c>
      <c r="V94" s="179">
        <v>243.07035720348358</v>
      </c>
      <c r="W94" s="178">
        <f>100000*V94/SEAR2060!$G$10</f>
        <v>1.0248682646583001</v>
      </c>
      <c r="X94" s="188">
        <f>100000*V94/SEAR2060!$G$7</f>
        <v>10.059621327742498</v>
      </c>
    </row>
    <row r="95" spans="1:24">
      <c r="A95" s="233">
        <v>18</v>
      </c>
      <c r="B95" s="234">
        <v>51</v>
      </c>
      <c r="C95" s="235" t="s">
        <v>71</v>
      </c>
      <c r="D95" s="239">
        <v>170.18660124577582</v>
      </c>
      <c r="E95" s="237">
        <f>100000*D95/SEAR2016!$G$10</f>
        <v>1.2315811836364035</v>
      </c>
      <c r="F95" s="238">
        <f>100000*D95/SEAR2016!$G$7</f>
        <v>8.738133031859455</v>
      </c>
      <c r="G95" s="192">
        <v>18</v>
      </c>
      <c r="H95" s="179">
        <v>62</v>
      </c>
      <c r="I95" s="177" t="s">
        <v>84</v>
      </c>
      <c r="J95" s="179">
        <v>198.41374408453703</v>
      </c>
      <c r="K95" s="178">
        <f>100000*J95/SEAR2030!$G$10</f>
        <v>1.1765046273274926</v>
      </c>
      <c r="L95" s="188">
        <f>100000*J95/SEAR2030!$G$7</f>
        <v>8.9892925840903484</v>
      </c>
      <c r="M95" s="226">
        <v>18</v>
      </c>
      <c r="N95" s="234">
        <v>62</v>
      </c>
      <c r="O95" s="235" t="s">
        <v>84</v>
      </c>
      <c r="P95" s="239">
        <v>255.42185068596154</v>
      </c>
      <c r="Q95" s="237">
        <f>100000*P95/SEAR2045!$G$10</f>
        <v>1.26970988798655</v>
      </c>
      <c r="R95" s="238">
        <f>100000*P95/SEAR2045!$G$7</f>
        <v>10.77399048607494</v>
      </c>
      <c r="S95" s="192">
        <v>18</v>
      </c>
      <c r="T95" s="179">
        <v>3</v>
      </c>
      <c r="U95" s="177" t="s">
        <v>9</v>
      </c>
      <c r="V95" s="179">
        <v>217.8593065533787</v>
      </c>
      <c r="W95" s="178">
        <f>100000*V95/SEAR2060!$G$10</f>
        <v>0.9185698001838537</v>
      </c>
      <c r="X95" s="188">
        <f>100000*V95/SEAR2060!$G$7</f>
        <v>9.0162459621388606</v>
      </c>
    </row>
    <row r="96" spans="1:24">
      <c r="A96" s="233">
        <v>19</v>
      </c>
      <c r="B96" s="234">
        <v>140</v>
      </c>
      <c r="C96" s="235" t="s">
        <v>166</v>
      </c>
      <c r="D96" s="239">
        <v>145.71881073154509</v>
      </c>
      <c r="E96" s="237">
        <f>100000*D96/SEAR2016!$G$10</f>
        <v>1.0545163020188102</v>
      </c>
      <c r="F96" s="238">
        <f>100000*D96/SEAR2016!$G$7</f>
        <v>7.4818484187114871</v>
      </c>
      <c r="G96" s="192">
        <v>19</v>
      </c>
      <c r="H96" s="179">
        <v>70</v>
      </c>
      <c r="I96" s="177" t="s">
        <v>92</v>
      </c>
      <c r="J96" s="179">
        <v>189.48657721088966</v>
      </c>
      <c r="K96" s="178">
        <f>100000*J96/SEAR2030!$G$10</f>
        <v>1.1235705264957683</v>
      </c>
      <c r="L96" s="188">
        <f>100000*J96/SEAR2030!$G$7</f>
        <v>8.584840184159706</v>
      </c>
      <c r="M96" s="226">
        <v>19</v>
      </c>
      <c r="N96" s="234">
        <v>65</v>
      </c>
      <c r="O96" s="235" t="s">
        <v>87</v>
      </c>
      <c r="P96" s="239">
        <v>193.63362910971045</v>
      </c>
      <c r="Q96" s="237">
        <f>100000*P96/SEAR2045!$G$10</f>
        <v>0.96255873515535728</v>
      </c>
      <c r="R96" s="238">
        <f>100000*P96/SEAR2045!$G$7</f>
        <v>8.1676914962813925</v>
      </c>
      <c r="S96" s="192">
        <v>19</v>
      </c>
      <c r="T96" s="179">
        <v>153</v>
      </c>
      <c r="U96" s="177" t="s">
        <v>178</v>
      </c>
      <c r="V96" s="179">
        <v>205.7528845728375</v>
      </c>
      <c r="W96" s="178">
        <f>100000*V96/SEAR2060!$G$10</f>
        <v>0.86752495938481056</v>
      </c>
      <c r="X96" s="188">
        <f>100000*V96/SEAR2060!$G$7</f>
        <v>8.5152139886837386</v>
      </c>
    </row>
    <row r="97" spans="1:24" ht="14.7" thickBot="1">
      <c r="A97" s="240">
        <v>20</v>
      </c>
      <c r="B97" s="241">
        <v>62</v>
      </c>
      <c r="C97" s="242" t="s">
        <v>84</v>
      </c>
      <c r="D97" s="243">
        <v>142.70292567531578</v>
      </c>
      <c r="E97" s="244">
        <f>100000*D97/SEAR2016!$G$10</f>
        <v>1.032691391831561</v>
      </c>
      <c r="F97" s="245">
        <f>100000*D97/SEAR2016!$G$7</f>
        <v>7.3269995373235179</v>
      </c>
      <c r="G97" s="193">
        <v>20</v>
      </c>
      <c r="H97" s="181">
        <v>65</v>
      </c>
      <c r="I97" s="180" t="s">
        <v>87</v>
      </c>
      <c r="J97" s="181">
        <v>141.46792496461421</v>
      </c>
      <c r="K97" s="182">
        <f>100000*J97/SEAR2030!$G$10</f>
        <v>0.83884142757960334</v>
      </c>
      <c r="L97" s="189">
        <f>100000*J97/SEAR2030!$G$7</f>
        <v>6.4093169283133511</v>
      </c>
      <c r="M97" s="251">
        <v>20</v>
      </c>
      <c r="N97" s="241">
        <v>66</v>
      </c>
      <c r="O97" s="242" t="s">
        <v>88</v>
      </c>
      <c r="P97" s="243">
        <v>161.23839335795492</v>
      </c>
      <c r="Q97" s="244">
        <f>100000*P97/SEAR2045!$G$10</f>
        <v>0.80152102030365713</v>
      </c>
      <c r="R97" s="245">
        <f>100000*P97/SEAR2045!$G$7</f>
        <v>6.8012228059707409</v>
      </c>
      <c r="S97" s="193">
        <v>20</v>
      </c>
      <c r="T97" s="181">
        <v>66</v>
      </c>
      <c r="U97" s="180" t="s">
        <v>88</v>
      </c>
      <c r="V97" s="181">
        <v>192.21935790125281</v>
      </c>
      <c r="W97" s="182">
        <f>100000*V97/SEAR2060!$G$10</f>
        <v>0.81046295415229819</v>
      </c>
      <c r="X97" s="189">
        <f>100000*V97/SEAR2060!$G$7</f>
        <v>7.9551203799386982</v>
      </c>
    </row>
    <row r="99" spans="1:24" ht="14.7" thickBot="1">
      <c r="A99" s="183" t="s">
        <v>350</v>
      </c>
      <c r="D99" s="184"/>
      <c r="P99" s="184"/>
    </row>
    <row r="100" spans="1:24">
      <c r="A100" s="293">
        <v>2016</v>
      </c>
      <c r="B100" s="294"/>
      <c r="C100" s="294" t="s">
        <v>412</v>
      </c>
      <c r="D100" s="294"/>
      <c r="E100" s="294"/>
      <c r="F100" s="295"/>
      <c r="G100" s="290">
        <v>2030</v>
      </c>
      <c r="H100" s="291"/>
      <c r="I100" s="291" t="s">
        <v>413</v>
      </c>
      <c r="J100" s="291"/>
      <c r="K100" s="291"/>
      <c r="L100" s="292"/>
      <c r="M100" s="281">
        <v>2045</v>
      </c>
      <c r="N100" s="282"/>
      <c r="O100" s="282"/>
      <c r="P100" s="282"/>
      <c r="Q100" s="282"/>
      <c r="R100" s="283"/>
      <c r="S100" s="284">
        <v>2060</v>
      </c>
      <c r="T100" s="285"/>
      <c r="U100" s="285"/>
      <c r="V100" s="285"/>
      <c r="W100" s="285"/>
      <c r="X100" s="286"/>
    </row>
    <row r="101" spans="1:24" ht="43.2">
      <c r="A101" s="220" t="s">
        <v>414</v>
      </c>
      <c r="B101" s="221" t="s">
        <v>204</v>
      </c>
      <c r="C101" s="222" t="s">
        <v>415</v>
      </c>
      <c r="D101" s="221" t="s">
        <v>208</v>
      </c>
      <c r="E101" s="223" t="s">
        <v>416</v>
      </c>
      <c r="F101" s="224" t="s">
        <v>417</v>
      </c>
      <c r="G101" s="190" t="s">
        <v>414</v>
      </c>
      <c r="H101" s="170" t="s">
        <v>204</v>
      </c>
      <c r="I101" s="171" t="s">
        <v>415</v>
      </c>
      <c r="J101" s="170" t="s">
        <v>208</v>
      </c>
      <c r="K101" s="172" t="s">
        <v>416</v>
      </c>
      <c r="L101" s="186" t="s">
        <v>417</v>
      </c>
      <c r="M101" s="221" t="s">
        <v>414</v>
      </c>
      <c r="N101" s="221" t="s">
        <v>204</v>
      </c>
      <c r="O101" s="222" t="s">
        <v>415</v>
      </c>
      <c r="P101" s="221" t="s">
        <v>208</v>
      </c>
      <c r="Q101" s="223" t="s">
        <v>416</v>
      </c>
      <c r="R101" s="224" t="s">
        <v>417</v>
      </c>
      <c r="S101" s="190" t="s">
        <v>414</v>
      </c>
      <c r="T101" s="170" t="s">
        <v>204</v>
      </c>
      <c r="U101" s="171" t="s">
        <v>415</v>
      </c>
      <c r="V101" s="170" t="s">
        <v>208</v>
      </c>
      <c r="W101" s="172" t="s">
        <v>416</v>
      </c>
      <c r="X101" s="186" t="s">
        <v>417</v>
      </c>
    </row>
    <row r="102" spans="1:24">
      <c r="A102" s="225">
        <v>1</v>
      </c>
      <c r="B102" s="226">
        <v>113</v>
      </c>
      <c r="C102" s="227" t="s">
        <v>135</v>
      </c>
      <c r="D102" s="228">
        <v>2342.2834232896566</v>
      </c>
      <c r="E102" s="229">
        <f>100000*D102/'EUR2016'!$G$10</f>
        <v>25.418967092559612</v>
      </c>
      <c r="F102" s="230">
        <f>100000*D102/'EUR2016'!$G$7</f>
        <v>255.62000437019825</v>
      </c>
      <c r="G102" s="191">
        <v>1</v>
      </c>
      <c r="H102" s="176">
        <v>113</v>
      </c>
      <c r="I102" s="174" t="s">
        <v>135</v>
      </c>
      <c r="J102" s="176">
        <v>2295.9925870150328</v>
      </c>
      <c r="K102" s="175">
        <f>100000*J102/'EUR2030'!$G$10</f>
        <v>23.399851440676695</v>
      </c>
      <c r="L102" s="187">
        <f>100000*J102/'EUR2030'!$G$7</f>
        <v>244.76170949312888</v>
      </c>
      <c r="M102" s="226">
        <v>1</v>
      </c>
      <c r="N102" s="226">
        <v>113</v>
      </c>
      <c r="O102" s="227" t="s">
        <v>135</v>
      </c>
      <c r="P102" s="228">
        <v>2566.9460112154484</v>
      </c>
      <c r="Q102" s="229">
        <f>100000*P102/'EUR2045'!$G$10</f>
        <v>22.736378517188509</v>
      </c>
      <c r="R102" s="230">
        <f>100000*P102/'EUR2045'!$G$7</f>
        <v>273.31314829948542</v>
      </c>
      <c r="S102" s="191">
        <v>1</v>
      </c>
      <c r="T102" s="176">
        <v>113</v>
      </c>
      <c r="U102" s="174" t="s">
        <v>135</v>
      </c>
      <c r="V102" s="176">
        <v>2455.5170610547066</v>
      </c>
      <c r="W102" s="175">
        <f>100000*V102/'EUR2060'!$G$10</f>
        <v>21.048820047347981</v>
      </c>
      <c r="X102" s="187">
        <f>100000*V102/'EUR2060'!$G$7</f>
        <v>265.72412340216744</v>
      </c>
    </row>
    <row r="103" spans="1:24">
      <c r="A103" s="225">
        <v>2</v>
      </c>
      <c r="B103" s="226">
        <v>114</v>
      </c>
      <c r="C103" s="227" t="s">
        <v>136</v>
      </c>
      <c r="D103" s="231">
        <v>986.36376125365496</v>
      </c>
      <c r="E103" s="229">
        <f>100000*D103/'EUR2016'!$G$10</f>
        <v>10.704233202225685</v>
      </c>
      <c r="F103" s="232">
        <f>100000*D103/'EUR2016'!$G$7</f>
        <v>107.64466266347497</v>
      </c>
      <c r="G103" s="191">
        <v>2</v>
      </c>
      <c r="H103" s="176">
        <v>114</v>
      </c>
      <c r="I103" s="174" t="s">
        <v>136</v>
      </c>
      <c r="J103" s="176">
        <v>940.05048824846745</v>
      </c>
      <c r="K103" s="175">
        <f>100000*J103/'EUR2030'!$G$10</f>
        <v>9.5806240386636343</v>
      </c>
      <c r="L103" s="187">
        <f>100000*J103/'EUR2030'!$G$7</f>
        <v>100.21302586724723</v>
      </c>
      <c r="M103" s="226">
        <v>2</v>
      </c>
      <c r="N103" s="226">
        <v>114</v>
      </c>
      <c r="O103" s="227" t="s">
        <v>136</v>
      </c>
      <c r="P103" s="231">
        <v>1087.8137533068657</v>
      </c>
      <c r="Q103" s="229">
        <f>100000*P103/'EUR2045'!$G$10</f>
        <v>9.6351637873666753</v>
      </c>
      <c r="R103" s="232">
        <f>100000*P103/'EUR2045'!$G$7</f>
        <v>115.8239403480875</v>
      </c>
      <c r="S103" s="191">
        <v>2</v>
      </c>
      <c r="T103" s="176">
        <v>95</v>
      </c>
      <c r="U103" s="174" t="s">
        <v>420</v>
      </c>
      <c r="V103" s="176">
        <v>1288.4424601960927</v>
      </c>
      <c r="W103" s="175">
        <f>100000*V103/'EUR2060'!$G$10</f>
        <v>11.044595827153838</v>
      </c>
      <c r="X103" s="187">
        <f>100000*V103/'EUR2060'!$G$7</f>
        <v>139.42898166738132</v>
      </c>
    </row>
    <row r="104" spans="1:24">
      <c r="A104" s="225">
        <v>3</v>
      </c>
      <c r="B104" s="226">
        <v>95</v>
      </c>
      <c r="C104" s="227" t="s">
        <v>420</v>
      </c>
      <c r="D104" s="231">
        <v>480.86322552151978</v>
      </c>
      <c r="E104" s="229">
        <f>100000*D104/'EUR2016'!$G$10</f>
        <v>5.218431887455675</v>
      </c>
      <c r="F104" s="232">
        <f>100000*D104/'EUR2016'!$G$7</f>
        <v>52.477961713379685</v>
      </c>
      <c r="G104" s="191">
        <v>3</v>
      </c>
      <c r="H104" s="176">
        <v>95</v>
      </c>
      <c r="I104" s="174" t="s">
        <v>420</v>
      </c>
      <c r="J104" s="176">
        <v>740.96960332989693</v>
      </c>
      <c r="K104" s="175">
        <f>100000*J104/'EUR2030'!$G$10</f>
        <v>7.5516701308335739</v>
      </c>
      <c r="L104" s="187">
        <f>100000*J104/'EUR2030'!$G$7</f>
        <v>78.99023185839394</v>
      </c>
      <c r="M104" s="226">
        <v>3</v>
      </c>
      <c r="N104" s="226">
        <v>95</v>
      </c>
      <c r="O104" s="227" t="s">
        <v>420</v>
      </c>
      <c r="P104" s="231">
        <v>1061.1821587532759</v>
      </c>
      <c r="Q104" s="229">
        <f>100000*P104/'EUR2045'!$G$10</f>
        <v>9.3992780259828557</v>
      </c>
      <c r="R104" s="232">
        <f>100000*P104/'EUR2045'!$G$7</f>
        <v>112.98836651058768</v>
      </c>
      <c r="S104" s="191">
        <v>3</v>
      </c>
      <c r="T104" s="176">
        <v>114</v>
      </c>
      <c r="U104" s="174" t="s">
        <v>136</v>
      </c>
      <c r="V104" s="176">
        <v>1090.941923007369</v>
      </c>
      <c r="W104" s="175">
        <f>100000*V104/'EUR2060'!$G$10</f>
        <v>9.3516109432473922</v>
      </c>
      <c r="X104" s="187">
        <f>100000*V104/'EUR2060'!$G$7</f>
        <v>118.05643331563459</v>
      </c>
    </row>
    <row r="105" spans="1:24">
      <c r="A105" s="225">
        <v>4</v>
      </c>
      <c r="B105" s="226">
        <v>68</v>
      </c>
      <c r="C105" s="227" t="s">
        <v>90</v>
      </c>
      <c r="D105" s="231">
        <v>419.23095266893506</v>
      </c>
      <c r="E105" s="229">
        <f>100000*D105/'EUR2016'!$G$10</f>
        <v>4.549585111740023</v>
      </c>
      <c r="F105" s="232">
        <f>100000*D105/'EUR2016'!$G$7</f>
        <v>45.751857733274505</v>
      </c>
      <c r="G105" s="191">
        <v>4</v>
      </c>
      <c r="H105" s="176">
        <v>68</v>
      </c>
      <c r="I105" s="174" t="s">
        <v>90</v>
      </c>
      <c r="J105" s="176">
        <v>409.51981807686388</v>
      </c>
      <c r="K105" s="175">
        <f>100000*J105/'EUR2030'!$G$10</f>
        <v>4.1736645663433141</v>
      </c>
      <c r="L105" s="187">
        <f>100000*J105/'EUR2030'!$G$7</f>
        <v>43.656399986082391</v>
      </c>
      <c r="M105" s="226">
        <v>4</v>
      </c>
      <c r="N105" s="226">
        <v>118</v>
      </c>
      <c r="O105" s="227" t="s">
        <v>140</v>
      </c>
      <c r="P105" s="231">
        <v>455.92130737006664</v>
      </c>
      <c r="Q105" s="229">
        <f>100000*P105/'EUR2045'!$G$10</f>
        <v>4.0382615657385736</v>
      </c>
      <c r="R105" s="232">
        <f>100000*P105/'EUR2045'!$G$7</f>
        <v>48.543789915989642</v>
      </c>
      <c r="S105" s="191">
        <v>4</v>
      </c>
      <c r="T105" s="176">
        <v>118</v>
      </c>
      <c r="U105" s="174" t="s">
        <v>140</v>
      </c>
      <c r="V105" s="176">
        <v>517.53158269077539</v>
      </c>
      <c r="W105" s="175">
        <f>100000*V105/'EUR2060'!$G$10</f>
        <v>4.4363076623048672</v>
      </c>
      <c r="X105" s="187">
        <f>100000*V105/'EUR2060'!$G$7</f>
        <v>56.004752858191935</v>
      </c>
    </row>
    <row r="106" spans="1:24">
      <c r="A106" s="225">
        <v>5</v>
      </c>
      <c r="B106" s="226">
        <v>118</v>
      </c>
      <c r="C106" s="227" t="s">
        <v>140</v>
      </c>
      <c r="D106" s="231">
        <v>348.86960826069117</v>
      </c>
      <c r="E106" s="229">
        <f>100000*D106/'EUR2016'!$G$10</f>
        <v>3.786008560619877</v>
      </c>
      <c r="F106" s="232">
        <f>100000*D106/'EUR2016'!$G$7</f>
        <v>38.073125524228708</v>
      </c>
      <c r="G106" s="191">
        <v>5</v>
      </c>
      <c r="H106" s="176">
        <v>118</v>
      </c>
      <c r="I106" s="174" t="s">
        <v>140</v>
      </c>
      <c r="J106" s="176">
        <v>376.01140431687236</v>
      </c>
      <c r="K106" s="175">
        <f>100000*J106/'EUR2030'!$G$10</f>
        <v>3.8321600212367866</v>
      </c>
      <c r="L106" s="187">
        <f>100000*J106/'EUR2030'!$G$7</f>
        <v>40.08427319408726</v>
      </c>
      <c r="M106" s="226">
        <v>5</v>
      </c>
      <c r="N106" s="226">
        <v>68</v>
      </c>
      <c r="O106" s="227" t="s">
        <v>90</v>
      </c>
      <c r="P106" s="231">
        <v>352.98529585078359</v>
      </c>
      <c r="Q106" s="229">
        <f>100000*P106/'EUR2045'!$G$10</f>
        <v>3.1265197095692177</v>
      </c>
      <c r="R106" s="232">
        <f>100000*P106/'EUR2045'!$G$7</f>
        <v>37.583775463482311</v>
      </c>
      <c r="S106" s="191">
        <v>5</v>
      </c>
      <c r="T106" s="176">
        <v>65</v>
      </c>
      <c r="U106" s="174" t="s">
        <v>87</v>
      </c>
      <c r="V106" s="176">
        <v>368.69082037359476</v>
      </c>
      <c r="W106" s="175">
        <f>100000*V106/'EUR2060'!$G$10</f>
        <v>3.1604369011468245</v>
      </c>
      <c r="X106" s="187">
        <f>100000*V106/'EUR2060'!$G$7</f>
        <v>39.897928873733356</v>
      </c>
    </row>
    <row r="107" spans="1:24">
      <c r="A107" s="225">
        <v>6</v>
      </c>
      <c r="B107" s="226">
        <v>65</v>
      </c>
      <c r="C107" s="227" t="s">
        <v>87</v>
      </c>
      <c r="D107" s="231">
        <v>264.5358700491488</v>
      </c>
      <c r="E107" s="229">
        <f>100000*D107/'EUR2016'!$G$10</f>
        <v>2.8708005652607964</v>
      </c>
      <c r="F107" s="232">
        <f>100000*D107/'EUR2016'!$G$7</f>
        <v>28.869546522711889</v>
      </c>
      <c r="G107" s="191">
        <v>6</v>
      </c>
      <c r="H107" s="176">
        <v>65</v>
      </c>
      <c r="I107" s="174" t="s">
        <v>87</v>
      </c>
      <c r="J107" s="176">
        <v>297.75389062985778</v>
      </c>
      <c r="K107" s="175">
        <f>100000*J107/'EUR2030'!$G$10</f>
        <v>3.0345902883250684</v>
      </c>
      <c r="L107" s="187">
        <f>100000*J107/'EUR2030'!$G$7</f>
        <v>31.741718893588462</v>
      </c>
      <c r="M107" s="226">
        <v>6</v>
      </c>
      <c r="N107" s="226">
        <v>65</v>
      </c>
      <c r="O107" s="227" t="s">
        <v>87</v>
      </c>
      <c r="P107" s="231">
        <v>346.18592678755522</v>
      </c>
      <c r="Q107" s="229">
        <f>100000*P107/'EUR2045'!$G$10</f>
        <v>3.0662952139919142</v>
      </c>
      <c r="R107" s="232">
        <f>100000*P107/'EUR2045'!$G$7</f>
        <v>36.859819074449753</v>
      </c>
      <c r="S107" s="191">
        <v>6</v>
      </c>
      <c r="T107" s="176">
        <v>80</v>
      </c>
      <c r="U107" s="174" t="s">
        <v>106</v>
      </c>
      <c r="V107" s="176">
        <v>332.88494461402297</v>
      </c>
      <c r="W107" s="175">
        <f>100000*V107/'EUR2060'!$G$10</f>
        <v>2.8535070705810353</v>
      </c>
      <c r="X107" s="187">
        <f>100000*V107/'EUR2060'!$G$7</f>
        <v>36.023191002935413</v>
      </c>
    </row>
    <row r="108" spans="1:24">
      <c r="A108" s="225">
        <v>7</v>
      </c>
      <c r="B108" s="226">
        <v>39</v>
      </c>
      <c r="C108" s="227" t="s">
        <v>63</v>
      </c>
      <c r="D108" s="231">
        <v>244.92697807215154</v>
      </c>
      <c r="E108" s="229">
        <f>100000*D108/'EUR2016'!$G$10</f>
        <v>2.6580006218684589</v>
      </c>
      <c r="F108" s="232">
        <f>100000*D108/'EUR2016'!$G$7</f>
        <v>26.729572767607991</v>
      </c>
      <c r="G108" s="191">
        <v>7</v>
      </c>
      <c r="H108" s="176">
        <v>39</v>
      </c>
      <c r="I108" s="174" t="s">
        <v>63</v>
      </c>
      <c r="J108" s="176">
        <v>251.24871633574367</v>
      </c>
      <c r="K108" s="175">
        <f>100000*J108/'EUR2030'!$G$10</f>
        <v>2.5606278827583289</v>
      </c>
      <c r="L108" s="187">
        <f>100000*J108/'EUR2030'!$G$7</f>
        <v>26.784087050664418</v>
      </c>
      <c r="M108" s="226">
        <v>7</v>
      </c>
      <c r="N108" s="226">
        <v>39</v>
      </c>
      <c r="O108" s="227" t="s">
        <v>63</v>
      </c>
      <c r="P108" s="231">
        <v>292.08409328572452</v>
      </c>
      <c r="Q108" s="229">
        <f>100000*P108/'EUR2045'!$G$10</f>
        <v>2.5870955114671657</v>
      </c>
      <c r="R108" s="232">
        <f>100000*P108/'EUR2045'!$G$7</f>
        <v>31.099377530859044</v>
      </c>
      <c r="S108" s="191">
        <v>7</v>
      </c>
      <c r="T108" s="176">
        <v>68</v>
      </c>
      <c r="U108" s="174" t="s">
        <v>90</v>
      </c>
      <c r="V108" s="176">
        <v>309.1796618886292</v>
      </c>
      <c r="W108" s="175">
        <f>100000*V108/'EUR2060'!$G$10</f>
        <v>2.6503041532924052</v>
      </c>
      <c r="X108" s="187">
        <f>100000*V108/'EUR2060'!$G$7</f>
        <v>33.457920505690247</v>
      </c>
    </row>
    <row r="109" spans="1:24">
      <c r="A109" s="225">
        <v>8</v>
      </c>
      <c r="B109" s="226">
        <v>80</v>
      </c>
      <c r="C109" s="227" t="s">
        <v>106</v>
      </c>
      <c r="D109" s="231">
        <v>179.28447823505849</v>
      </c>
      <c r="E109" s="229">
        <f>100000*D109/'EUR2016'!$G$10</f>
        <v>1.9456339942256875</v>
      </c>
      <c r="F109" s="232">
        <f>100000*D109/'EUR2016'!$G$7</f>
        <v>19.565821392182134</v>
      </c>
      <c r="G109" s="191">
        <v>8</v>
      </c>
      <c r="H109" s="176">
        <v>80</v>
      </c>
      <c r="I109" s="174" t="s">
        <v>106</v>
      </c>
      <c r="J109" s="176">
        <v>221.22141544800252</v>
      </c>
      <c r="K109" s="175">
        <f>100000*J109/'EUR2030'!$G$10</f>
        <v>2.2546014679034267</v>
      </c>
      <c r="L109" s="187">
        <f>100000*J109/'EUR2030'!$G$7</f>
        <v>23.583060384327037</v>
      </c>
      <c r="M109" s="226">
        <v>8</v>
      </c>
      <c r="N109" s="226">
        <v>80</v>
      </c>
      <c r="O109" s="227" t="s">
        <v>106</v>
      </c>
      <c r="P109" s="231">
        <v>288.16678648628294</v>
      </c>
      <c r="Q109" s="229">
        <f>100000*P109/'EUR2045'!$G$10</f>
        <v>2.5523984941668729</v>
      </c>
      <c r="R109" s="232">
        <f>100000*P109/'EUR2045'!$G$7</f>
        <v>30.682285995029119</v>
      </c>
      <c r="S109" s="191">
        <v>8</v>
      </c>
      <c r="T109" s="176">
        <v>39</v>
      </c>
      <c r="U109" s="174" t="s">
        <v>63</v>
      </c>
      <c r="V109" s="176">
        <v>306.08912395313382</v>
      </c>
      <c r="W109" s="175">
        <f>100000*V109/'EUR2060'!$G$10</f>
        <v>2.6238119012590175</v>
      </c>
      <c r="X109" s="187">
        <f>100000*V109/'EUR2060'!$G$7</f>
        <v>33.123477509233155</v>
      </c>
    </row>
    <row r="110" spans="1:24">
      <c r="A110" s="225">
        <v>9</v>
      </c>
      <c r="B110" s="226">
        <v>123</v>
      </c>
      <c r="C110" s="227" t="s">
        <v>146</v>
      </c>
      <c r="D110" s="231">
        <v>177.46545154694468</v>
      </c>
      <c r="E110" s="229">
        <f>100000*D110/'EUR2016'!$G$10</f>
        <v>1.9258935225705909</v>
      </c>
      <c r="F110" s="232">
        <f>100000*D110/'EUR2016'!$G$7</f>
        <v>19.367305872949149</v>
      </c>
      <c r="G110" s="191">
        <v>9</v>
      </c>
      <c r="H110" s="176">
        <v>70</v>
      </c>
      <c r="I110" s="174" t="s">
        <v>92</v>
      </c>
      <c r="J110" s="176">
        <v>186.12675777081313</v>
      </c>
      <c r="K110" s="175">
        <f>100000*J110/'EUR2030'!$G$10</f>
        <v>1.8969305500389788</v>
      </c>
      <c r="L110" s="187">
        <f>100000*J110/'EUR2030'!$G$7</f>
        <v>19.84183384216626</v>
      </c>
      <c r="M110" s="226">
        <v>9</v>
      </c>
      <c r="N110" s="226">
        <v>127</v>
      </c>
      <c r="O110" s="227" t="s">
        <v>151</v>
      </c>
      <c r="P110" s="231">
        <v>236.79689256474376</v>
      </c>
      <c r="Q110" s="229">
        <f>100000*P110/'EUR2045'!$G$10</f>
        <v>2.097396578472158</v>
      </c>
      <c r="R110" s="232">
        <f>100000*P110/'EUR2045'!$G$7</f>
        <v>25.212725133926899</v>
      </c>
      <c r="S110" s="191">
        <v>9</v>
      </c>
      <c r="T110" s="176">
        <v>127</v>
      </c>
      <c r="U110" s="174" t="s">
        <v>151</v>
      </c>
      <c r="V110" s="176">
        <v>280.74493662454188</v>
      </c>
      <c r="W110" s="175">
        <f>100000*V110/'EUR2060'!$G$10</f>
        <v>2.406560208413246</v>
      </c>
      <c r="X110" s="187">
        <f>100000*V110/'EUR2060'!$G$7</f>
        <v>30.380852720327084</v>
      </c>
    </row>
    <row r="111" spans="1:24">
      <c r="A111" s="225">
        <v>10</v>
      </c>
      <c r="B111" s="226">
        <v>70</v>
      </c>
      <c r="C111" s="227" t="s">
        <v>92</v>
      </c>
      <c r="D111" s="231">
        <v>164.57735528144985</v>
      </c>
      <c r="E111" s="229">
        <f>100000*D111/'EUR2016'!$G$10</f>
        <v>1.7860291100913155</v>
      </c>
      <c r="F111" s="232">
        <f>100000*D111/'EUR2016'!$G$7</f>
        <v>17.960791532732209</v>
      </c>
      <c r="G111" s="191">
        <v>10</v>
      </c>
      <c r="H111" s="176">
        <v>112</v>
      </c>
      <c r="I111" s="174" t="s">
        <v>134</v>
      </c>
      <c r="J111" s="176">
        <v>184.866251478903</v>
      </c>
      <c r="K111" s="175">
        <f>100000*J111/'EUR2030'!$G$10</f>
        <v>1.8840839667627312</v>
      </c>
      <c r="L111" s="187">
        <f>100000*J111/'EUR2030'!$G$7</f>
        <v>19.707458985479164</v>
      </c>
      <c r="M111" s="226">
        <v>10</v>
      </c>
      <c r="N111" s="226">
        <v>112</v>
      </c>
      <c r="O111" s="227" t="s">
        <v>134</v>
      </c>
      <c r="P111" s="231">
        <v>221.63674509897828</v>
      </c>
      <c r="Q111" s="229">
        <f>100000*P111/'EUR2045'!$G$10</f>
        <v>1.9631176144222555</v>
      </c>
      <c r="R111" s="232">
        <f>100000*P111/'EUR2045'!$G$7</f>
        <v>23.598562773499655</v>
      </c>
      <c r="S111" s="191">
        <v>10</v>
      </c>
      <c r="T111" s="176">
        <v>112</v>
      </c>
      <c r="U111" s="174" t="s">
        <v>134</v>
      </c>
      <c r="V111" s="176">
        <v>233.57254645787179</v>
      </c>
      <c r="W111" s="175">
        <f>100000*V111/'EUR2060'!$G$10</f>
        <v>2.002196024767525</v>
      </c>
      <c r="X111" s="187">
        <f>100000*V111/'EUR2060'!$G$7</f>
        <v>25.276085897636225</v>
      </c>
    </row>
    <row r="112" spans="1:24">
      <c r="A112" s="233">
        <v>11</v>
      </c>
      <c r="B112" s="234">
        <v>112</v>
      </c>
      <c r="C112" s="235" t="s">
        <v>134</v>
      </c>
      <c r="D112" s="236">
        <v>157.03942437656224</v>
      </c>
      <c r="E112" s="237">
        <f>100000*D112/'EUR2016'!$G$10</f>
        <v>1.7042258510526542</v>
      </c>
      <c r="F112" s="238">
        <f>100000*D112/'EUR2016'!$G$7</f>
        <v>17.138155846678711</v>
      </c>
      <c r="G112" s="192">
        <v>11</v>
      </c>
      <c r="H112" s="179">
        <v>127</v>
      </c>
      <c r="I112" s="177" t="s">
        <v>151</v>
      </c>
      <c r="J112" s="179">
        <v>177.1787361651659</v>
      </c>
      <c r="K112" s="178">
        <f>100000*J112/'EUR2030'!$G$10</f>
        <v>1.8057358408555646</v>
      </c>
      <c r="L112" s="188">
        <f>100000*J112/'EUR2030'!$G$7</f>
        <v>18.887940054718534</v>
      </c>
      <c r="M112" s="226">
        <v>11</v>
      </c>
      <c r="N112" s="234">
        <v>70</v>
      </c>
      <c r="O112" s="235" t="s">
        <v>92</v>
      </c>
      <c r="P112" s="236">
        <v>218.15355255878239</v>
      </c>
      <c r="Q112" s="237">
        <f>100000*P112/'EUR2045'!$G$10</f>
        <v>1.9322657056964299</v>
      </c>
      <c r="R112" s="238">
        <f>100000*P112/'EUR2045'!$G$7</f>
        <v>23.227693142765407</v>
      </c>
      <c r="S112" s="192">
        <v>11</v>
      </c>
      <c r="T112" s="179">
        <v>70</v>
      </c>
      <c r="U112" s="177" t="s">
        <v>92</v>
      </c>
      <c r="V112" s="179">
        <v>229.09266817022581</v>
      </c>
      <c r="W112" s="178">
        <f>100000*V112/'EUR2060'!$G$10</f>
        <v>1.9637942749258117</v>
      </c>
      <c r="X112" s="188">
        <f>100000*V112/'EUR2060'!$G$7</f>
        <v>24.791295239972531</v>
      </c>
    </row>
    <row r="113" spans="1:24">
      <c r="A113" s="233">
        <v>12</v>
      </c>
      <c r="B113" s="234">
        <v>64</v>
      </c>
      <c r="C113" s="235" t="s">
        <v>86</v>
      </c>
      <c r="D113" s="239">
        <v>141.48792917467654</v>
      </c>
      <c r="E113" s="237">
        <f>100000*D113/'EUR2016'!$G$10</f>
        <v>1.5354576563729334</v>
      </c>
      <c r="F113" s="238">
        <f>100000*D113/'EUR2016'!$G$7</f>
        <v>15.440977259347036</v>
      </c>
      <c r="G113" s="192">
        <v>12</v>
      </c>
      <c r="H113" s="179">
        <v>123</v>
      </c>
      <c r="I113" s="177" t="s">
        <v>146</v>
      </c>
      <c r="J113" s="179">
        <v>168.22414343152195</v>
      </c>
      <c r="K113" s="178">
        <f>100000*J113/'EUR2030'!$G$10</f>
        <v>1.7144741613257346</v>
      </c>
      <c r="L113" s="188">
        <f>100000*J113/'EUR2030'!$G$7</f>
        <v>17.93334575955538</v>
      </c>
      <c r="M113" s="226">
        <v>12</v>
      </c>
      <c r="N113" s="234">
        <v>74</v>
      </c>
      <c r="O113" s="235" t="s">
        <v>97</v>
      </c>
      <c r="P113" s="239">
        <v>195.43044188991189</v>
      </c>
      <c r="Q113" s="237">
        <f>100000*P113/'EUR2045'!$G$10</f>
        <v>1.7309988138342303</v>
      </c>
      <c r="R113" s="238">
        <f>100000*P113/'EUR2045'!$G$7</f>
        <v>20.808271429596637</v>
      </c>
      <c r="S113" s="192">
        <v>12</v>
      </c>
      <c r="T113" s="179">
        <v>74</v>
      </c>
      <c r="U113" s="177" t="s">
        <v>97</v>
      </c>
      <c r="V113" s="179">
        <v>227.26995129138231</v>
      </c>
      <c r="W113" s="178">
        <f>100000*V113/'EUR2060'!$G$10</f>
        <v>1.9481698509751342</v>
      </c>
      <c r="X113" s="188">
        <f>100000*V113/'EUR2060'!$G$7</f>
        <v>24.594049677103996</v>
      </c>
    </row>
    <row r="114" spans="1:24">
      <c r="A114" s="233">
        <v>13</v>
      </c>
      <c r="B114" s="234">
        <v>115</v>
      </c>
      <c r="C114" s="235" t="s">
        <v>137</v>
      </c>
      <c r="D114" s="239">
        <v>141.19453903078102</v>
      </c>
      <c r="E114" s="237">
        <f>100000*D114/'EUR2016'!$G$10</f>
        <v>1.5322737229775087</v>
      </c>
      <c r="F114" s="238">
        <f>100000*D114/'EUR2016'!$G$7</f>
        <v>15.408958764437733</v>
      </c>
      <c r="G114" s="192">
        <v>13</v>
      </c>
      <c r="H114" s="179">
        <v>74</v>
      </c>
      <c r="I114" s="177" t="s">
        <v>97</v>
      </c>
      <c r="J114" s="179">
        <v>150.79248929023743</v>
      </c>
      <c r="K114" s="178">
        <f>100000*J114/'EUR2030'!$G$10</f>
        <v>1.5368176133132632</v>
      </c>
      <c r="L114" s="188">
        <f>100000*J114/'EUR2030'!$G$7</f>
        <v>16.075063859586052</v>
      </c>
      <c r="M114" s="226">
        <v>13</v>
      </c>
      <c r="N114" s="234">
        <v>64</v>
      </c>
      <c r="O114" s="235" t="s">
        <v>86</v>
      </c>
      <c r="P114" s="239">
        <v>169.32672717329115</v>
      </c>
      <c r="Q114" s="237">
        <f>100000*P114/'EUR2045'!$G$10</f>
        <v>1.4997886769989917</v>
      </c>
      <c r="R114" s="238">
        <f>100000*P114/'EUR2045'!$G$7</f>
        <v>18.028903098381502</v>
      </c>
      <c r="S114" s="192">
        <v>13</v>
      </c>
      <c r="T114" s="179">
        <v>64</v>
      </c>
      <c r="U114" s="177" t="s">
        <v>86</v>
      </c>
      <c r="V114" s="179">
        <v>182.45706787798554</v>
      </c>
      <c r="W114" s="178">
        <f>100000*V114/'EUR2060'!$G$10</f>
        <v>1.5640314820215011</v>
      </c>
      <c r="X114" s="188">
        <f>100000*V114/'EUR2060'!$G$7</f>
        <v>19.744617208883369</v>
      </c>
    </row>
    <row r="115" spans="1:24">
      <c r="A115" s="233">
        <v>14</v>
      </c>
      <c r="B115" s="234">
        <v>161</v>
      </c>
      <c r="C115" s="235" t="s">
        <v>186</v>
      </c>
      <c r="D115" s="239">
        <v>141.08930954569951</v>
      </c>
      <c r="E115" s="237">
        <f>100000*D115/'EUR2016'!$G$10</f>
        <v>1.5311317498107018</v>
      </c>
      <c r="F115" s="238">
        <f>100000*D115/'EUR2016'!$G$7</f>
        <v>15.397474773572686</v>
      </c>
      <c r="G115" s="192">
        <v>14</v>
      </c>
      <c r="H115" s="179">
        <v>67</v>
      </c>
      <c r="I115" s="177" t="s">
        <v>89</v>
      </c>
      <c r="J115" s="179">
        <v>148.67293645627797</v>
      </c>
      <c r="K115" s="178">
        <f>100000*J115/'EUR2030'!$G$10</f>
        <v>1.5152159662888722</v>
      </c>
      <c r="L115" s="188">
        <f>100000*J115/'EUR2030'!$G$7</f>
        <v>15.849111311683718</v>
      </c>
      <c r="M115" s="226">
        <v>14</v>
      </c>
      <c r="N115" s="234">
        <v>67</v>
      </c>
      <c r="O115" s="235" t="s">
        <v>89</v>
      </c>
      <c r="P115" s="239">
        <v>166.09526075422764</v>
      </c>
      <c r="Q115" s="237">
        <f>100000*P115/'EUR2045'!$G$10</f>
        <v>1.4711663984826537</v>
      </c>
      <c r="R115" s="238">
        <f>100000*P115/'EUR2045'!$G$7</f>
        <v>17.684835768270371</v>
      </c>
      <c r="S115" s="192">
        <v>14</v>
      </c>
      <c r="T115" s="179">
        <v>67</v>
      </c>
      <c r="U115" s="177" t="s">
        <v>89</v>
      </c>
      <c r="V115" s="179">
        <v>168.22996658459306</v>
      </c>
      <c r="W115" s="178">
        <f>100000*V115/'EUR2060'!$G$10</f>
        <v>1.4420760292699804</v>
      </c>
      <c r="X115" s="188">
        <f>100000*V115/'EUR2060'!$G$7</f>
        <v>18.20502944559707</v>
      </c>
    </row>
    <row r="116" spans="1:24">
      <c r="A116" s="233">
        <v>15</v>
      </c>
      <c r="B116" s="234">
        <v>127</v>
      </c>
      <c r="C116" s="235" t="s">
        <v>151</v>
      </c>
      <c r="D116" s="239">
        <v>140.22213648632169</v>
      </c>
      <c r="E116" s="237">
        <f>100000*D116/'EUR2016'!$G$10</f>
        <v>1.5217209999241996</v>
      </c>
      <c r="F116" s="238">
        <f>100000*D116/'EUR2016'!$G$7</f>
        <v>15.302837728788177</v>
      </c>
      <c r="G116" s="192">
        <v>15</v>
      </c>
      <c r="H116" s="179">
        <v>64</v>
      </c>
      <c r="I116" s="177" t="s">
        <v>86</v>
      </c>
      <c r="J116" s="179">
        <v>148.30693572293967</v>
      </c>
      <c r="K116" s="178">
        <f>100000*J116/'EUR2030'!$G$10</f>
        <v>1.5114858310803658</v>
      </c>
      <c r="L116" s="188">
        <f>100000*J116/'EUR2030'!$G$7</f>
        <v>15.810094214819269</v>
      </c>
      <c r="M116" s="226">
        <v>15</v>
      </c>
      <c r="N116" s="234">
        <v>123</v>
      </c>
      <c r="O116" s="235" t="s">
        <v>146</v>
      </c>
      <c r="P116" s="239">
        <v>160.24236429366283</v>
      </c>
      <c r="Q116" s="237">
        <f>100000*P116/'EUR2045'!$G$10</f>
        <v>1.4193251564900713</v>
      </c>
      <c r="R116" s="238">
        <f>100000*P116/'EUR2045'!$G$7</f>
        <v>17.061654154275136</v>
      </c>
      <c r="S116" s="192">
        <v>15</v>
      </c>
      <c r="T116" s="179">
        <v>123</v>
      </c>
      <c r="U116" s="177" t="s">
        <v>146</v>
      </c>
      <c r="V116" s="179">
        <v>146.72200230928138</v>
      </c>
      <c r="W116" s="178">
        <f>100000*V116/'EUR2060'!$G$10</f>
        <v>1.2577086400972206</v>
      </c>
      <c r="X116" s="188">
        <f>100000*V116/'EUR2060'!$G$7</f>
        <v>15.87754207282862</v>
      </c>
    </row>
    <row r="117" spans="1:24">
      <c r="A117" s="233">
        <v>16</v>
      </c>
      <c r="B117" s="234">
        <v>67</v>
      </c>
      <c r="C117" s="235" t="s">
        <v>89</v>
      </c>
      <c r="D117" s="239">
        <v>123.40340282581747</v>
      </c>
      <c r="E117" s="237">
        <f>100000*D117/'EUR2016'!$G$10</f>
        <v>1.3392004589836624</v>
      </c>
      <c r="F117" s="238">
        <f>100000*D117/'EUR2016'!$G$7</f>
        <v>13.467361829906048</v>
      </c>
      <c r="G117" s="192">
        <v>16</v>
      </c>
      <c r="H117" s="179">
        <v>115</v>
      </c>
      <c r="I117" s="177" t="s">
        <v>137</v>
      </c>
      <c r="J117" s="179">
        <v>136.93933763774112</v>
      </c>
      <c r="K117" s="178">
        <f>100000*J117/'EUR2030'!$G$10</f>
        <v>1.3956317521363271</v>
      </c>
      <c r="L117" s="188">
        <f>100000*J117/'EUR2030'!$G$7</f>
        <v>14.598264195898656</v>
      </c>
      <c r="M117" s="226">
        <v>16</v>
      </c>
      <c r="N117" s="234">
        <v>115</v>
      </c>
      <c r="O117" s="235" t="s">
        <v>137</v>
      </c>
      <c r="P117" s="239">
        <v>135.39896883815527</v>
      </c>
      <c r="Q117" s="237">
        <f>100000*P117/'EUR2045'!$G$10</f>
        <v>1.1992781277404618</v>
      </c>
      <c r="R117" s="238">
        <f>100000*P117/'EUR2045'!$G$7</f>
        <v>14.416477124167351</v>
      </c>
      <c r="S117" s="192">
        <v>16</v>
      </c>
      <c r="T117" s="179">
        <v>96</v>
      </c>
      <c r="U117" s="177" t="s">
        <v>422</v>
      </c>
      <c r="V117" s="179">
        <v>145.14173535746522</v>
      </c>
      <c r="W117" s="178">
        <f>100000*V117/'EUR2060'!$G$10</f>
        <v>1.2441625095395847</v>
      </c>
      <c r="X117" s="188">
        <f>100000*V117/'EUR2060'!$G$7</f>
        <v>15.706533262842017</v>
      </c>
    </row>
    <row r="118" spans="1:24">
      <c r="A118" s="233">
        <v>17</v>
      </c>
      <c r="B118" s="234">
        <v>74</v>
      </c>
      <c r="C118" s="235" t="s">
        <v>97</v>
      </c>
      <c r="D118" s="239">
        <v>120.75998921133578</v>
      </c>
      <c r="E118" s="237">
        <f>100000*D118/'EUR2016'!$G$10</f>
        <v>1.3105135618257753</v>
      </c>
      <c r="F118" s="238">
        <f>100000*D118/'EUR2016'!$G$7</f>
        <v>13.178878637407918</v>
      </c>
      <c r="G118" s="192">
        <v>17</v>
      </c>
      <c r="H118" s="179">
        <v>161</v>
      </c>
      <c r="I118" s="177" t="s">
        <v>186</v>
      </c>
      <c r="J118" s="179">
        <v>133.75610466394573</v>
      </c>
      <c r="K118" s="178">
        <f>100000*J118/'EUR2030'!$G$10</f>
        <v>1.3631894963951121</v>
      </c>
      <c r="L118" s="188">
        <f>100000*J118/'EUR2030'!$G$7</f>
        <v>14.258919222057086</v>
      </c>
      <c r="M118" s="226">
        <v>17</v>
      </c>
      <c r="N118" s="234">
        <v>161</v>
      </c>
      <c r="O118" s="235" t="s">
        <v>186</v>
      </c>
      <c r="P118" s="239">
        <v>134.86902514006943</v>
      </c>
      <c r="Q118" s="237">
        <f>100000*P118/'EUR2045'!$G$10</f>
        <v>1.1945842228200489</v>
      </c>
      <c r="R118" s="238">
        <f>100000*P118/'EUR2045'!$G$7</f>
        <v>14.360051870222593</v>
      </c>
      <c r="S118" s="192">
        <v>17</v>
      </c>
      <c r="T118" s="179">
        <v>76</v>
      </c>
      <c r="U118" s="177" t="s">
        <v>421</v>
      </c>
      <c r="V118" s="179">
        <v>134.49015435017645</v>
      </c>
      <c r="W118" s="178">
        <f>100000*V118/'EUR2060'!$G$10</f>
        <v>1.1528566027722866</v>
      </c>
      <c r="X118" s="188">
        <f>100000*V118/'EUR2060'!$G$7</f>
        <v>14.553870929152808</v>
      </c>
    </row>
    <row r="119" spans="1:24">
      <c r="A119" s="233">
        <v>18</v>
      </c>
      <c r="B119" s="234">
        <v>76</v>
      </c>
      <c r="C119" s="235" t="s">
        <v>421</v>
      </c>
      <c r="D119" s="239">
        <v>91.62174282129854</v>
      </c>
      <c r="E119" s="237">
        <f>100000*D119/'EUR2016'!$G$10</f>
        <v>0.99429900010419969</v>
      </c>
      <c r="F119" s="238">
        <f>100000*D119/'EUR2016'!$G$7</f>
        <v>9.998939525214432</v>
      </c>
      <c r="G119" s="192">
        <v>18</v>
      </c>
      <c r="H119" s="179">
        <v>76</v>
      </c>
      <c r="I119" s="177" t="s">
        <v>421</v>
      </c>
      <c r="J119" s="179">
        <v>108.44126045517623</v>
      </c>
      <c r="K119" s="178">
        <f>100000*J119/'EUR2030'!$G$10</f>
        <v>1.1051905825139487</v>
      </c>
      <c r="L119" s="188">
        <f>100000*J119/'EUR2030'!$G$7</f>
        <v>11.560258704103903</v>
      </c>
      <c r="M119" s="226">
        <v>18</v>
      </c>
      <c r="N119" s="234">
        <v>96</v>
      </c>
      <c r="O119" s="235" t="s">
        <v>422</v>
      </c>
      <c r="P119" s="239">
        <v>129.40622915572021</v>
      </c>
      <c r="Q119" s="237">
        <f>100000*P119/'EUR2045'!$G$10</f>
        <v>1.1461982432475646</v>
      </c>
      <c r="R119" s="238">
        <f>100000*P119/'EUR2045'!$G$7</f>
        <v>13.778405835410467</v>
      </c>
      <c r="S119" s="192">
        <v>18</v>
      </c>
      <c r="T119" s="179">
        <v>161</v>
      </c>
      <c r="U119" s="177" t="s">
        <v>186</v>
      </c>
      <c r="V119" s="179">
        <v>129.06247893394902</v>
      </c>
      <c r="W119" s="178">
        <f>100000*V119/'EUR2060'!$G$10</f>
        <v>1.1063302866152676</v>
      </c>
      <c r="X119" s="188">
        <f>100000*V119/'EUR2060'!$G$7</f>
        <v>13.966514272193137</v>
      </c>
    </row>
    <row r="120" spans="1:24">
      <c r="A120" s="233">
        <v>19</v>
      </c>
      <c r="B120" s="234">
        <v>155</v>
      </c>
      <c r="C120" s="235" t="s">
        <v>180</v>
      </c>
      <c r="D120" s="239">
        <v>83.324664196465164</v>
      </c>
      <c r="E120" s="237">
        <f>100000*D120/'EUR2016'!$G$10</f>
        <v>0.90425730556289041</v>
      </c>
      <c r="F120" s="238">
        <f>100000*D120/'EUR2016'!$G$7</f>
        <v>9.0934559047219743</v>
      </c>
      <c r="G120" s="192">
        <v>19</v>
      </c>
      <c r="H120" s="179">
        <v>155</v>
      </c>
      <c r="I120" s="177" t="s">
        <v>180</v>
      </c>
      <c r="J120" s="179">
        <v>100.03454778157175</v>
      </c>
      <c r="K120" s="178">
        <f>100000*J120/'EUR2030'!$G$10</f>
        <v>1.0195126805994026</v>
      </c>
      <c r="L120" s="188">
        <f>100000*J120/'EUR2030'!$G$7</f>
        <v>10.664070547031463</v>
      </c>
      <c r="M120" s="226">
        <v>19</v>
      </c>
      <c r="N120" s="234">
        <v>76</v>
      </c>
      <c r="O120" s="235" t="s">
        <v>421</v>
      </c>
      <c r="P120" s="239">
        <v>128.54819411877543</v>
      </c>
      <c r="Q120" s="237">
        <f>100000*P120/'EUR2045'!$G$10</f>
        <v>1.1385983134883293</v>
      </c>
      <c r="R120" s="238">
        <f>100000*P120/'EUR2045'!$G$7</f>
        <v>13.687047366524087</v>
      </c>
      <c r="S120" s="192">
        <v>19</v>
      </c>
      <c r="T120" s="179">
        <v>155</v>
      </c>
      <c r="U120" s="177" t="s">
        <v>180</v>
      </c>
      <c r="V120" s="179">
        <v>121.84031807724386</v>
      </c>
      <c r="W120" s="178">
        <f>100000*V120/'EUR2060'!$G$10</f>
        <v>1.0444215478665773</v>
      </c>
      <c r="X120" s="188">
        <f>100000*V120/'EUR2060'!$G$7</f>
        <v>13.184967121430063</v>
      </c>
    </row>
    <row r="121" spans="1:24" ht="14.7" thickBot="1">
      <c r="A121" s="240">
        <v>20</v>
      </c>
      <c r="B121" s="241">
        <v>66</v>
      </c>
      <c r="C121" s="242" t="s">
        <v>88</v>
      </c>
      <c r="D121" s="243">
        <v>80.230621297843754</v>
      </c>
      <c r="E121" s="244">
        <f>100000*D121/'EUR2016'!$G$10</f>
        <v>0.87068008179866818</v>
      </c>
      <c r="F121" s="245">
        <f>100000*D121/'EUR2016'!$G$7</f>
        <v>8.7557942659112467</v>
      </c>
      <c r="G121" s="193">
        <v>20</v>
      </c>
      <c r="H121" s="181">
        <v>96</v>
      </c>
      <c r="I121" s="180" t="s">
        <v>422</v>
      </c>
      <c r="J121" s="181">
        <v>96.855552838533185</v>
      </c>
      <c r="K121" s="182">
        <f>100000*J121/'EUR2030'!$G$10</f>
        <v>0.98711361719716628</v>
      </c>
      <c r="L121" s="189">
        <f>100000*J121/'EUR2030'!$G$7</f>
        <v>10.325177363696008</v>
      </c>
      <c r="M121" s="251">
        <v>20</v>
      </c>
      <c r="N121" s="241">
        <v>155</v>
      </c>
      <c r="O121" s="242" t="s">
        <v>180</v>
      </c>
      <c r="P121" s="243">
        <v>119.32783162686974</v>
      </c>
      <c r="Q121" s="244">
        <f>100000*P121/'EUR2045'!$G$10</f>
        <v>1.0569301947333145</v>
      </c>
      <c r="R121" s="245">
        <f>100000*P121/'EUR2045'!$G$7</f>
        <v>12.705317992351549</v>
      </c>
      <c r="S121" s="193">
        <v>20</v>
      </c>
      <c r="T121" s="181">
        <v>115</v>
      </c>
      <c r="U121" s="180" t="s">
        <v>137</v>
      </c>
      <c r="V121" s="181">
        <v>120.28902486269362</v>
      </c>
      <c r="W121" s="182">
        <f>100000*V121/'EUR2060'!$G$10</f>
        <v>1.0311237816927536</v>
      </c>
      <c r="X121" s="189">
        <f>100000*V121/'EUR2060'!$G$7</f>
        <v>13.017093708488254</v>
      </c>
    </row>
    <row r="123" spans="1:24" ht="14.7" thickBot="1">
      <c r="A123" s="183" t="s">
        <v>354</v>
      </c>
      <c r="D123" s="184"/>
      <c r="P123" s="184"/>
    </row>
    <row r="124" spans="1:24">
      <c r="A124" s="293">
        <v>2016</v>
      </c>
      <c r="B124" s="294"/>
      <c r="C124" s="294" t="s">
        <v>412</v>
      </c>
      <c r="D124" s="294"/>
      <c r="E124" s="294"/>
      <c r="F124" s="295"/>
      <c r="G124" s="290">
        <v>2030</v>
      </c>
      <c r="H124" s="291"/>
      <c r="I124" s="291" t="s">
        <v>413</v>
      </c>
      <c r="J124" s="291"/>
      <c r="K124" s="291"/>
      <c r="L124" s="292"/>
      <c r="M124" s="281">
        <v>2045</v>
      </c>
      <c r="N124" s="282"/>
      <c r="O124" s="282"/>
      <c r="P124" s="282"/>
      <c r="Q124" s="282"/>
      <c r="R124" s="283"/>
      <c r="S124" s="284">
        <v>2060</v>
      </c>
      <c r="T124" s="285"/>
      <c r="U124" s="285"/>
      <c r="V124" s="285"/>
      <c r="W124" s="285"/>
      <c r="X124" s="286"/>
    </row>
    <row r="125" spans="1:24" ht="43.2">
      <c r="A125" s="220" t="s">
        <v>414</v>
      </c>
      <c r="B125" s="221" t="s">
        <v>204</v>
      </c>
      <c r="C125" s="222" t="s">
        <v>415</v>
      </c>
      <c r="D125" s="221" t="s">
        <v>208</v>
      </c>
      <c r="E125" s="223" t="s">
        <v>416</v>
      </c>
      <c r="F125" s="224" t="s">
        <v>417</v>
      </c>
      <c r="G125" s="190" t="s">
        <v>414</v>
      </c>
      <c r="H125" s="170" t="s">
        <v>204</v>
      </c>
      <c r="I125" s="171" t="s">
        <v>415</v>
      </c>
      <c r="J125" s="170" t="s">
        <v>208</v>
      </c>
      <c r="K125" s="172" t="s">
        <v>416</v>
      </c>
      <c r="L125" s="186" t="s">
        <v>417</v>
      </c>
      <c r="M125" s="221" t="s">
        <v>414</v>
      </c>
      <c r="N125" s="221" t="s">
        <v>204</v>
      </c>
      <c r="O125" s="222" t="s">
        <v>415</v>
      </c>
      <c r="P125" s="221" t="s">
        <v>208</v>
      </c>
      <c r="Q125" s="223" t="s">
        <v>416</v>
      </c>
      <c r="R125" s="224" t="s">
        <v>417</v>
      </c>
      <c r="S125" s="190" t="s">
        <v>414</v>
      </c>
      <c r="T125" s="170" t="s">
        <v>204</v>
      </c>
      <c r="U125" s="171" t="s">
        <v>415</v>
      </c>
      <c r="V125" s="170" t="s">
        <v>208</v>
      </c>
      <c r="W125" s="172" t="s">
        <v>416</v>
      </c>
      <c r="X125" s="186" t="s">
        <v>417</v>
      </c>
    </row>
    <row r="126" spans="1:24">
      <c r="A126" s="225">
        <v>1</v>
      </c>
      <c r="B126" s="226">
        <v>113</v>
      </c>
      <c r="C126" s="227" t="s">
        <v>135</v>
      </c>
      <c r="D126" s="228">
        <v>838.68882390856743</v>
      </c>
      <c r="E126" s="229">
        <f>100000*D126/'EMR2016'!$G$10</f>
        <v>20.266107011580413</v>
      </c>
      <c r="F126" s="230">
        <f>100000*D126/'EMR2016'!$G$7</f>
        <v>125.34092211309004</v>
      </c>
      <c r="G126" s="191">
        <v>1</v>
      </c>
      <c r="H126" s="176">
        <v>113</v>
      </c>
      <c r="I126" s="174" t="s">
        <v>135</v>
      </c>
      <c r="J126" s="176">
        <v>1235.8737226128578</v>
      </c>
      <c r="K126" s="175">
        <f>100000*J126/'EMR2030'!$G$10</f>
        <v>23.790628708627601</v>
      </c>
      <c r="L126" s="187">
        <f>100000*J126/'EMR2030'!$G$7</f>
        <v>146.32183637034723</v>
      </c>
      <c r="M126" s="226">
        <v>1</v>
      </c>
      <c r="N126" s="226">
        <v>113</v>
      </c>
      <c r="O126" s="227" t="s">
        <v>135</v>
      </c>
      <c r="P126" s="228">
        <v>1926.7826070189476</v>
      </c>
      <c r="Q126" s="229">
        <f>100000*P126/'EMR2045'!$G$10</f>
        <v>26.034584149469296</v>
      </c>
      <c r="R126" s="230">
        <f>100000*P126/'EMR2045'!$G$7</f>
        <v>189.1597847915092</v>
      </c>
      <c r="S126" s="191">
        <v>1</v>
      </c>
      <c r="T126" s="176">
        <v>113</v>
      </c>
      <c r="U126" s="174" t="s">
        <v>135</v>
      </c>
      <c r="V126" s="176">
        <v>2773.7625641822815</v>
      </c>
      <c r="W126" s="175">
        <f>100000*V126/'EMR2060'!$G$10</f>
        <v>26.79892813673829</v>
      </c>
      <c r="X126" s="187">
        <f>100000*V126/'EMR2060'!$G$7</f>
        <v>239.15621745952308</v>
      </c>
    </row>
    <row r="127" spans="1:24">
      <c r="A127" s="225">
        <v>2</v>
      </c>
      <c r="B127" s="226">
        <v>114</v>
      </c>
      <c r="C127" s="227" t="s">
        <v>136</v>
      </c>
      <c r="D127" s="231">
        <v>327.95225356146693</v>
      </c>
      <c r="E127" s="229">
        <f>100000*D127/'EMR2016'!$G$10</f>
        <v>7.9246500917844758</v>
      </c>
      <c r="F127" s="232">
        <f>100000*D127/'EMR2016'!$G$7</f>
        <v>49.012025316962465</v>
      </c>
      <c r="G127" s="191">
        <v>2</v>
      </c>
      <c r="H127" s="176">
        <v>114</v>
      </c>
      <c r="I127" s="174" t="s">
        <v>136</v>
      </c>
      <c r="J127" s="176">
        <v>474.49693708121777</v>
      </c>
      <c r="K127" s="175">
        <f>100000*J127/'EMR2030'!$G$10</f>
        <v>9.1340889015863276</v>
      </c>
      <c r="L127" s="187">
        <f>100000*J127/'EMR2030'!$G$7</f>
        <v>56.17828255061773</v>
      </c>
      <c r="M127" s="226">
        <v>2</v>
      </c>
      <c r="N127" s="226">
        <v>114</v>
      </c>
      <c r="O127" s="227" t="s">
        <v>136</v>
      </c>
      <c r="P127" s="231">
        <v>763.60029192268848</v>
      </c>
      <c r="Q127" s="229">
        <f>100000*P127/'EMR2045'!$G$10</f>
        <v>10.317726547977427</v>
      </c>
      <c r="R127" s="232">
        <f>100000*P127/'EMR2045'!$G$7</f>
        <v>74.965627341999834</v>
      </c>
      <c r="S127" s="191">
        <v>2</v>
      </c>
      <c r="T127" s="176">
        <v>114</v>
      </c>
      <c r="U127" s="174" t="s">
        <v>136</v>
      </c>
      <c r="V127" s="176">
        <v>1155.576433390379</v>
      </c>
      <c r="W127" s="175">
        <f>100000*V127/'EMR2060'!$G$10</f>
        <v>11.164693833145982</v>
      </c>
      <c r="X127" s="187">
        <f>100000*V127/'EMR2060'!$G$7</f>
        <v>99.634803772933168</v>
      </c>
    </row>
    <row r="128" spans="1:24">
      <c r="A128" s="225">
        <v>3</v>
      </c>
      <c r="B128" s="226">
        <v>39</v>
      </c>
      <c r="C128" s="227" t="s">
        <v>63</v>
      </c>
      <c r="D128" s="231">
        <v>221.44770205765963</v>
      </c>
      <c r="E128" s="229">
        <f>100000*D128/'EMR2016'!$G$10</f>
        <v>5.3510702651957223</v>
      </c>
      <c r="F128" s="232">
        <f>100000*D128/'EMR2016'!$G$7</f>
        <v>33.095062655512208</v>
      </c>
      <c r="G128" s="191">
        <v>3</v>
      </c>
      <c r="H128" s="176">
        <v>80</v>
      </c>
      <c r="I128" s="174" t="s">
        <v>106</v>
      </c>
      <c r="J128" s="176">
        <v>218.41499361395836</v>
      </c>
      <c r="K128" s="175">
        <f>100000*J128/'EMR2030'!$G$10</f>
        <v>4.2044991509983669</v>
      </c>
      <c r="L128" s="187">
        <f>100000*J128/'EMR2030'!$G$7</f>
        <v>25.85934337113768</v>
      </c>
      <c r="M128" s="226">
        <v>3</v>
      </c>
      <c r="N128" s="226">
        <v>80</v>
      </c>
      <c r="O128" s="227" t="s">
        <v>106</v>
      </c>
      <c r="P128" s="231">
        <v>384.69192725419998</v>
      </c>
      <c r="Q128" s="229">
        <f>100000*P128/'EMR2045'!$G$10</f>
        <v>5.1979368690774681</v>
      </c>
      <c r="R128" s="232">
        <f>100000*P128/'EMR2045'!$G$7</f>
        <v>37.766711151197235</v>
      </c>
      <c r="S128" s="191">
        <v>3</v>
      </c>
      <c r="T128" s="176">
        <v>80</v>
      </c>
      <c r="U128" s="174" t="s">
        <v>106</v>
      </c>
      <c r="V128" s="176">
        <v>614.14898410439491</v>
      </c>
      <c r="W128" s="175">
        <f>100000*V128/'EMR2060'!$G$10</f>
        <v>5.9336493695582631</v>
      </c>
      <c r="X128" s="187">
        <f>100000*V128/'EMR2060'!$G$7</f>
        <v>52.952458833950715</v>
      </c>
    </row>
    <row r="129" spans="1:24">
      <c r="A129" s="225">
        <v>4</v>
      </c>
      <c r="B129" s="226">
        <v>50</v>
      </c>
      <c r="C129" s="227" t="s">
        <v>70</v>
      </c>
      <c r="D129" s="231">
        <v>181.8120837546885</v>
      </c>
      <c r="E129" s="229">
        <f>100000*D129/'EMR2016'!$G$10</f>
        <v>4.3933137539610643</v>
      </c>
      <c r="F129" s="232">
        <f>100000*D129/'EMR2016'!$G$7</f>
        <v>27.171572554064916</v>
      </c>
      <c r="G129" s="191">
        <v>4</v>
      </c>
      <c r="H129" s="176">
        <v>39</v>
      </c>
      <c r="I129" s="174" t="s">
        <v>63</v>
      </c>
      <c r="J129" s="176">
        <v>200.80735000781715</v>
      </c>
      <c r="K129" s="175">
        <f>100000*J129/'EMR2030'!$G$10</f>
        <v>3.8655511631878299</v>
      </c>
      <c r="L129" s="187">
        <f>100000*J129/'EMR2030'!$G$7</f>
        <v>23.774678328532637</v>
      </c>
      <c r="M129" s="226">
        <v>4</v>
      </c>
      <c r="N129" s="226">
        <v>95</v>
      </c>
      <c r="O129" s="227" t="s">
        <v>420</v>
      </c>
      <c r="P129" s="231">
        <v>303.5444080834277</v>
      </c>
      <c r="Q129" s="229">
        <f>100000*P129/'EMR2045'!$G$10</f>
        <v>4.1014759042150386</v>
      </c>
      <c r="R129" s="232">
        <f>100000*P129/'EMR2045'!$G$7</f>
        <v>29.800141800409445</v>
      </c>
      <c r="S129" s="191">
        <v>4</v>
      </c>
      <c r="T129" s="176">
        <v>95</v>
      </c>
      <c r="U129" s="174" t="s">
        <v>420</v>
      </c>
      <c r="V129" s="176">
        <v>546.08174096141011</v>
      </c>
      <c r="W129" s="175">
        <f>100000*V129/'EMR2060'!$G$10</f>
        <v>5.276012273647531</v>
      </c>
      <c r="X129" s="187">
        <f>100000*V129/'EMR2060'!$G$7</f>
        <v>47.083642009763409</v>
      </c>
    </row>
    <row r="130" spans="1:24">
      <c r="A130" s="225">
        <v>5</v>
      </c>
      <c r="B130" s="226">
        <v>163</v>
      </c>
      <c r="C130" s="227" t="s">
        <v>188</v>
      </c>
      <c r="D130" s="231">
        <v>154.29999071828206</v>
      </c>
      <c r="E130" s="229">
        <f>100000*D130/'EMR2016'!$G$10</f>
        <v>3.7285105448400206</v>
      </c>
      <c r="F130" s="232">
        <f>100000*D130/'EMR2016'!$G$7</f>
        <v>23.059927075860422</v>
      </c>
      <c r="G130" s="191">
        <v>5</v>
      </c>
      <c r="H130" s="176">
        <v>123</v>
      </c>
      <c r="I130" s="174" t="s">
        <v>146</v>
      </c>
      <c r="J130" s="176">
        <v>181.25627399608493</v>
      </c>
      <c r="K130" s="175">
        <f>100000*J130/'EMR2030'!$G$10</f>
        <v>3.4891920079289056</v>
      </c>
      <c r="L130" s="187">
        <f>100000*J130/'EMR2030'!$G$7</f>
        <v>21.459919714679462</v>
      </c>
      <c r="M130" s="226">
        <v>5</v>
      </c>
      <c r="N130" s="226">
        <v>123</v>
      </c>
      <c r="O130" s="227" t="s">
        <v>146</v>
      </c>
      <c r="P130" s="231">
        <v>260.23449599742889</v>
      </c>
      <c r="Q130" s="229">
        <f>100000*P130/'EMR2045'!$G$10</f>
        <v>3.5162746746619189</v>
      </c>
      <c r="R130" s="232">
        <f>100000*P130/'EMR2045'!$G$7</f>
        <v>25.548238332066504</v>
      </c>
      <c r="S130" s="191">
        <v>5</v>
      </c>
      <c r="T130" s="176">
        <v>118</v>
      </c>
      <c r="U130" s="174" t="s">
        <v>140</v>
      </c>
      <c r="V130" s="176">
        <v>377.90610308945179</v>
      </c>
      <c r="W130" s="175">
        <f>100000*V130/'EMR2060'!$G$10</f>
        <v>3.651169941474302</v>
      </c>
      <c r="X130" s="187">
        <f>100000*V130/'EMR2060'!$G$7</f>
        <v>32.583392442022493</v>
      </c>
    </row>
    <row r="131" spans="1:24">
      <c r="A131" s="225">
        <v>6</v>
      </c>
      <c r="B131" s="226">
        <v>80</v>
      </c>
      <c r="C131" s="227" t="s">
        <v>106</v>
      </c>
      <c r="D131" s="231">
        <v>131.69520833343267</v>
      </c>
      <c r="E131" s="229">
        <f>100000*D131/'EMR2016'!$G$10</f>
        <v>3.182287767421935</v>
      </c>
      <c r="F131" s="232">
        <f>100000*D131/'EMR2016'!$G$7</f>
        <v>19.681672605890714</v>
      </c>
      <c r="G131" s="191">
        <v>6</v>
      </c>
      <c r="H131" s="176">
        <v>118</v>
      </c>
      <c r="I131" s="174" t="s">
        <v>140</v>
      </c>
      <c r="J131" s="176">
        <v>159.47622213326395</v>
      </c>
      <c r="K131" s="175">
        <f>100000*J131/'EMR2030'!$G$10</f>
        <v>3.0699249601373708</v>
      </c>
      <c r="L131" s="187">
        <f>100000*J131/'EMR2030'!$G$7</f>
        <v>18.881260482349724</v>
      </c>
      <c r="M131" s="226">
        <v>6</v>
      </c>
      <c r="N131" s="226">
        <v>118</v>
      </c>
      <c r="O131" s="227" t="s">
        <v>140</v>
      </c>
      <c r="P131" s="231">
        <v>251.21792913973331</v>
      </c>
      <c r="Q131" s="229">
        <f>100000*P131/'EMR2045'!$G$10</f>
        <v>3.394443302642645</v>
      </c>
      <c r="R131" s="232">
        <f>100000*P131/'EMR2045'!$G$7</f>
        <v>24.663046696981759</v>
      </c>
      <c r="S131" s="191">
        <v>6</v>
      </c>
      <c r="T131" s="176">
        <v>127</v>
      </c>
      <c r="U131" s="174" t="s">
        <v>151</v>
      </c>
      <c r="V131" s="176">
        <v>364.11462453752756</v>
      </c>
      <c r="W131" s="175">
        <f>100000*V131/'EMR2060'!$G$10</f>
        <v>3.5179224719954774</v>
      </c>
      <c r="X131" s="187">
        <f>100000*V131/'EMR2060'!$G$7</f>
        <v>31.394279182566304</v>
      </c>
    </row>
    <row r="132" spans="1:24">
      <c r="A132" s="225">
        <v>7</v>
      </c>
      <c r="B132" s="226">
        <v>123</v>
      </c>
      <c r="C132" s="227" t="s">
        <v>146</v>
      </c>
      <c r="D132" s="231">
        <v>129.75497282017022</v>
      </c>
      <c r="E132" s="229">
        <f>100000*D132/'EMR2016'!$G$10</f>
        <v>3.1354038464508691</v>
      </c>
      <c r="F132" s="232">
        <f>100000*D132/'EMR2016'!$G$7</f>
        <v>19.391707005519969</v>
      </c>
      <c r="G132" s="191">
        <v>7</v>
      </c>
      <c r="H132" s="176">
        <v>50</v>
      </c>
      <c r="I132" s="174" t="s">
        <v>70</v>
      </c>
      <c r="J132" s="176">
        <v>156.2824332267046</v>
      </c>
      <c r="K132" s="175">
        <f>100000*J132/'EMR2030'!$G$10</f>
        <v>3.0084443697991872</v>
      </c>
      <c r="L132" s="187">
        <f>100000*J132/'EMR2030'!$G$7</f>
        <v>18.503130379543581</v>
      </c>
      <c r="M132" s="226">
        <v>7</v>
      </c>
      <c r="N132" s="226">
        <v>127</v>
      </c>
      <c r="O132" s="227" t="s">
        <v>151</v>
      </c>
      <c r="P132" s="231">
        <v>246.22872420400381</v>
      </c>
      <c r="Q132" s="229">
        <f>100000*P132/'EMR2045'!$G$10</f>
        <v>3.3270294308000081</v>
      </c>
      <c r="R132" s="232">
        <f>100000*P132/'EMR2045'!$G$7</f>
        <v>24.173236934071621</v>
      </c>
      <c r="S132" s="191">
        <v>7</v>
      </c>
      <c r="T132" s="176">
        <v>123</v>
      </c>
      <c r="U132" s="174" t="s">
        <v>146</v>
      </c>
      <c r="V132" s="176">
        <v>359.70896760374308</v>
      </c>
      <c r="W132" s="175">
        <f>100000*V132/'EMR2060'!$G$10</f>
        <v>3.4753568663130676</v>
      </c>
      <c r="X132" s="187">
        <f>100000*V132/'EMR2060'!$G$7</f>
        <v>31.014419615163558</v>
      </c>
    </row>
    <row r="133" spans="1:24">
      <c r="A133" s="225">
        <v>8</v>
      </c>
      <c r="B133" s="226">
        <v>153</v>
      </c>
      <c r="C133" s="227" t="s">
        <v>178</v>
      </c>
      <c r="D133" s="231">
        <v>128.21351732499897</v>
      </c>
      <c r="E133" s="229">
        <f>100000*D133/'EMR2016'!$G$10</f>
        <v>3.0981560602300586</v>
      </c>
      <c r="F133" s="232">
        <f>100000*D133/'EMR2016'!$G$7</f>
        <v>19.161338545069235</v>
      </c>
      <c r="G133" s="191">
        <v>8</v>
      </c>
      <c r="H133" s="176">
        <v>95</v>
      </c>
      <c r="I133" s="174" t="s">
        <v>420</v>
      </c>
      <c r="J133" s="176">
        <v>155.28506895713508</v>
      </c>
      <c r="K133" s="175">
        <f>100000*J133/'EMR2030'!$G$10</f>
        <v>2.9892450595537885</v>
      </c>
      <c r="L133" s="187">
        <f>100000*J133/'EMR2030'!$G$7</f>
        <v>18.385046979287246</v>
      </c>
      <c r="M133" s="226">
        <v>8</v>
      </c>
      <c r="N133" s="226">
        <v>39</v>
      </c>
      <c r="O133" s="227" t="s">
        <v>63</v>
      </c>
      <c r="P133" s="231">
        <v>225.74667404592037</v>
      </c>
      <c r="Q133" s="229">
        <f>100000*P133/'EMR2045'!$G$10</f>
        <v>3.0502770579833944</v>
      </c>
      <c r="R133" s="232">
        <f>100000*P133/'EMR2045'!$G$7</f>
        <v>22.162433958230839</v>
      </c>
      <c r="S133" s="191">
        <v>8</v>
      </c>
      <c r="T133" s="176">
        <v>39</v>
      </c>
      <c r="U133" s="174" t="s">
        <v>63</v>
      </c>
      <c r="V133" s="176">
        <v>275.22198565304279</v>
      </c>
      <c r="W133" s="175">
        <f>100000*V133/'EMR2060'!$G$10</f>
        <v>2.6590791549386594</v>
      </c>
      <c r="X133" s="187">
        <f>100000*V133/'EMR2060'!$G$7</f>
        <v>23.729878649467317</v>
      </c>
    </row>
    <row r="134" spans="1:24">
      <c r="A134" s="225">
        <v>9</v>
      </c>
      <c r="B134" s="226">
        <v>51</v>
      </c>
      <c r="C134" s="227" t="s">
        <v>71</v>
      </c>
      <c r="D134" s="231">
        <v>116.76925114239566</v>
      </c>
      <c r="E134" s="229">
        <f>100000*D134/'EMR2016'!$G$10</f>
        <v>2.8216163991376697</v>
      </c>
      <c r="F134" s="232">
        <f>100000*D134/'EMR2016'!$G$7</f>
        <v>17.451008282707789</v>
      </c>
      <c r="G134" s="191">
        <v>9</v>
      </c>
      <c r="H134" s="176">
        <v>127</v>
      </c>
      <c r="I134" s="174" t="s">
        <v>151</v>
      </c>
      <c r="J134" s="176">
        <v>154.25219760090113</v>
      </c>
      <c r="K134" s="175">
        <f>100000*J134/'EMR2030'!$G$10</f>
        <v>2.9693622361792551</v>
      </c>
      <c r="L134" s="187">
        <f>100000*J134/'EMR2030'!$G$7</f>
        <v>18.262759701215693</v>
      </c>
      <c r="M134" s="226">
        <v>9</v>
      </c>
      <c r="N134" s="226">
        <v>153</v>
      </c>
      <c r="O134" s="227" t="s">
        <v>178</v>
      </c>
      <c r="P134" s="231">
        <v>185.33843270037323</v>
      </c>
      <c r="Q134" s="229">
        <f>100000*P134/'EMR2045'!$G$10</f>
        <v>2.5042830492091777</v>
      </c>
      <c r="R134" s="232">
        <f>100000*P134/'EMR2045'!$G$7</f>
        <v>18.195398855836491</v>
      </c>
      <c r="S134" s="191">
        <v>9</v>
      </c>
      <c r="T134" s="176">
        <v>70</v>
      </c>
      <c r="U134" s="174" t="s">
        <v>92</v>
      </c>
      <c r="V134" s="176">
        <v>213.87163176690228</v>
      </c>
      <c r="W134" s="175">
        <f>100000*V134/'EMR2060'!$G$10</f>
        <v>2.0663378200498035</v>
      </c>
      <c r="X134" s="187">
        <f>100000*V134/'EMR2060'!$G$7</f>
        <v>18.440197851018013</v>
      </c>
    </row>
    <row r="135" spans="1:24">
      <c r="A135" s="225">
        <v>10</v>
      </c>
      <c r="B135" s="226">
        <v>11</v>
      </c>
      <c r="C135" s="227" t="s">
        <v>25</v>
      </c>
      <c r="D135" s="231">
        <v>116.44841227214783</v>
      </c>
      <c r="E135" s="229">
        <f>100000*D135/'EMR2016'!$G$10</f>
        <v>2.8138636370970178</v>
      </c>
      <c r="F135" s="232">
        <f>100000*D135/'EMR2016'!$G$7</f>
        <v>17.403059343005491</v>
      </c>
      <c r="G135" s="191">
        <v>10</v>
      </c>
      <c r="H135" s="176">
        <v>153</v>
      </c>
      <c r="I135" s="174" t="s">
        <v>178</v>
      </c>
      <c r="J135" s="176">
        <v>152.87709432188421</v>
      </c>
      <c r="K135" s="175">
        <f>100000*J135/'EMR2030'!$G$10</f>
        <v>2.9428914318013262</v>
      </c>
      <c r="L135" s="187">
        <f>100000*J135/'EMR2030'!$G$7</f>
        <v>18.099953717640567</v>
      </c>
      <c r="M135" s="226">
        <v>10</v>
      </c>
      <c r="N135" s="226">
        <v>70</v>
      </c>
      <c r="O135" s="227" t="s">
        <v>92</v>
      </c>
      <c r="P135" s="231">
        <v>139.92847707378678</v>
      </c>
      <c r="Q135" s="229">
        <f>100000*P135/'EMR2045'!$G$10</f>
        <v>1.8907061429835519</v>
      </c>
      <c r="R135" s="232">
        <f>100000*P135/'EMR2045'!$G$7</f>
        <v>13.737325899174905</v>
      </c>
      <c r="S135" s="191">
        <v>10</v>
      </c>
      <c r="T135" s="176">
        <v>112</v>
      </c>
      <c r="U135" s="174" t="s">
        <v>134</v>
      </c>
      <c r="V135" s="176">
        <v>209.96916926279664</v>
      </c>
      <c r="W135" s="175">
        <f>100000*V135/'EMR2060'!$G$10</f>
        <v>2.0286338674641304</v>
      </c>
      <c r="X135" s="187">
        <f>100000*V135/'EMR2060'!$G$7</f>
        <v>18.103724144396097</v>
      </c>
    </row>
    <row r="136" spans="1:24">
      <c r="A136" s="233">
        <v>11</v>
      </c>
      <c r="B136" s="234">
        <v>118</v>
      </c>
      <c r="C136" s="235" t="s">
        <v>140</v>
      </c>
      <c r="D136" s="236">
        <v>114.18903912883252</v>
      </c>
      <c r="E136" s="237">
        <f>100000*D136/'EMR2016'!$G$10</f>
        <v>2.7592680629147743</v>
      </c>
      <c r="F136" s="238">
        <f>100000*D136/'EMR2016'!$G$7</f>
        <v>17.065399051002402</v>
      </c>
      <c r="G136" s="192">
        <v>11</v>
      </c>
      <c r="H136" s="179">
        <v>163</v>
      </c>
      <c r="I136" s="177" t="s">
        <v>188</v>
      </c>
      <c r="J136" s="179">
        <v>115.28286425789793</v>
      </c>
      <c r="K136" s="178">
        <f>100000*J136/'EMR2030'!$G$10</f>
        <v>2.2192006916599127</v>
      </c>
      <c r="L136" s="188">
        <f>100000*J136/'EMR2030'!$G$7</f>
        <v>13.648967602115755</v>
      </c>
      <c r="M136" s="226">
        <v>11</v>
      </c>
      <c r="N136" s="234">
        <v>112</v>
      </c>
      <c r="O136" s="235" t="s">
        <v>134</v>
      </c>
      <c r="P136" s="236">
        <v>136.08797929435968</v>
      </c>
      <c r="Q136" s="237">
        <f>100000*P136/'EMR2045'!$G$10</f>
        <v>1.83881354116635</v>
      </c>
      <c r="R136" s="238">
        <f>100000*P136/'EMR2045'!$G$7</f>
        <v>13.360289210758529</v>
      </c>
      <c r="S136" s="192">
        <v>11</v>
      </c>
      <c r="T136" s="179">
        <v>153</v>
      </c>
      <c r="U136" s="177" t="s">
        <v>178</v>
      </c>
      <c r="V136" s="179">
        <v>201.74234261363745</v>
      </c>
      <c r="W136" s="178">
        <f>100000*V136/'EMR2060'!$G$10</f>
        <v>1.9491497259549901</v>
      </c>
      <c r="X136" s="188">
        <f>100000*V136/'EMR2060'!$G$7</f>
        <v>17.394400005223378</v>
      </c>
    </row>
    <row r="137" spans="1:24">
      <c r="A137" s="233">
        <v>12</v>
      </c>
      <c r="B137" s="234">
        <v>127</v>
      </c>
      <c r="C137" s="235" t="s">
        <v>151</v>
      </c>
      <c r="D137" s="239">
        <v>106.05039602890611</v>
      </c>
      <c r="E137" s="237">
        <f>100000*D137/'EMR2016'!$G$10</f>
        <v>2.5626055973014843</v>
      </c>
      <c r="F137" s="238">
        <f>100000*D137/'EMR2016'!$G$7</f>
        <v>15.84908973363236</v>
      </c>
      <c r="G137" s="192">
        <v>12</v>
      </c>
      <c r="H137" s="179">
        <v>51</v>
      </c>
      <c r="I137" s="177" t="s">
        <v>71</v>
      </c>
      <c r="J137" s="179">
        <v>91.429751530311478</v>
      </c>
      <c r="K137" s="178">
        <f>100000*J137/'EMR2030'!$G$10</f>
        <v>1.7600271223349713</v>
      </c>
      <c r="L137" s="188">
        <f>100000*J137/'EMR2030'!$G$7</f>
        <v>10.824867377644296</v>
      </c>
      <c r="M137" s="226">
        <v>12</v>
      </c>
      <c r="N137" s="234">
        <v>50</v>
      </c>
      <c r="O137" s="235" t="s">
        <v>70</v>
      </c>
      <c r="P137" s="239">
        <v>121.10844054445624</v>
      </c>
      <c r="Q137" s="237">
        <f>100000*P137/'EMR2045'!$G$10</f>
        <v>1.636410809958406</v>
      </c>
      <c r="R137" s="238">
        <f>100000*P137/'EMR2045'!$G$7</f>
        <v>11.889689301933453</v>
      </c>
      <c r="S137" s="192">
        <v>12</v>
      </c>
      <c r="T137" s="179">
        <v>163</v>
      </c>
      <c r="U137" s="177" t="s">
        <v>188</v>
      </c>
      <c r="V137" s="179">
        <v>130.59611343396659</v>
      </c>
      <c r="W137" s="178">
        <f>100000*V137/'EMR2060'!$G$10</f>
        <v>1.2617647609956699</v>
      </c>
      <c r="X137" s="188">
        <f>100000*V137/'EMR2060'!$G$7</f>
        <v>11.260110330672754</v>
      </c>
    </row>
    <row r="138" spans="1:24">
      <c r="A138" s="233">
        <v>13</v>
      </c>
      <c r="B138" s="234">
        <v>95</v>
      </c>
      <c r="C138" s="235" t="s">
        <v>420</v>
      </c>
      <c r="D138" s="239">
        <v>103.62627694406547</v>
      </c>
      <c r="E138" s="237">
        <f>100000*D138/'EMR2016'!$G$10</f>
        <v>2.5040290962420753</v>
      </c>
      <c r="F138" s="238">
        <f>100000*D138/'EMR2016'!$G$7</f>
        <v>15.486808381187641</v>
      </c>
      <c r="G138" s="192">
        <v>13</v>
      </c>
      <c r="H138" s="179">
        <v>11</v>
      </c>
      <c r="I138" s="177" t="s">
        <v>25</v>
      </c>
      <c r="J138" s="179">
        <v>89.311438803095371</v>
      </c>
      <c r="K138" s="178">
        <f>100000*J138/'EMR2030'!$G$10</f>
        <v>1.7192495002690107</v>
      </c>
      <c r="L138" s="188">
        <f>100000*J138/'EMR2030'!$G$7</f>
        <v>10.574068770487541</v>
      </c>
      <c r="M138" s="226">
        <v>13</v>
      </c>
      <c r="N138" s="234">
        <v>163</v>
      </c>
      <c r="O138" s="235" t="s">
        <v>188</v>
      </c>
      <c r="P138" s="239">
        <v>116.64120232150162</v>
      </c>
      <c r="Q138" s="237">
        <f>100000*P138/'EMR2045'!$G$10</f>
        <v>1.5760497245886469</v>
      </c>
      <c r="R138" s="238">
        <f>100000*P138/'EMR2045'!$G$7</f>
        <v>11.451123052794484</v>
      </c>
      <c r="S138" s="192">
        <v>13</v>
      </c>
      <c r="T138" s="179">
        <v>68</v>
      </c>
      <c r="U138" s="177" t="s">
        <v>90</v>
      </c>
      <c r="V138" s="179">
        <v>126.32414587400854</v>
      </c>
      <c r="W138" s="178">
        <f>100000*V138/'EMR2060'!$G$10</f>
        <v>1.2204908058561306</v>
      </c>
      <c r="X138" s="188">
        <f>100000*V138/'EMR2060'!$G$7</f>
        <v>10.891777577198395</v>
      </c>
    </row>
    <row r="139" spans="1:24">
      <c r="A139" s="233">
        <v>14</v>
      </c>
      <c r="B139" s="234">
        <v>140</v>
      </c>
      <c r="C139" s="235" t="s">
        <v>166</v>
      </c>
      <c r="D139" s="239">
        <v>83.690910004079342</v>
      </c>
      <c r="E139" s="237">
        <f>100000*D139/'EMR2016'!$G$10</f>
        <v>2.0223101699804249</v>
      </c>
      <c r="F139" s="238">
        <f>100000*D139/'EMR2016'!$G$7</f>
        <v>12.507494476328601</v>
      </c>
      <c r="G139" s="192">
        <v>14</v>
      </c>
      <c r="H139" s="179">
        <v>140</v>
      </c>
      <c r="I139" s="177" t="s">
        <v>166</v>
      </c>
      <c r="J139" s="179">
        <v>85.62144679762423</v>
      </c>
      <c r="K139" s="178">
        <f>100000*J139/'EMR2030'!$G$10</f>
        <v>1.6482169763681302</v>
      </c>
      <c r="L139" s="188">
        <f>100000*J139/'EMR2030'!$G$7</f>
        <v>10.137190474142718</v>
      </c>
      <c r="M139" s="226">
        <v>14</v>
      </c>
      <c r="N139" s="234">
        <v>140</v>
      </c>
      <c r="O139" s="235" t="s">
        <v>166</v>
      </c>
      <c r="P139" s="239">
        <v>91.361321387812495</v>
      </c>
      <c r="Q139" s="237">
        <f>100000*P139/'EMR2045'!$G$10</f>
        <v>1.2344693174066643</v>
      </c>
      <c r="R139" s="238">
        <f>100000*P139/'EMR2045'!$G$7</f>
        <v>8.9692982638682128</v>
      </c>
      <c r="S139" s="192">
        <v>14</v>
      </c>
      <c r="T139" s="179">
        <v>66</v>
      </c>
      <c r="U139" s="177" t="s">
        <v>88</v>
      </c>
      <c r="V139" s="179">
        <v>110.39665843173862</v>
      </c>
      <c r="W139" s="178">
        <f>100000*V139/'EMR2060'!$G$10</f>
        <v>1.0666061162017269</v>
      </c>
      <c r="X139" s="188">
        <f>100000*V139/'EMR2060'!$G$7</f>
        <v>9.5184957759674074</v>
      </c>
    </row>
    <row r="140" spans="1:24">
      <c r="A140" s="233">
        <v>15</v>
      </c>
      <c r="B140" s="234">
        <v>3</v>
      </c>
      <c r="C140" s="235" t="s">
        <v>9</v>
      </c>
      <c r="D140" s="239">
        <v>81.512356246542311</v>
      </c>
      <c r="E140" s="237">
        <f>100000*D140/'EMR2016'!$G$10</f>
        <v>1.969667518353128</v>
      </c>
      <c r="F140" s="238">
        <f>100000*D140/'EMR2016'!$G$7</f>
        <v>12.181912533349951</v>
      </c>
      <c r="G140" s="192">
        <v>15</v>
      </c>
      <c r="H140" s="179">
        <v>112</v>
      </c>
      <c r="I140" s="177" t="s">
        <v>134</v>
      </c>
      <c r="J140" s="179">
        <v>83.780443732626736</v>
      </c>
      <c r="K140" s="178">
        <f>100000*J140/'EMR2030'!$G$10</f>
        <v>1.6127775786615404</v>
      </c>
      <c r="L140" s="188">
        <f>100000*J140/'EMR2030'!$G$7</f>
        <v>9.9192240716656475</v>
      </c>
      <c r="M140" s="226">
        <v>15</v>
      </c>
      <c r="N140" s="234">
        <v>68</v>
      </c>
      <c r="O140" s="235" t="s">
        <v>90</v>
      </c>
      <c r="P140" s="239">
        <v>88.695592291653156</v>
      </c>
      <c r="Q140" s="237">
        <f>100000*P140/'EMR2045'!$G$10</f>
        <v>1.1984501275817032</v>
      </c>
      <c r="R140" s="238">
        <f>100000*P140/'EMR2045'!$G$7</f>
        <v>8.7075932119827169</v>
      </c>
      <c r="S140" s="192">
        <v>15</v>
      </c>
      <c r="T140" s="179">
        <v>76</v>
      </c>
      <c r="U140" s="177" t="s">
        <v>421</v>
      </c>
      <c r="V140" s="179">
        <v>107.29563787579536</v>
      </c>
      <c r="W140" s="178">
        <f>100000*V140/'EMR2060'!$G$10</f>
        <v>1.0366453588887552</v>
      </c>
      <c r="X140" s="188">
        <f>100000*V140/'EMR2060'!$G$7</f>
        <v>9.2511230902154633</v>
      </c>
    </row>
    <row r="141" spans="1:24">
      <c r="A141" s="233">
        <v>16</v>
      </c>
      <c r="B141" s="234">
        <v>52</v>
      </c>
      <c r="C141" s="235" t="s">
        <v>72</v>
      </c>
      <c r="D141" s="239">
        <v>78.239196232723771</v>
      </c>
      <c r="E141" s="237">
        <f>100000*D141/'EMR2016'!$G$10</f>
        <v>1.8905747616416064</v>
      </c>
      <c r="F141" s="238">
        <f>100000*D141/'EMR2016'!$G$7</f>
        <v>11.692743150546258</v>
      </c>
      <c r="G141" s="192">
        <v>16</v>
      </c>
      <c r="H141" s="179">
        <v>3</v>
      </c>
      <c r="I141" s="177" t="s">
        <v>9</v>
      </c>
      <c r="J141" s="179">
        <v>82.410724338923885</v>
      </c>
      <c r="K141" s="178">
        <f>100000*J141/'EMR2030'!$G$10</f>
        <v>1.5864104143353199</v>
      </c>
      <c r="L141" s="188">
        <f>100000*J141/'EMR2030'!$G$7</f>
        <v>9.7570555156622429</v>
      </c>
      <c r="M141" s="226">
        <v>16</v>
      </c>
      <c r="N141" s="234">
        <v>11</v>
      </c>
      <c r="O141" s="235" t="s">
        <v>25</v>
      </c>
      <c r="P141" s="239">
        <v>83.092458698083647</v>
      </c>
      <c r="Q141" s="237">
        <f>100000*P141/'EMR2045'!$G$10</f>
        <v>1.1227408843535858</v>
      </c>
      <c r="R141" s="238">
        <f>100000*P141/'EMR2045'!$G$7</f>
        <v>8.1575116714619078</v>
      </c>
      <c r="S141" s="192">
        <v>16</v>
      </c>
      <c r="T141" s="179">
        <v>65</v>
      </c>
      <c r="U141" s="177" t="s">
        <v>87</v>
      </c>
      <c r="V141" s="179">
        <v>96.872118309140205</v>
      </c>
      <c r="W141" s="178">
        <f>100000*V141/'EMR2060'!$G$10</f>
        <v>0.9359376936380247</v>
      </c>
      <c r="X141" s="188">
        <f>100000*V141/'EMR2060'!$G$7</f>
        <v>8.3523981797394011</v>
      </c>
    </row>
    <row r="142" spans="1:24">
      <c r="A142" s="233">
        <v>17</v>
      </c>
      <c r="B142" s="234">
        <v>112</v>
      </c>
      <c r="C142" s="235" t="s">
        <v>134</v>
      </c>
      <c r="D142" s="239">
        <v>58.501285082194954</v>
      </c>
      <c r="E142" s="237">
        <f>100000*D142/'EMR2016'!$G$10</f>
        <v>1.4136271642031413</v>
      </c>
      <c r="F142" s="238">
        <f>100000*D142/'EMR2016'!$G$7</f>
        <v>8.7429387491187835</v>
      </c>
      <c r="G142" s="192">
        <v>17</v>
      </c>
      <c r="H142" s="179">
        <v>70</v>
      </c>
      <c r="I142" s="177" t="s">
        <v>92</v>
      </c>
      <c r="J142" s="179">
        <v>81.053637022385374</v>
      </c>
      <c r="K142" s="178">
        <f>100000*J142/'EMR2030'!$G$10</f>
        <v>1.5602864181031666</v>
      </c>
      <c r="L142" s="188">
        <f>100000*J142/'EMR2030'!$G$7</f>
        <v>9.596382540229925</v>
      </c>
      <c r="M142" s="226">
        <v>17</v>
      </c>
      <c r="N142" s="234">
        <v>3</v>
      </c>
      <c r="O142" s="235" t="s">
        <v>9</v>
      </c>
      <c r="P142" s="239">
        <v>79.815596264839428</v>
      </c>
      <c r="Q142" s="237">
        <f>100000*P142/'EMR2045'!$G$10</f>
        <v>1.0784640933685754</v>
      </c>
      <c r="R142" s="238">
        <f>100000*P142/'EMR2045'!$G$7</f>
        <v>7.8358092695376609</v>
      </c>
      <c r="S142" s="192">
        <v>17</v>
      </c>
      <c r="T142" s="179">
        <v>64</v>
      </c>
      <c r="U142" s="177" t="s">
        <v>86</v>
      </c>
      <c r="V142" s="179">
        <v>94.664963418617845</v>
      </c>
      <c r="W142" s="178">
        <f>100000*V142/'EMR2060'!$G$10</f>
        <v>0.91461309071001706</v>
      </c>
      <c r="X142" s="188">
        <f>100000*V142/'EMR2060'!$G$7</f>
        <v>8.1620953680348851</v>
      </c>
    </row>
    <row r="143" spans="1:24">
      <c r="A143" s="233">
        <v>18</v>
      </c>
      <c r="B143" s="234">
        <v>70</v>
      </c>
      <c r="C143" s="235" t="s">
        <v>92</v>
      </c>
      <c r="D143" s="239">
        <v>46.733133670291863</v>
      </c>
      <c r="E143" s="237">
        <f>100000*D143/'EMR2016'!$G$10</f>
        <v>1.1292611287400176</v>
      </c>
      <c r="F143" s="238">
        <f>100000*D143/'EMR2016'!$G$7</f>
        <v>6.984204272772403</v>
      </c>
      <c r="G143" s="192">
        <v>18</v>
      </c>
      <c r="H143" s="179">
        <v>52</v>
      </c>
      <c r="I143" s="177" t="s">
        <v>72</v>
      </c>
      <c r="J143" s="179">
        <v>63.423030798977379</v>
      </c>
      <c r="K143" s="178">
        <f>100000*J143/'EMR2030'!$G$10</f>
        <v>1.2208963988038317</v>
      </c>
      <c r="L143" s="188">
        <f>100000*J143/'EMR2030'!$G$7</f>
        <v>7.5089988280190267</v>
      </c>
      <c r="M143" s="226">
        <v>18</v>
      </c>
      <c r="N143" s="234">
        <v>66</v>
      </c>
      <c r="O143" s="235" t="s">
        <v>88</v>
      </c>
      <c r="P143" s="239">
        <v>75.885913949459791</v>
      </c>
      <c r="Q143" s="237">
        <f>100000*P143/'EMR2045'!$G$10</f>
        <v>1.0253664348430402</v>
      </c>
      <c r="R143" s="238">
        <f>100000*P143/'EMR2045'!$G$7</f>
        <v>7.4500169863976975</v>
      </c>
      <c r="S143" s="192">
        <v>18</v>
      </c>
      <c r="T143" s="179">
        <v>119</v>
      </c>
      <c r="U143" s="177" t="s">
        <v>141</v>
      </c>
      <c r="V143" s="179">
        <v>92.585645805113018</v>
      </c>
      <c r="W143" s="178">
        <f>100000*V143/'EMR2060'!$G$10</f>
        <v>0.89452359782503488</v>
      </c>
      <c r="X143" s="188">
        <f>100000*V143/'EMR2060'!$G$7</f>
        <v>7.9828147973890058</v>
      </c>
    </row>
    <row r="144" spans="1:24">
      <c r="A144" s="233">
        <v>19</v>
      </c>
      <c r="B144" s="234">
        <v>162</v>
      </c>
      <c r="C144" s="235" t="s">
        <v>187</v>
      </c>
      <c r="D144" s="239">
        <v>45.139251920394599</v>
      </c>
      <c r="E144" s="237">
        <f>100000*D144/'EMR2016'!$G$10</f>
        <v>1.0907465126077958</v>
      </c>
      <c r="F144" s="238">
        <f>100000*D144/'EMR2016'!$G$7</f>
        <v>6.7460007787275984</v>
      </c>
      <c r="G144" s="192">
        <v>19</v>
      </c>
      <c r="H144" s="179">
        <v>68</v>
      </c>
      <c r="I144" s="177" t="s">
        <v>90</v>
      </c>
      <c r="J144" s="179">
        <v>54.816149222664535</v>
      </c>
      <c r="K144" s="178">
        <f>100000*J144/'EMR2030'!$G$10</f>
        <v>1.0552135137528571</v>
      </c>
      <c r="L144" s="188">
        <f>100000*J144/'EMR2030'!$G$7</f>
        <v>6.4899831352137287</v>
      </c>
      <c r="M144" s="226">
        <v>19</v>
      </c>
      <c r="N144" s="234">
        <v>76</v>
      </c>
      <c r="O144" s="235" t="s">
        <v>421</v>
      </c>
      <c r="P144" s="239">
        <v>74.284111300483346</v>
      </c>
      <c r="Q144" s="237">
        <f>100000*P144/'EMR2045'!$G$10</f>
        <v>1.0037229626092212</v>
      </c>
      <c r="R144" s="238">
        <f>100000*P144/'EMR2045'!$G$7</f>
        <v>7.2927617551873434</v>
      </c>
      <c r="S144" s="192">
        <v>19</v>
      </c>
      <c r="T144" s="179">
        <v>11</v>
      </c>
      <c r="U144" s="177" t="s">
        <v>25</v>
      </c>
      <c r="V144" s="179">
        <v>91.230210016714409</v>
      </c>
      <c r="W144" s="178">
        <f>100000*V144/'EMR2060'!$G$10</f>
        <v>0.88142794690079429</v>
      </c>
      <c r="X144" s="188">
        <f>100000*V144/'EMR2060'!$G$7</f>
        <v>7.8659479464376725</v>
      </c>
    </row>
    <row r="145" spans="1:24" ht="14.7" thickBot="1">
      <c r="A145" s="240">
        <v>20</v>
      </c>
      <c r="B145" s="241">
        <v>119</v>
      </c>
      <c r="C145" s="242" t="s">
        <v>141</v>
      </c>
      <c r="D145" s="243">
        <v>34.435594034031965</v>
      </c>
      <c r="E145" s="244">
        <f>100000*D145/'EMR2016'!$G$10</f>
        <v>0.83210293711641636</v>
      </c>
      <c r="F145" s="245">
        <f>100000*D145/'EMR2016'!$G$7</f>
        <v>5.1463534349041629</v>
      </c>
      <c r="G145" s="193">
        <v>20</v>
      </c>
      <c r="H145" s="181">
        <v>162</v>
      </c>
      <c r="I145" s="180" t="s">
        <v>187</v>
      </c>
      <c r="J145" s="181">
        <v>52.390273013152182</v>
      </c>
      <c r="K145" s="182">
        <f>100000*J145/'EMR2030'!$G$10</f>
        <v>1.0085152798333061</v>
      </c>
      <c r="L145" s="189">
        <f>100000*J145/'EMR2030'!$G$7</f>
        <v>6.2027704084696573</v>
      </c>
      <c r="M145" s="251">
        <v>20</v>
      </c>
      <c r="N145" s="241">
        <v>51</v>
      </c>
      <c r="O145" s="242" t="s">
        <v>71</v>
      </c>
      <c r="P145" s="243">
        <v>73.16530817696912</v>
      </c>
      <c r="Q145" s="244">
        <f>100000*P145/'EMR2045'!$G$10</f>
        <v>0.98860575428498509</v>
      </c>
      <c r="R145" s="245">
        <f>100000*P145/'EMR2045'!$G$7</f>
        <v>7.1829244765565949</v>
      </c>
      <c r="S145" s="193">
        <v>20</v>
      </c>
      <c r="T145" s="181">
        <v>140</v>
      </c>
      <c r="U145" s="180" t="s">
        <v>166</v>
      </c>
      <c r="V145" s="181">
        <v>89.557531084865332</v>
      </c>
      <c r="W145" s="182">
        <f>100000*V145/'EMR2060'!$G$10</f>
        <v>0.86526722605565076</v>
      </c>
      <c r="X145" s="189">
        <f>100000*V145/'EMR2060'!$G$7</f>
        <v>7.7217281161137343</v>
      </c>
    </row>
    <row r="147" spans="1:24" ht="14.7" thickBot="1">
      <c r="A147" s="183" t="s">
        <v>352</v>
      </c>
      <c r="D147" s="184"/>
      <c r="P147" s="184"/>
    </row>
    <row r="148" spans="1:24">
      <c r="A148" s="293">
        <v>2016</v>
      </c>
      <c r="B148" s="294"/>
      <c r="C148" s="294" t="s">
        <v>412</v>
      </c>
      <c r="D148" s="294"/>
      <c r="E148" s="294"/>
      <c r="F148" s="295"/>
      <c r="G148" s="290">
        <v>2030</v>
      </c>
      <c r="H148" s="291"/>
      <c r="I148" s="291" t="s">
        <v>413</v>
      </c>
      <c r="J148" s="291"/>
      <c r="K148" s="291"/>
      <c r="L148" s="292"/>
      <c r="M148" s="281">
        <v>2045</v>
      </c>
      <c r="N148" s="282"/>
      <c r="O148" s="282"/>
      <c r="P148" s="282"/>
      <c r="Q148" s="282"/>
      <c r="R148" s="283"/>
      <c r="S148" s="284">
        <v>2060</v>
      </c>
      <c r="T148" s="285"/>
      <c r="U148" s="285"/>
      <c r="V148" s="285"/>
      <c r="W148" s="285"/>
      <c r="X148" s="286"/>
    </row>
    <row r="149" spans="1:24" ht="43.2">
      <c r="A149" s="220" t="s">
        <v>414</v>
      </c>
      <c r="B149" s="221" t="s">
        <v>204</v>
      </c>
      <c r="C149" s="222" t="s">
        <v>415</v>
      </c>
      <c r="D149" s="221" t="s">
        <v>208</v>
      </c>
      <c r="E149" s="223" t="s">
        <v>416</v>
      </c>
      <c r="F149" s="224" t="s">
        <v>417</v>
      </c>
      <c r="G149" s="190" t="s">
        <v>414</v>
      </c>
      <c r="H149" s="170" t="s">
        <v>204</v>
      </c>
      <c r="I149" s="171" t="s">
        <v>415</v>
      </c>
      <c r="J149" s="170" t="s">
        <v>208</v>
      </c>
      <c r="K149" s="172" t="s">
        <v>416</v>
      </c>
      <c r="L149" s="186" t="s">
        <v>417</v>
      </c>
      <c r="M149" s="221" t="s">
        <v>414</v>
      </c>
      <c r="N149" s="221" t="s">
        <v>204</v>
      </c>
      <c r="O149" s="222" t="s">
        <v>415</v>
      </c>
      <c r="P149" s="221" t="s">
        <v>208</v>
      </c>
      <c r="Q149" s="223" t="s">
        <v>416</v>
      </c>
      <c r="R149" s="224" t="s">
        <v>417</v>
      </c>
      <c r="S149" s="190" t="s">
        <v>414</v>
      </c>
      <c r="T149" s="170" t="s">
        <v>204</v>
      </c>
      <c r="U149" s="171" t="s">
        <v>415</v>
      </c>
      <c r="V149" s="170" t="s">
        <v>208</v>
      </c>
      <c r="W149" s="172" t="s">
        <v>416</v>
      </c>
      <c r="X149" s="186" t="s">
        <v>417</v>
      </c>
    </row>
    <row r="150" spans="1:24">
      <c r="A150" s="225">
        <v>1</v>
      </c>
      <c r="B150" s="226">
        <v>113</v>
      </c>
      <c r="C150" s="227" t="s">
        <v>135</v>
      </c>
      <c r="D150" s="228">
        <v>2410.7742036543787</v>
      </c>
      <c r="E150" s="229">
        <f>100000*D150/'WPR2016'!$G$10</f>
        <v>17.281107290602531</v>
      </c>
      <c r="F150" s="230">
        <f>100000*D150/'WPR2016'!$G$7</f>
        <v>125.99026590478361</v>
      </c>
      <c r="G150" s="191">
        <v>1</v>
      </c>
      <c r="H150" s="176">
        <v>113</v>
      </c>
      <c r="I150" s="174" t="s">
        <v>135</v>
      </c>
      <c r="J150" s="176">
        <v>3033.6358264088631</v>
      </c>
      <c r="K150" s="175">
        <f>100000*J150/'WPR2030'!$G$10</f>
        <v>17.321304508577434</v>
      </c>
      <c r="L150" s="187">
        <f>100000*J150/'WPR2030'!$G$7</f>
        <v>151.6206675886389</v>
      </c>
      <c r="M150" s="226">
        <v>1</v>
      </c>
      <c r="N150" s="226">
        <v>114</v>
      </c>
      <c r="O150" s="227" t="s">
        <v>136</v>
      </c>
      <c r="P150" s="228">
        <v>3530.9568318091333</v>
      </c>
      <c r="Q150" s="229">
        <f>100000*P150/'WPR2045'!$G$10</f>
        <v>15.757528732722278</v>
      </c>
      <c r="R150" s="230">
        <f>100000*P150/'WPR2045'!$G$7</f>
        <v>177.86523496678089</v>
      </c>
      <c r="S150" s="191">
        <v>1</v>
      </c>
      <c r="T150" s="176">
        <v>114</v>
      </c>
      <c r="U150" s="174" t="s">
        <v>136</v>
      </c>
      <c r="V150" s="176">
        <v>3525.5662690624595</v>
      </c>
      <c r="W150" s="175">
        <f>100000*V150/'WPR2060'!$G$10</f>
        <v>14.315086875283356</v>
      </c>
      <c r="X150" s="187">
        <f>100000*V150/'WPR2060'!$G$7</f>
        <v>186.22685167853223</v>
      </c>
    </row>
    <row r="151" spans="1:24">
      <c r="A151" s="225">
        <v>2</v>
      </c>
      <c r="B151" s="226">
        <v>114</v>
      </c>
      <c r="C151" s="227" t="s">
        <v>136</v>
      </c>
      <c r="D151" s="231">
        <v>2404.9930618479848</v>
      </c>
      <c r="E151" s="229">
        <f>100000*D151/'WPR2016'!$G$10</f>
        <v>17.239666440743164</v>
      </c>
      <c r="F151" s="232">
        <f>100000*D151/'WPR2016'!$G$7</f>
        <v>125.68813574580119</v>
      </c>
      <c r="G151" s="191">
        <v>2</v>
      </c>
      <c r="H151" s="176">
        <v>114</v>
      </c>
      <c r="I151" s="174" t="s">
        <v>136</v>
      </c>
      <c r="J151" s="176">
        <v>2933.6238870415837</v>
      </c>
      <c r="K151" s="175">
        <f>100000*J151/'WPR2030'!$G$10</f>
        <v>16.750261260342619</v>
      </c>
      <c r="L151" s="187">
        <f>100000*J151/'WPR2030'!$G$7</f>
        <v>146.6220857279902</v>
      </c>
      <c r="M151" s="226">
        <v>2</v>
      </c>
      <c r="N151" s="226">
        <v>113</v>
      </c>
      <c r="O151" s="227" t="s">
        <v>135</v>
      </c>
      <c r="P151" s="231">
        <v>3517.1526295989752</v>
      </c>
      <c r="Q151" s="229">
        <f>100000*P151/'WPR2045'!$G$10</f>
        <v>15.695925002254855</v>
      </c>
      <c r="R151" s="232">
        <f>100000*P151/'WPR2045'!$G$7</f>
        <v>177.16987453429982</v>
      </c>
      <c r="S151" s="191">
        <v>2</v>
      </c>
      <c r="T151" s="176">
        <v>113</v>
      </c>
      <c r="U151" s="174" t="s">
        <v>135</v>
      </c>
      <c r="V151" s="176">
        <v>3476.1708325184882</v>
      </c>
      <c r="W151" s="175">
        <f>100000*V151/'WPR2060'!$G$10</f>
        <v>14.114523359693125</v>
      </c>
      <c r="X151" s="187">
        <f>100000*V151/'WPR2060'!$G$7</f>
        <v>183.61769447289652</v>
      </c>
    </row>
    <row r="152" spans="1:24">
      <c r="A152" s="225">
        <v>3</v>
      </c>
      <c r="B152" s="226">
        <v>118</v>
      </c>
      <c r="C152" s="227" t="s">
        <v>140</v>
      </c>
      <c r="D152" s="231">
        <v>1046.9589289012365</v>
      </c>
      <c r="E152" s="229">
        <f>100000*D152/'WPR2016'!$G$10</f>
        <v>7.5048959590536697</v>
      </c>
      <c r="F152" s="232">
        <f>100000*D152/'WPR2016'!$G$7</f>
        <v>54.715465946044716</v>
      </c>
      <c r="G152" s="191">
        <v>3</v>
      </c>
      <c r="H152" s="176">
        <v>118</v>
      </c>
      <c r="I152" s="174" t="s">
        <v>140</v>
      </c>
      <c r="J152" s="176">
        <v>1257.1400951370597</v>
      </c>
      <c r="K152" s="175">
        <f>100000*J152/'WPR2030'!$G$10</f>
        <v>7.1779566315275369</v>
      </c>
      <c r="L152" s="187">
        <f>100000*J152/'WPR2030'!$G$7</f>
        <v>62.831675054010411</v>
      </c>
      <c r="M152" s="226">
        <v>3</v>
      </c>
      <c r="N152" s="226">
        <v>95</v>
      </c>
      <c r="O152" s="227" t="s">
        <v>420</v>
      </c>
      <c r="P152" s="231">
        <v>1982.358269569464</v>
      </c>
      <c r="Q152" s="229">
        <f>100000*P152/'WPR2045'!$G$10</f>
        <v>8.846629647206905</v>
      </c>
      <c r="R152" s="232">
        <f>100000*P152/'WPR2045'!$G$7</f>
        <v>99.857527633567329</v>
      </c>
      <c r="S152" s="191">
        <v>3</v>
      </c>
      <c r="T152" s="176">
        <v>95</v>
      </c>
      <c r="U152" s="174" t="s">
        <v>420</v>
      </c>
      <c r="V152" s="176">
        <v>2663.5482357568108</v>
      </c>
      <c r="W152" s="175">
        <f>100000*V152/'WPR2060'!$G$10</f>
        <v>10.814978781126682</v>
      </c>
      <c r="X152" s="187">
        <f>100000*V152/'WPR2060'!$G$7</f>
        <v>140.6934842188644</v>
      </c>
    </row>
    <row r="153" spans="1:24">
      <c r="A153" s="225">
        <v>4</v>
      </c>
      <c r="B153" s="226">
        <v>68</v>
      </c>
      <c r="C153" s="227" t="s">
        <v>90</v>
      </c>
      <c r="D153" s="231">
        <v>799.38503422727808</v>
      </c>
      <c r="E153" s="229">
        <f>100000*D153/'WPR2016'!$G$10</f>
        <v>5.7302166756402109</v>
      </c>
      <c r="F153" s="232">
        <f>100000*D153/'WPR2016'!$G$7</f>
        <v>41.776924968721922</v>
      </c>
      <c r="G153" s="191">
        <v>4</v>
      </c>
      <c r="H153" s="176">
        <v>95</v>
      </c>
      <c r="I153" s="174" t="s">
        <v>420</v>
      </c>
      <c r="J153" s="176">
        <v>1147.6388033707626</v>
      </c>
      <c r="K153" s="175">
        <f>100000*J153/'WPR2030'!$G$10</f>
        <v>6.5527315460854636</v>
      </c>
      <c r="L153" s="187">
        <f>100000*J153/'WPR2030'!$G$7</f>
        <v>57.358816771255334</v>
      </c>
      <c r="M153" s="226">
        <v>4</v>
      </c>
      <c r="N153" s="226">
        <v>118</v>
      </c>
      <c r="O153" s="227" t="s">
        <v>140</v>
      </c>
      <c r="P153" s="231">
        <v>1904.0491030374542</v>
      </c>
      <c r="Q153" s="229">
        <f>100000*P153/'WPR2045'!$G$10</f>
        <v>8.4971609336425296</v>
      </c>
      <c r="R153" s="232">
        <f>100000*P153/'WPR2045'!$G$7</f>
        <v>95.912852303698671</v>
      </c>
      <c r="S153" s="191">
        <v>4</v>
      </c>
      <c r="T153" s="176">
        <v>118</v>
      </c>
      <c r="U153" s="174" t="s">
        <v>140</v>
      </c>
      <c r="V153" s="176">
        <v>2338.3898620223626</v>
      </c>
      <c r="W153" s="175">
        <f>100000*V153/'WPR2060'!$G$10</f>
        <v>9.4947170095411835</v>
      </c>
      <c r="X153" s="187">
        <f>100000*V153/'WPR2060'!$G$7</f>
        <v>123.51802484121937</v>
      </c>
    </row>
    <row r="154" spans="1:24">
      <c r="A154" s="225">
        <v>5</v>
      </c>
      <c r="B154" s="226">
        <v>95</v>
      </c>
      <c r="C154" s="227" t="s">
        <v>420</v>
      </c>
      <c r="D154" s="231">
        <v>683.07399529055692</v>
      </c>
      <c r="E154" s="229">
        <f>100000*D154/'WPR2016'!$G$10</f>
        <v>4.8964664472280726</v>
      </c>
      <c r="F154" s="232">
        <f>100000*D154/'WPR2016'!$G$7</f>
        <v>35.698355395061412</v>
      </c>
      <c r="G154" s="191">
        <v>5</v>
      </c>
      <c r="H154" s="176">
        <v>68</v>
      </c>
      <c r="I154" s="174" t="s">
        <v>90</v>
      </c>
      <c r="J154" s="176">
        <v>1004.6069336808287</v>
      </c>
      <c r="K154" s="175">
        <f>100000*J154/'WPR2030'!$G$10</f>
        <v>5.7360552173834423</v>
      </c>
      <c r="L154" s="187">
        <f>100000*J154/'WPR2030'!$G$7</f>
        <v>50.210105188919165</v>
      </c>
      <c r="M154" s="226">
        <v>5</v>
      </c>
      <c r="N154" s="226">
        <v>68</v>
      </c>
      <c r="O154" s="227" t="s">
        <v>90</v>
      </c>
      <c r="P154" s="231">
        <v>1240.6544136786833</v>
      </c>
      <c r="Q154" s="229">
        <f>100000*P154/'WPR2045'!$G$10</f>
        <v>5.5366430410037148</v>
      </c>
      <c r="R154" s="232">
        <f>100000*P154/'WPR2045'!$G$7</f>
        <v>62.495606520476748</v>
      </c>
      <c r="S154" s="191">
        <v>5</v>
      </c>
      <c r="T154" s="176">
        <v>68</v>
      </c>
      <c r="U154" s="174" t="s">
        <v>90</v>
      </c>
      <c r="V154" s="176">
        <v>1244.1245528687723</v>
      </c>
      <c r="W154" s="175">
        <f>100000*V154/'WPR2060'!$G$10</f>
        <v>5.0516001398906099</v>
      </c>
      <c r="X154" s="187">
        <f>100000*V154/'WPR2060'!$G$7</f>
        <v>65.71693194646015</v>
      </c>
    </row>
    <row r="155" spans="1:24">
      <c r="A155" s="225">
        <v>6</v>
      </c>
      <c r="B155" s="226">
        <v>66</v>
      </c>
      <c r="C155" s="227" t="s">
        <v>88</v>
      </c>
      <c r="D155" s="231">
        <v>525.75704858545214</v>
      </c>
      <c r="E155" s="229">
        <f>100000*D155/'WPR2016'!$G$10</f>
        <v>3.768774342957212</v>
      </c>
      <c r="F155" s="232">
        <f>100000*D155/'WPR2016'!$G$7</f>
        <v>27.476762548804803</v>
      </c>
      <c r="G155" s="191">
        <v>6</v>
      </c>
      <c r="H155" s="176">
        <v>66</v>
      </c>
      <c r="I155" s="174" t="s">
        <v>88</v>
      </c>
      <c r="J155" s="176">
        <v>689.09948931518011</v>
      </c>
      <c r="K155" s="175">
        <f>100000*J155/'WPR2030'!$G$10</f>
        <v>3.9345863426405656</v>
      </c>
      <c r="L155" s="187">
        <f>100000*J155/'WPR2030'!$G$7</f>
        <v>34.441090026498145</v>
      </c>
      <c r="M155" s="226">
        <v>6</v>
      </c>
      <c r="N155" s="226">
        <v>66</v>
      </c>
      <c r="O155" s="227" t="s">
        <v>88</v>
      </c>
      <c r="P155" s="231">
        <v>866.35464983806014</v>
      </c>
      <c r="Q155" s="229">
        <f>100000*P155/'WPR2045'!$G$10</f>
        <v>3.866263151270585</v>
      </c>
      <c r="R155" s="232">
        <f>100000*P155/'WPR2045'!$G$7</f>
        <v>43.640967788059143</v>
      </c>
      <c r="S155" s="191">
        <v>6</v>
      </c>
      <c r="T155" s="176">
        <v>39</v>
      </c>
      <c r="U155" s="174" t="s">
        <v>63</v>
      </c>
      <c r="V155" s="176">
        <v>956.36251515429467</v>
      </c>
      <c r="W155" s="175">
        <f>100000*V155/'WPR2060'!$G$10</f>
        <v>3.883181152722698</v>
      </c>
      <c r="X155" s="187">
        <f>100000*V155/'WPR2060'!$G$7</f>
        <v>50.516815361949902</v>
      </c>
    </row>
    <row r="156" spans="1:24">
      <c r="A156" s="225">
        <v>7</v>
      </c>
      <c r="B156" s="226">
        <v>39</v>
      </c>
      <c r="C156" s="227" t="s">
        <v>63</v>
      </c>
      <c r="D156" s="231">
        <v>478.58889714907855</v>
      </c>
      <c r="E156" s="229">
        <f>100000*D156/'WPR2016'!$G$10</f>
        <v>3.4306597719468859</v>
      </c>
      <c r="F156" s="232">
        <f>100000*D156/'WPR2016'!$G$7</f>
        <v>25.011692227122452</v>
      </c>
      <c r="G156" s="191">
        <v>7</v>
      </c>
      <c r="H156" s="176">
        <v>39</v>
      </c>
      <c r="I156" s="174" t="s">
        <v>63</v>
      </c>
      <c r="J156" s="176">
        <v>599.81176490150392</v>
      </c>
      <c r="K156" s="175">
        <f>100000*J156/'WPR2030'!$G$10</f>
        <v>3.4247756890401204</v>
      </c>
      <c r="L156" s="187">
        <f>100000*J156/'WPR2030'!$G$7</f>
        <v>29.978502834845099</v>
      </c>
      <c r="M156" s="226">
        <v>7</v>
      </c>
      <c r="N156" s="226">
        <v>39</v>
      </c>
      <c r="O156" s="227" t="s">
        <v>63</v>
      </c>
      <c r="P156" s="231">
        <v>806.34351263288409</v>
      </c>
      <c r="Q156" s="229">
        <f>100000*P156/'WPR2045'!$G$10</f>
        <v>3.5984526784052466</v>
      </c>
      <c r="R156" s="232">
        <f>100000*P156/'WPR2045'!$G$7</f>
        <v>40.618020884980339</v>
      </c>
      <c r="S156" s="191">
        <v>7</v>
      </c>
      <c r="T156" s="176">
        <v>66</v>
      </c>
      <c r="U156" s="174" t="s">
        <v>88</v>
      </c>
      <c r="V156" s="176">
        <v>922.7083227946423</v>
      </c>
      <c r="W156" s="175">
        <f>100000*V156/'WPR2060'!$G$10</f>
        <v>3.7465328385005305</v>
      </c>
      <c r="X156" s="187">
        <f>100000*V156/'WPR2060'!$G$7</f>
        <v>48.739139433995099</v>
      </c>
    </row>
    <row r="157" spans="1:24">
      <c r="A157" s="225">
        <v>8</v>
      </c>
      <c r="B157" s="226">
        <v>64</v>
      </c>
      <c r="C157" s="227" t="s">
        <v>86</v>
      </c>
      <c r="D157" s="231">
        <v>415.82424855558202</v>
      </c>
      <c r="E157" s="229">
        <f>100000*D157/'WPR2016'!$G$10</f>
        <v>2.9807451242967575</v>
      </c>
      <c r="F157" s="232">
        <f>100000*D157/'WPR2016'!$G$7</f>
        <v>21.731528222659502</v>
      </c>
      <c r="G157" s="191">
        <v>8</v>
      </c>
      <c r="H157" s="176">
        <v>64</v>
      </c>
      <c r="I157" s="174" t="s">
        <v>86</v>
      </c>
      <c r="J157" s="176">
        <v>537.68538481416181</v>
      </c>
      <c r="K157" s="175">
        <f>100000*J157/'WPR2030'!$G$10</f>
        <v>3.0700495422361564</v>
      </c>
      <c r="L157" s="187">
        <f>100000*J157/'WPR2030'!$G$7</f>
        <v>26.873435594503643</v>
      </c>
      <c r="M157" s="226">
        <v>8</v>
      </c>
      <c r="N157" s="226">
        <v>64</v>
      </c>
      <c r="O157" s="227" t="s">
        <v>86</v>
      </c>
      <c r="P157" s="231">
        <v>744.06827418738976</v>
      </c>
      <c r="Q157" s="229">
        <f>100000*P157/'WPR2045'!$G$10</f>
        <v>3.3205382473077631</v>
      </c>
      <c r="R157" s="232">
        <f>100000*P157/'WPR2045'!$G$7</f>
        <v>37.481024187956173</v>
      </c>
      <c r="S157" s="191">
        <v>8</v>
      </c>
      <c r="T157" s="176">
        <v>64</v>
      </c>
      <c r="U157" s="174" t="s">
        <v>86</v>
      </c>
      <c r="V157" s="176">
        <v>840.50608734972775</v>
      </c>
      <c r="W157" s="175">
        <f>100000*V157/'WPR2060'!$G$10</f>
        <v>3.4127617356673472</v>
      </c>
      <c r="X157" s="187">
        <f>100000*V157/'WPR2060'!$G$7</f>
        <v>44.397067171114401</v>
      </c>
    </row>
    <row r="158" spans="1:24">
      <c r="A158" s="225">
        <v>9</v>
      </c>
      <c r="B158" s="226">
        <v>153</v>
      </c>
      <c r="C158" s="227" t="s">
        <v>178</v>
      </c>
      <c r="D158" s="231">
        <v>345.84604523773305</v>
      </c>
      <c r="E158" s="229">
        <f>100000*D158/'WPR2016'!$G$10</f>
        <v>2.4791216882627136</v>
      </c>
      <c r="F158" s="232">
        <f>100000*D158/'WPR2016'!$G$7</f>
        <v>18.074374255195366</v>
      </c>
      <c r="G158" s="191">
        <v>9</v>
      </c>
      <c r="H158" s="176">
        <v>112</v>
      </c>
      <c r="I158" s="174" t="s">
        <v>134</v>
      </c>
      <c r="J158" s="176">
        <v>427.03954043192789</v>
      </c>
      <c r="K158" s="175">
        <f>100000*J158/'WPR2030'!$G$10</f>
        <v>2.4382893466090882</v>
      </c>
      <c r="L158" s="187">
        <f>100000*J158/'WPR2030'!$G$7</f>
        <v>21.34337274216643</v>
      </c>
      <c r="M158" s="226">
        <v>9</v>
      </c>
      <c r="N158" s="226">
        <v>80</v>
      </c>
      <c r="O158" s="227" t="s">
        <v>106</v>
      </c>
      <c r="P158" s="231">
        <v>601.73899339139462</v>
      </c>
      <c r="Q158" s="229">
        <f>100000*P158/'WPR2045'!$G$10</f>
        <v>2.6853682810690418</v>
      </c>
      <c r="R158" s="232">
        <f>100000*P158/'WPR2045'!$G$7</f>
        <v>30.311457360241118</v>
      </c>
      <c r="S158" s="191">
        <v>9</v>
      </c>
      <c r="T158" s="176">
        <v>80</v>
      </c>
      <c r="U158" s="174" t="s">
        <v>106</v>
      </c>
      <c r="V158" s="176">
        <v>752.67486101016402</v>
      </c>
      <c r="W158" s="175">
        <f>100000*V158/'WPR2060'!$G$10</f>
        <v>3.0561348736376392</v>
      </c>
      <c r="X158" s="187">
        <f>100000*V158/'WPR2060'!$G$7</f>
        <v>39.757661324793105</v>
      </c>
    </row>
    <row r="159" spans="1:24">
      <c r="A159" s="225">
        <v>10</v>
      </c>
      <c r="B159" s="226">
        <v>112</v>
      </c>
      <c r="C159" s="227" t="s">
        <v>134</v>
      </c>
      <c r="D159" s="231">
        <v>316.72604673355818</v>
      </c>
      <c r="E159" s="229">
        <f>100000*D159/'WPR2016'!$G$10</f>
        <v>2.2703813517807587</v>
      </c>
      <c r="F159" s="232">
        <f>100000*D159/'WPR2016'!$G$7</f>
        <v>16.552524407488153</v>
      </c>
      <c r="G159" s="191">
        <v>10</v>
      </c>
      <c r="H159" s="176">
        <v>127</v>
      </c>
      <c r="I159" s="174" t="s">
        <v>151</v>
      </c>
      <c r="J159" s="176">
        <v>411.91894136741757</v>
      </c>
      <c r="K159" s="175">
        <f>100000*J159/'WPR2030'!$G$10</f>
        <v>2.3519544943936417</v>
      </c>
      <c r="L159" s="187">
        <f>100000*J159/'WPR2030'!$G$7</f>
        <v>20.587647448924784</v>
      </c>
      <c r="M159" s="226">
        <v>10</v>
      </c>
      <c r="N159" s="226">
        <v>127</v>
      </c>
      <c r="O159" s="227" t="s">
        <v>151</v>
      </c>
      <c r="P159" s="231">
        <v>558.02014808636159</v>
      </c>
      <c r="Q159" s="229">
        <f>100000*P159/'WPR2045'!$G$10</f>
        <v>2.4902650855698969</v>
      </c>
      <c r="R159" s="232">
        <f>100000*P159/'WPR2045'!$G$7</f>
        <v>28.109203675742837</v>
      </c>
      <c r="S159" s="191">
        <v>10</v>
      </c>
      <c r="T159" s="176">
        <v>127</v>
      </c>
      <c r="U159" s="174" t="s">
        <v>151</v>
      </c>
      <c r="V159" s="176">
        <v>641.09404333215207</v>
      </c>
      <c r="W159" s="175">
        <f>100000*V159/'WPR2060'!$G$10</f>
        <v>2.603075995495872</v>
      </c>
      <c r="X159" s="187">
        <f>100000*V159/'WPR2060'!$G$7</f>
        <v>33.86375867254818</v>
      </c>
    </row>
    <row r="160" spans="1:24">
      <c r="A160" s="233">
        <v>11</v>
      </c>
      <c r="B160" s="234">
        <v>127</v>
      </c>
      <c r="C160" s="235" t="s">
        <v>151</v>
      </c>
      <c r="D160" s="236">
        <v>294.81624679733068</v>
      </c>
      <c r="E160" s="237">
        <f>100000*D160/'WPR2016'!$G$10</f>
        <v>2.1133257458100116</v>
      </c>
      <c r="F160" s="238">
        <f>100000*D160/'WPR2016'!$G$7</f>
        <v>15.407489125585135</v>
      </c>
      <c r="G160" s="192">
        <v>11</v>
      </c>
      <c r="H160" s="179">
        <v>80</v>
      </c>
      <c r="I160" s="177" t="s">
        <v>106</v>
      </c>
      <c r="J160" s="179">
        <v>400.08826814964414</v>
      </c>
      <c r="K160" s="178">
        <f>100000*J160/'WPR2030'!$G$10</f>
        <v>2.2844042988287678</v>
      </c>
      <c r="L160" s="188">
        <f>100000*J160/'WPR2030'!$G$7</f>
        <v>19.996352160384742</v>
      </c>
      <c r="M160" s="226">
        <v>11</v>
      </c>
      <c r="N160" s="234">
        <v>112</v>
      </c>
      <c r="O160" s="235" t="s">
        <v>134</v>
      </c>
      <c r="P160" s="236">
        <v>551.46978804469109</v>
      </c>
      <c r="Q160" s="237">
        <f>100000*P160/'WPR2045'!$G$10</f>
        <v>2.4610329279755447</v>
      </c>
      <c r="R160" s="238">
        <f>100000*P160/'WPR2045'!$G$7</f>
        <v>27.779241746604271</v>
      </c>
      <c r="S160" s="192">
        <v>11</v>
      </c>
      <c r="T160" s="179">
        <v>65</v>
      </c>
      <c r="U160" s="177" t="s">
        <v>87</v>
      </c>
      <c r="V160" s="179">
        <v>595.51901521766558</v>
      </c>
      <c r="W160" s="178">
        <f>100000*V160/'WPR2060'!$G$10</f>
        <v>2.4180247336525231</v>
      </c>
      <c r="X160" s="188">
        <f>100000*V160/'WPR2060'!$G$7</f>
        <v>31.45640242019261</v>
      </c>
    </row>
    <row r="161" spans="1:24">
      <c r="A161" s="233">
        <v>12</v>
      </c>
      <c r="B161" s="234">
        <v>80</v>
      </c>
      <c r="C161" s="235" t="s">
        <v>106</v>
      </c>
      <c r="D161" s="239">
        <v>270.68153964728117</v>
      </c>
      <c r="E161" s="237">
        <f>100000*D161/'WPR2016'!$G$10</f>
        <v>1.9403213793890277</v>
      </c>
      <c r="F161" s="238">
        <f>100000*D161/'WPR2016'!$G$7</f>
        <v>14.146177233845332</v>
      </c>
      <c r="G161" s="192">
        <v>12</v>
      </c>
      <c r="H161" s="179">
        <v>65</v>
      </c>
      <c r="I161" s="177" t="s">
        <v>87</v>
      </c>
      <c r="J161" s="179">
        <v>362.15796157345176</v>
      </c>
      <c r="K161" s="178">
        <f>100000*J161/'WPR2030'!$G$10</f>
        <v>2.0678317014884779</v>
      </c>
      <c r="L161" s="188">
        <f>100000*J161/'WPR2030'!$G$7</f>
        <v>18.100601076863313</v>
      </c>
      <c r="M161" s="226">
        <v>12</v>
      </c>
      <c r="N161" s="234">
        <v>65</v>
      </c>
      <c r="O161" s="235" t="s">
        <v>87</v>
      </c>
      <c r="P161" s="239">
        <v>513.4762658898253</v>
      </c>
      <c r="Q161" s="237">
        <f>100000*P161/'WPR2045'!$G$10</f>
        <v>2.2914800148333372</v>
      </c>
      <c r="R161" s="238">
        <f>100000*P161/'WPR2045'!$G$7</f>
        <v>25.865390326951434</v>
      </c>
      <c r="S161" s="192">
        <v>12</v>
      </c>
      <c r="T161" s="179">
        <v>112</v>
      </c>
      <c r="U161" s="177" t="s">
        <v>134</v>
      </c>
      <c r="V161" s="179">
        <v>580.98058131709695</v>
      </c>
      <c r="W161" s="178">
        <f>100000*V161/'WPR2060'!$G$10</f>
        <v>2.3589933814004072</v>
      </c>
      <c r="X161" s="188">
        <f>100000*V161/'WPR2060'!$G$7</f>
        <v>30.688455779280563</v>
      </c>
    </row>
    <row r="162" spans="1:24">
      <c r="A162" s="233">
        <v>13</v>
      </c>
      <c r="B162" s="234">
        <v>65</v>
      </c>
      <c r="C162" s="235" t="s">
        <v>87</v>
      </c>
      <c r="D162" s="239">
        <v>250.81546751130372</v>
      </c>
      <c r="E162" s="237">
        <f>100000*D162/'WPR2016'!$G$10</f>
        <v>1.7979157888927169</v>
      </c>
      <c r="F162" s="238">
        <f>100000*D162/'WPR2016'!$G$7</f>
        <v>13.107949884680348</v>
      </c>
      <c r="G162" s="192">
        <v>13</v>
      </c>
      <c r="H162" s="179">
        <v>63</v>
      </c>
      <c r="I162" s="177" t="s">
        <v>85</v>
      </c>
      <c r="J162" s="179">
        <v>299.35857010012842</v>
      </c>
      <c r="K162" s="178">
        <f>100000*J162/'WPR2030'!$G$10</f>
        <v>1.7092628274023405</v>
      </c>
      <c r="L162" s="188">
        <f>100000*J162/'WPR2030'!$G$7</f>
        <v>14.961896827508149</v>
      </c>
      <c r="M162" s="226">
        <v>13</v>
      </c>
      <c r="N162" s="234">
        <v>63</v>
      </c>
      <c r="O162" s="235" t="s">
        <v>85</v>
      </c>
      <c r="P162" s="239">
        <v>412.71643342939205</v>
      </c>
      <c r="Q162" s="237">
        <f>100000*P162/'WPR2045'!$G$10</f>
        <v>1.8418211742617669</v>
      </c>
      <c r="R162" s="238">
        <f>100000*P162/'WPR2045'!$G$7</f>
        <v>20.789805399280134</v>
      </c>
      <c r="S162" s="192">
        <v>13</v>
      </c>
      <c r="T162" s="179">
        <v>63</v>
      </c>
      <c r="U162" s="177" t="s">
        <v>85</v>
      </c>
      <c r="V162" s="179">
        <v>460.81720037723426</v>
      </c>
      <c r="W162" s="178">
        <f>100000*V162/'WPR2060'!$G$10</f>
        <v>1.8710861613669751</v>
      </c>
      <c r="X162" s="188">
        <f>100000*V162/'WPR2060'!$G$7</f>
        <v>24.341206454867894</v>
      </c>
    </row>
    <row r="163" spans="1:24">
      <c r="A163" s="233">
        <v>14</v>
      </c>
      <c r="B163" s="234">
        <v>63</v>
      </c>
      <c r="C163" s="235" t="s">
        <v>85</v>
      </c>
      <c r="D163" s="239">
        <v>226.09398272630642</v>
      </c>
      <c r="E163" s="237">
        <f>100000*D163/'WPR2016'!$G$10</f>
        <v>1.6207052354095486</v>
      </c>
      <c r="F163" s="238">
        <f>100000*D163/'WPR2016'!$G$7</f>
        <v>11.81597221339886</v>
      </c>
      <c r="G163" s="192">
        <v>14</v>
      </c>
      <c r="H163" s="179">
        <v>123</v>
      </c>
      <c r="I163" s="177" t="s">
        <v>146</v>
      </c>
      <c r="J163" s="179">
        <v>259.9659077913966</v>
      </c>
      <c r="K163" s="178">
        <f>100000*J163/'WPR2030'!$G$10</f>
        <v>1.4843405432859798</v>
      </c>
      <c r="L163" s="188">
        <f>100000*J163/'WPR2030'!$G$7</f>
        <v>12.993057421885061</v>
      </c>
      <c r="M163" s="226">
        <v>14</v>
      </c>
      <c r="N163" s="234">
        <v>123</v>
      </c>
      <c r="O163" s="235" t="s">
        <v>146</v>
      </c>
      <c r="P163" s="239">
        <v>288.06689111306332</v>
      </c>
      <c r="Q163" s="237">
        <f>100000*P163/'WPR2045'!$G$10</f>
        <v>1.2855502148221798</v>
      </c>
      <c r="R163" s="238">
        <f>100000*P163/'WPR2045'!$G$7</f>
        <v>14.510821772840275</v>
      </c>
      <c r="S163" s="192">
        <v>14</v>
      </c>
      <c r="T163" s="179">
        <v>155</v>
      </c>
      <c r="U163" s="177" t="s">
        <v>180</v>
      </c>
      <c r="V163" s="179">
        <v>326.98170671367552</v>
      </c>
      <c r="W163" s="178">
        <f>100000*V163/'WPR2060'!$G$10</f>
        <v>1.3276651695103232</v>
      </c>
      <c r="X163" s="188">
        <f>100000*V163/'WPR2060'!$G$7</f>
        <v>17.27177115690807</v>
      </c>
    </row>
    <row r="164" spans="1:24">
      <c r="A164" s="233">
        <v>15</v>
      </c>
      <c r="B164" s="234">
        <v>123</v>
      </c>
      <c r="C164" s="235" t="s">
        <v>146</v>
      </c>
      <c r="D164" s="239">
        <v>221.59071626723744</v>
      </c>
      <c r="E164" s="237">
        <f>100000*D164/'WPR2016'!$G$10</f>
        <v>1.5884245553195688</v>
      </c>
      <c r="F164" s="238">
        <f>100000*D164/'WPR2016'!$G$7</f>
        <v>11.580625519478644</v>
      </c>
      <c r="G164" s="192">
        <v>15</v>
      </c>
      <c r="H164" s="179">
        <v>153</v>
      </c>
      <c r="I164" s="177" t="s">
        <v>178</v>
      </c>
      <c r="J164" s="179">
        <v>221.79934143531136</v>
      </c>
      <c r="K164" s="178">
        <f>100000*J164/'WPR2030'!$G$10</f>
        <v>1.2664189614845263</v>
      </c>
      <c r="L164" s="188">
        <f>100000*J164/'WPR2030'!$G$7</f>
        <v>11.085498109689688</v>
      </c>
      <c r="M164" s="226">
        <v>15</v>
      </c>
      <c r="N164" s="234">
        <v>155</v>
      </c>
      <c r="O164" s="235" t="s">
        <v>180</v>
      </c>
      <c r="P164" s="239">
        <v>282.35082583664916</v>
      </c>
      <c r="Q164" s="237">
        <f>100000*P164/'WPR2045'!$G$10</f>
        <v>1.2600412473888218</v>
      </c>
      <c r="R164" s="238">
        <f>100000*P164/'WPR2045'!$G$7</f>
        <v>14.222885855777832</v>
      </c>
      <c r="S164" s="192">
        <v>15</v>
      </c>
      <c r="T164" s="179">
        <v>123</v>
      </c>
      <c r="U164" s="177" t="s">
        <v>146</v>
      </c>
      <c r="V164" s="179">
        <v>284.98243214003742</v>
      </c>
      <c r="W164" s="178">
        <f>100000*V164/'WPR2060'!$G$10</f>
        <v>1.1571327731981729</v>
      </c>
      <c r="X164" s="188">
        <f>100000*V164/'WPR2060'!$G$7</f>
        <v>15.05329273962086</v>
      </c>
    </row>
    <row r="165" spans="1:24">
      <c r="A165" s="233">
        <v>16</v>
      </c>
      <c r="B165" s="234">
        <v>161</v>
      </c>
      <c r="C165" s="235" t="s">
        <v>186</v>
      </c>
      <c r="D165" s="239">
        <v>196.36566673091147</v>
      </c>
      <c r="E165" s="237">
        <f>100000*D165/'WPR2016'!$G$10</f>
        <v>1.4076043081196332</v>
      </c>
      <c r="F165" s="238">
        <f>100000*D165/'WPR2016'!$G$7</f>
        <v>10.262330884615912</v>
      </c>
      <c r="G165" s="192">
        <v>16</v>
      </c>
      <c r="H165" s="179">
        <v>161</v>
      </c>
      <c r="I165" s="177" t="s">
        <v>186</v>
      </c>
      <c r="J165" s="179">
        <v>219.45097340585198</v>
      </c>
      <c r="K165" s="178">
        <f>100000*J165/'WPR2030'!$G$10</f>
        <v>1.2530103653101377</v>
      </c>
      <c r="L165" s="188">
        <f>100000*J165/'WPR2030'!$G$7</f>
        <v>10.968127024712773</v>
      </c>
      <c r="M165" s="226">
        <v>16</v>
      </c>
      <c r="N165" s="234">
        <v>161</v>
      </c>
      <c r="O165" s="235" t="s">
        <v>186</v>
      </c>
      <c r="P165" s="239">
        <v>243.53255197382532</v>
      </c>
      <c r="Q165" s="237">
        <f>100000*P165/'WPR2045'!$G$10</f>
        <v>1.0868077316919658</v>
      </c>
      <c r="R165" s="238">
        <f>100000*P165/'WPR2045'!$G$7</f>
        <v>12.26748913741058</v>
      </c>
      <c r="S165" s="192">
        <v>16</v>
      </c>
      <c r="T165" s="179">
        <v>67</v>
      </c>
      <c r="U165" s="177" t="s">
        <v>89</v>
      </c>
      <c r="V165" s="179">
        <v>243.77624522149563</v>
      </c>
      <c r="W165" s="178">
        <f>100000*V165/'WPR2060'!$G$10</f>
        <v>0.9898206024656816</v>
      </c>
      <c r="X165" s="188">
        <f>100000*V165/'WPR2060'!$G$7</f>
        <v>12.87670666127782</v>
      </c>
    </row>
    <row r="166" spans="1:24">
      <c r="A166" s="233">
        <v>17</v>
      </c>
      <c r="B166" s="234">
        <v>155</v>
      </c>
      <c r="C166" s="235" t="s">
        <v>180</v>
      </c>
      <c r="D166" s="239">
        <v>151.40086702140979</v>
      </c>
      <c r="E166" s="237">
        <f>100000*D166/'WPR2016'!$G$10</f>
        <v>1.0852839817686744</v>
      </c>
      <c r="F166" s="238">
        <f>100000*D166/'WPR2016'!$G$7</f>
        <v>7.9124106543562895</v>
      </c>
      <c r="G166" s="192">
        <v>17</v>
      </c>
      <c r="H166" s="179">
        <v>155</v>
      </c>
      <c r="I166" s="177" t="s">
        <v>180</v>
      </c>
      <c r="J166" s="179">
        <v>203.94227998831775</v>
      </c>
      <c r="K166" s="178">
        <f>100000*J166/'WPR2030'!$G$10</f>
        <v>1.1644595910620372</v>
      </c>
      <c r="L166" s="188">
        <f>100000*J166/'WPR2030'!$G$7</f>
        <v>10.193004833405572</v>
      </c>
      <c r="M166" s="226">
        <v>17</v>
      </c>
      <c r="N166" s="234">
        <v>67</v>
      </c>
      <c r="O166" s="235" t="s">
        <v>89</v>
      </c>
      <c r="P166" s="239">
        <v>224.41354630049318</v>
      </c>
      <c r="Q166" s="237">
        <f>100000*P166/'WPR2045'!$G$10</f>
        <v>1.0014857366665402</v>
      </c>
      <c r="R166" s="238">
        <f>100000*P166/'WPR2045'!$G$7</f>
        <v>11.304405588559575</v>
      </c>
      <c r="S166" s="192">
        <v>17</v>
      </c>
      <c r="T166" s="179">
        <v>161</v>
      </c>
      <c r="U166" s="177" t="s">
        <v>186</v>
      </c>
      <c r="V166" s="179">
        <v>235.35735355340876</v>
      </c>
      <c r="W166" s="178">
        <f>100000*V166/'WPR2060'!$G$10</f>
        <v>0.95563682703084585</v>
      </c>
      <c r="X166" s="188">
        <f>100000*V166/'WPR2060'!$G$7</f>
        <v>12.432005421727055</v>
      </c>
    </row>
    <row r="167" spans="1:24">
      <c r="A167" s="233">
        <v>18</v>
      </c>
      <c r="B167" s="234">
        <v>67</v>
      </c>
      <c r="C167" s="235" t="s">
        <v>89</v>
      </c>
      <c r="D167" s="239">
        <v>121.36961644026451</v>
      </c>
      <c r="E167" s="237">
        <f>100000*D167/'WPR2016'!$G$10</f>
        <v>0.87001153419683031</v>
      </c>
      <c r="F167" s="238">
        <f>100000*D167/'WPR2016'!$G$7</f>
        <v>6.3429375612577186</v>
      </c>
      <c r="G167" s="192">
        <v>18</v>
      </c>
      <c r="H167" s="179">
        <v>67</v>
      </c>
      <c r="I167" s="177" t="s">
        <v>89</v>
      </c>
      <c r="J167" s="179">
        <v>173.64742813038174</v>
      </c>
      <c r="K167" s="178">
        <f>100000*J167/'WPR2030'!$G$10</f>
        <v>0.99148353721092841</v>
      </c>
      <c r="L167" s="188">
        <f>100000*J167/'WPR2030'!$G$7</f>
        <v>8.678872641527871</v>
      </c>
      <c r="M167" s="226">
        <v>18</v>
      </c>
      <c r="N167" s="234">
        <v>96</v>
      </c>
      <c r="O167" s="235" t="s">
        <v>422</v>
      </c>
      <c r="P167" s="239">
        <v>173.55769397853874</v>
      </c>
      <c r="Q167" s="237">
        <f>100000*P167/'WPR2045'!$G$10</f>
        <v>0.77453236613221699</v>
      </c>
      <c r="R167" s="238">
        <f>100000*P167/'WPR2045'!$G$7</f>
        <v>8.7426387492731958</v>
      </c>
      <c r="S167" s="192">
        <v>18</v>
      </c>
      <c r="T167" s="179">
        <v>96</v>
      </c>
      <c r="U167" s="177" t="s">
        <v>422</v>
      </c>
      <c r="V167" s="179">
        <v>204.67090783076128</v>
      </c>
      <c r="W167" s="178">
        <f>100000*V167/'WPR2060'!$G$10</f>
        <v>0.83103864821681339</v>
      </c>
      <c r="X167" s="188">
        <f>100000*V167/'WPR2060'!$G$7</f>
        <v>10.811091293327344</v>
      </c>
    </row>
    <row r="168" spans="1:24">
      <c r="A168" s="233">
        <v>19</v>
      </c>
      <c r="B168" s="234">
        <v>3</v>
      </c>
      <c r="C168" s="235" t="s">
        <v>9</v>
      </c>
      <c r="D168" s="239">
        <v>109.54763686304068</v>
      </c>
      <c r="E168" s="237">
        <f>100000*D168/'WPR2016'!$G$10</f>
        <v>0.7852682607904562</v>
      </c>
      <c r="F168" s="238">
        <f>100000*D168/'WPR2016'!$G$7</f>
        <v>5.7251051868289737</v>
      </c>
      <c r="G168" s="192">
        <v>19</v>
      </c>
      <c r="H168" s="179">
        <v>70</v>
      </c>
      <c r="I168" s="177" t="s">
        <v>92</v>
      </c>
      <c r="J168" s="179">
        <v>115.60233459590381</v>
      </c>
      <c r="K168" s="178">
        <f>100000*J168/'WPR2030'!$G$10</f>
        <v>0.66006051946204558</v>
      </c>
      <c r="L168" s="188">
        <f>100000*J168/'WPR2030'!$G$7</f>
        <v>5.7777874963274574</v>
      </c>
      <c r="M168" s="226">
        <v>19</v>
      </c>
      <c r="N168" s="234">
        <v>70</v>
      </c>
      <c r="O168" s="235" t="s">
        <v>92</v>
      </c>
      <c r="P168" s="239">
        <v>139.44721064061741</v>
      </c>
      <c r="Q168" s="237">
        <f>100000*P168/'WPR2045'!$G$10</f>
        <v>0.62230821078649845</v>
      </c>
      <c r="R168" s="238">
        <f>100000*P168/'WPR2045'!$G$7</f>
        <v>7.024388024972696</v>
      </c>
      <c r="S168" s="192">
        <v>19</v>
      </c>
      <c r="T168" s="179">
        <v>74</v>
      </c>
      <c r="U168" s="177" t="s">
        <v>97</v>
      </c>
      <c r="V168" s="179">
        <v>168.73948806058615</v>
      </c>
      <c r="W168" s="178">
        <f>100000*V168/'WPR2060'!$G$10</f>
        <v>0.6851439588796836</v>
      </c>
      <c r="X168" s="188">
        <f>100000*V168/'WPR2060'!$G$7</f>
        <v>8.9131280529657033</v>
      </c>
    </row>
    <row r="169" spans="1:24" ht="14.7" thickBot="1">
      <c r="A169" s="240">
        <v>20</v>
      </c>
      <c r="B169" s="241">
        <v>111</v>
      </c>
      <c r="C169" s="242" t="s">
        <v>133</v>
      </c>
      <c r="D169" s="243">
        <v>95.075374739943072</v>
      </c>
      <c r="E169" s="244">
        <f>100000*D169/'WPR2016'!$G$10</f>
        <v>0.68152701695772266</v>
      </c>
      <c r="F169" s="245">
        <f>100000*D169/'WPR2016'!$G$7</f>
        <v>4.968765522015552</v>
      </c>
      <c r="G169" s="193">
        <v>20</v>
      </c>
      <c r="H169" s="181">
        <v>96</v>
      </c>
      <c r="I169" s="180" t="s">
        <v>422</v>
      </c>
      <c r="J169" s="181">
        <v>114.15563493728405</v>
      </c>
      <c r="K169" s="182">
        <f>100000*J169/'WPR2030'!$G$10</f>
        <v>0.65180022496615941</v>
      </c>
      <c r="L169" s="189">
        <f>100000*J169/'WPR2030'!$G$7</f>
        <v>5.7054816624726916</v>
      </c>
      <c r="M169" s="251">
        <v>20</v>
      </c>
      <c r="N169" s="241">
        <v>74</v>
      </c>
      <c r="O169" s="242" t="s">
        <v>97</v>
      </c>
      <c r="P169" s="243">
        <v>129.31106645613909</v>
      </c>
      <c r="Q169" s="244">
        <f>100000*P169/'WPR2045'!$G$10</f>
        <v>0.57707384774159587</v>
      </c>
      <c r="R169" s="245">
        <f>100000*P169/'WPR2045'!$G$7</f>
        <v>6.5137990393504372</v>
      </c>
      <c r="S169" s="193">
        <v>20</v>
      </c>
      <c r="T169" s="181">
        <v>70</v>
      </c>
      <c r="U169" s="180" t="s">
        <v>92</v>
      </c>
      <c r="V169" s="181">
        <v>149.59046734828371</v>
      </c>
      <c r="W169" s="182">
        <f>100000*V169/'WPR2060'!$G$10</f>
        <v>0.60739194001149044</v>
      </c>
      <c r="X169" s="189">
        <f>100000*V169/'WPR2060'!$G$7</f>
        <v>7.9016417929365028</v>
      </c>
    </row>
  </sheetData>
  <mergeCells count="28">
    <mergeCell ref="A148:F148"/>
    <mergeCell ref="G148:L148"/>
    <mergeCell ref="A76:F76"/>
    <mergeCell ref="G76:L76"/>
    <mergeCell ref="A100:F100"/>
    <mergeCell ref="G100:L100"/>
    <mergeCell ref="A124:F124"/>
    <mergeCell ref="G124:L124"/>
    <mergeCell ref="A4:F4"/>
    <mergeCell ref="G4:L4"/>
    <mergeCell ref="A28:F28"/>
    <mergeCell ref="G28:L28"/>
    <mergeCell ref="A52:F52"/>
    <mergeCell ref="G52:L52"/>
    <mergeCell ref="M148:R148"/>
    <mergeCell ref="M124:R124"/>
    <mergeCell ref="S4:X4"/>
    <mergeCell ref="S28:X28"/>
    <mergeCell ref="S52:X52"/>
    <mergeCell ref="S76:X76"/>
    <mergeCell ref="S100:X100"/>
    <mergeCell ref="S124:X124"/>
    <mergeCell ref="S148:X148"/>
    <mergeCell ref="M100:R100"/>
    <mergeCell ref="M76:R76"/>
    <mergeCell ref="M52:R52"/>
    <mergeCell ref="M28:R28"/>
    <mergeCell ref="M4:R4"/>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C22AD-480B-4509-B070-32D1CFFB4540}">
  <dimension ref="A1:U157"/>
  <sheetViews>
    <sheetView workbookViewId="0">
      <pane xSplit="6" ySplit="9" topLeftCell="G10" activePane="bottomRight" state="frozen"/>
      <selection activeCell="G10" sqref="G10"/>
      <selection pane="topRight" activeCell="G10" sqref="G10"/>
      <selection pane="bottomLeft" activeCell="G10" sqref="G10"/>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7" t="s">
        <v>206</v>
      </c>
      <c r="E2" s="247"/>
      <c r="F2" s="247"/>
      <c r="G2" s="6"/>
      <c r="H2" s="6"/>
    </row>
    <row r="3" spans="1:21" ht="13.8">
      <c r="A3" s="1" t="s">
        <v>194</v>
      </c>
      <c r="C3" s="296">
        <v>2016</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 t="shared" ref="G7" si="0">N7+U7</f>
        <v>7462277.2133405581</v>
      </c>
      <c r="H7" s="151">
        <v>349354.10435402393</v>
      </c>
      <c r="I7" s="152">
        <v>655235.91464978456</v>
      </c>
      <c r="J7" s="152">
        <v>928226.92444416881</v>
      </c>
      <c r="K7" s="152">
        <v>1022146.630501464</v>
      </c>
      <c r="L7" s="152">
        <v>632852.38915714622</v>
      </c>
      <c r="M7" s="152">
        <v>176597.92721736059</v>
      </c>
      <c r="N7" s="153">
        <f>SUM(H7:M7)</f>
        <v>3764413.8903239481</v>
      </c>
      <c r="O7" s="151">
        <v>326527.38137608767</v>
      </c>
      <c r="P7" s="152">
        <v>611992.59963847697</v>
      </c>
      <c r="Q7" s="152">
        <v>876849.74526891112</v>
      </c>
      <c r="R7" s="152">
        <v>998438.27433484793</v>
      </c>
      <c r="S7" s="152">
        <v>654010.56212428212</v>
      </c>
      <c r="T7" s="152">
        <v>230044.76027400419</v>
      </c>
      <c r="U7" s="153">
        <f>SUM(O7:T7)</f>
        <v>3697863.32301661</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1">N10+U10</f>
        <v>56873404.552099824</v>
      </c>
      <c r="H10" s="67">
        <v>2996518.6925110817</v>
      </c>
      <c r="I10" s="68">
        <v>547388.45957291126</v>
      </c>
      <c r="J10" s="68">
        <v>1580618.3808746338</v>
      </c>
      <c r="K10" s="68">
        <v>3516036.7856464386</v>
      </c>
      <c r="L10" s="68">
        <v>8813196.4310073853</v>
      </c>
      <c r="M10" s="68">
        <v>12892903.173423767</v>
      </c>
      <c r="N10" s="121">
        <f t="shared" ref="N10:N73" si="2">SUM(H10:M10)</f>
        <v>30346661.923036218</v>
      </c>
      <c r="O10" s="67">
        <v>2660096.4249615669</v>
      </c>
      <c r="P10" s="68">
        <v>486752.460313797</v>
      </c>
      <c r="Q10" s="68">
        <v>1057075.7928204536</v>
      </c>
      <c r="R10" s="68">
        <v>2182402.8362827301</v>
      </c>
      <c r="S10" s="68">
        <v>5934259.893157959</v>
      </c>
      <c r="T10" s="68">
        <v>14206155.2215271</v>
      </c>
      <c r="U10" s="121">
        <f t="shared" ref="U10:U73" si="3">SUM(O10:T10)</f>
        <v>26526742.629063606</v>
      </c>
    </row>
    <row r="11" spans="1:21" s="19" customFormat="1" ht="15" customHeight="1">
      <c r="A11" s="72">
        <v>1</v>
      </c>
      <c r="B11" s="73" t="s">
        <v>4</v>
      </c>
      <c r="C11" s="278" t="s">
        <v>5</v>
      </c>
      <c r="D11" s="279"/>
      <c r="E11" s="279"/>
      <c r="F11" s="280"/>
      <c r="G11" s="74">
        <f t="shared" si="1"/>
        <v>11481463.43155559</v>
      </c>
      <c r="H11" s="75">
        <v>2427929.9795162678</v>
      </c>
      <c r="I11" s="76">
        <v>252030.75185735524</v>
      </c>
      <c r="J11" s="76">
        <v>340964.68581935763</v>
      </c>
      <c r="K11" s="76">
        <v>802476.64084810019</v>
      </c>
      <c r="L11" s="76">
        <v>911795.52468657494</v>
      </c>
      <c r="M11" s="76">
        <v>1233808.366932869</v>
      </c>
      <c r="N11" s="122">
        <f t="shared" si="2"/>
        <v>5969005.9496605247</v>
      </c>
      <c r="O11" s="75">
        <v>2153824.4826359749</v>
      </c>
      <c r="P11" s="76">
        <v>262243.35081880353</v>
      </c>
      <c r="Q11" s="76">
        <v>453760.05960217118</v>
      </c>
      <c r="R11" s="76">
        <v>656599.85790015757</v>
      </c>
      <c r="S11" s="76">
        <v>629681.0970954895</v>
      </c>
      <c r="T11" s="76">
        <v>1356348.6338424683</v>
      </c>
      <c r="U11" s="122">
        <f t="shared" si="3"/>
        <v>5512457.4818950649</v>
      </c>
    </row>
    <row r="12" spans="1:21" s="18" customFormat="1">
      <c r="A12" s="85">
        <v>2</v>
      </c>
      <c r="B12" s="86"/>
      <c r="C12" s="86" t="s">
        <v>6</v>
      </c>
      <c r="D12" s="87" t="s">
        <v>7</v>
      </c>
      <c r="E12" s="88"/>
      <c r="F12" s="89"/>
      <c r="G12" s="90">
        <f t="shared" si="1"/>
        <v>5491337.5446810406</v>
      </c>
      <c r="H12" s="91">
        <v>637703.09935869277</v>
      </c>
      <c r="I12" s="92">
        <v>199173.49832126498</v>
      </c>
      <c r="J12" s="92">
        <v>290659.77842400968</v>
      </c>
      <c r="K12" s="92">
        <v>708239.39845269918</v>
      </c>
      <c r="L12" s="92">
        <v>641772.60413944721</v>
      </c>
      <c r="M12" s="92">
        <v>526506.3058873415</v>
      </c>
      <c r="N12" s="123">
        <f t="shared" si="2"/>
        <v>3004054.6845834553</v>
      </c>
      <c r="O12" s="91">
        <v>611472.36565031856</v>
      </c>
      <c r="P12" s="92">
        <v>206599.4491509553</v>
      </c>
      <c r="Q12" s="92">
        <v>257509.60160160065</v>
      </c>
      <c r="R12" s="92">
        <v>446306.54342037439</v>
      </c>
      <c r="S12" s="92">
        <v>418785.99109995365</v>
      </c>
      <c r="T12" s="92">
        <v>546608.90917438269</v>
      </c>
      <c r="U12" s="123">
        <f t="shared" si="3"/>
        <v>2487282.8600975852</v>
      </c>
    </row>
    <row r="13" spans="1:21">
      <c r="A13" s="37">
        <v>3</v>
      </c>
      <c r="B13" s="17"/>
      <c r="C13" s="16"/>
      <c r="D13" s="38" t="s">
        <v>8</v>
      </c>
      <c r="E13" s="39" t="s">
        <v>9</v>
      </c>
      <c r="F13" s="40"/>
      <c r="G13" s="109">
        <f t="shared" si="1"/>
        <v>1292900.6319279568</v>
      </c>
      <c r="H13" s="26">
        <v>12495.014718016693</v>
      </c>
      <c r="I13" s="7">
        <v>7660.9702388208161</v>
      </c>
      <c r="J13" s="7">
        <v>79582.097978285921</v>
      </c>
      <c r="K13" s="7">
        <v>211080.75932297076</v>
      </c>
      <c r="L13" s="7">
        <v>297242.07179976103</v>
      </c>
      <c r="M13" s="7">
        <v>220520.72741594864</v>
      </c>
      <c r="N13" s="124">
        <f t="shared" si="2"/>
        <v>828581.6414738039</v>
      </c>
      <c r="O13" s="26">
        <v>12607.680111643554</v>
      </c>
      <c r="P13" s="7">
        <v>9824.1295047961084</v>
      </c>
      <c r="Q13" s="7">
        <v>55425.401768440322</v>
      </c>
      <c r="R13" s="7">
        <v>97010.735413260933</v>
      </c>
      <c r="S13" s="7">
        <v>141146.10276692949</v>
      </c>
      <c r="T13" s="7">
        <v>148304.94088908238</v>
      </c>
      <c r="U13" s="124">
        <f t="shared" si="3"/>
        <v>464318.99045415281</v>
      </c>
    </row>
    <row r="14" spans="1:21">
      <c r="A14" s="37">
        <v>4</v>
      </c>
      <c r="B14" s="41"/>
      <c r="C14" s="16"/>
      <c r="D14" s="38" t="s">
        <v>10</v>
      </c>
      <c r="E14" s="39" t="s">
        <v>11</v>
      </c>
      <c r="F14" s="40"/>
      <c r="G14" s="109">
        <f t="shared" si="1"/>
        <v>102360.53897116426</v>
      </c>
      <c r="H14" s="26">
        <v>36197.699833315157</v>
      </c>
      <c r="I14" s="7">
        <v>5097.1181437573978</v>
      </c>
      <c r="J14" s="7">
        <v>282.48819661402376</v>
      </c>
      <c r="K14" s="7">
        <v>450.59068015759112</v>
      </c>
      <c r="L14" s="7">
        <v>465.06738983478863</v>
      </c>
      <c r="M14" s="7">
        <v>300.7230760983075</v>
      </c>
      <c r="N14" s="124">
        <f t="shared" si="2"/>
        <v>42793.687319777266</v>
      </c>
      <c r="O14" s="26">
        <v>41379.428626447159</v>
      </c>
      <c r="P14" s="7">
        <v>9788.4689275568817</v>
      </c>
      <c r="Q14" s="7">
        <v>2516.8107007334474</v>
      </c>
      <c r="R14" s="7">
        <v>2283.3198381401598</v>
      </c>
      <c r="S14" s="7">
        <v>1973.5472358008847</v>
      </c>
      <c r="T14" s="7">
        <v>1625.2763227084652</v>
      </c>
      <c r="U14" s="124">
        <f t="shared" si="3"/>
        <v>59566.851651386998</v>
      </c>
    </row>
    <row r="15" spans="1:21">
      <c r="A15" s="37">
        <v>5</v>
      </c>
      <c r="B15" s="41"/>
      <c r="C15" s="16"/>
      <c r="D15" s="8"/>
      <c r="E15" s="17" t="s">
        <v>12</v>
      </c>
      <c r="F15" s="42" t="s">
        <v>13</v>
      </c>
      <c r="G15" s="109">
        <f t="shared" si="1"/>
        <v>95557.801017919061</v>
      </c>
      <c r="H15" s="26">
        <v>36197.699833315157</v>
      </c>
      <c r="I15" s="7">
        <v>5088.2922562187305</v>
      </c>
      <c r="J15" s="7">
        <v>239.49465079107904</v>
      </c>
      <c r="K15" s="7">
        <v>395.06825267453678</v>
      </c>
      <c r="L15" s="7">
        <v>432.77219650358893</v>
      </c>
      <c r="M15" s="7">
        <v>271.97698833089089</v>
      </c>
      <c r="N15" s="124">
        <f t="shared" si="2"/>
        <v>42625.304177833983</v>
      </c>
      <c r="O15" s="26">
        <v>41379.428626447159</v>
      </c>
      <c r="P15" s="7">
        <v>9737.7138581244508</v>
      </c>
      <c r="Q15" s="7">
        <v>628.10124148987234</v>
      </c>
      <c r="R15" s="7">
        <v>317.1462796186097</v>
      </c>
      <c r="S15" s="7">
        <v>453.48002425883897</v>
      </c>
      <c r="T15" s="7">
        <v>416.62681014614645</v>
      </c>
      <c r="U15" s="124">
        <f t="shared" si="3"/>
        <v>52932.496840085078</v>
      </c>
    </row>
    <row r="16" spans="1:21">
      <c r="A16" s="37">
        <v>6</v>
      </c>
      <c r="B16" s="41"/>
      <c r="C16" s="16"/>
      <c r="D16" s="8"/>
      <c r="E16" s="17" t="s">
        <v>14</v>
      </c>
      <c r="F16" s="42" t="s">
        <v>15</v>
      </c>
      <c r="G16" s="109">
        <f t="shared" si="1"/>
        <v>1323.7511735330409</v>
      </c>
      <c r="H16" s="26">
        <v>0</v>
      </c>
      <c r="I16" s="7">
        <v>0</v>
      </c>
      <c r="J16" s="7">
        <v>0</v>
      </c>
      <c r="K16" s="7">
        <v>0</v>
      </c>
      <c r="L16" s="7">
        <v>0</v>
      </c>
      <c r="M16" s="7">
        <v>0</v>
      </c>
      <c r="N16" s="124">
        <f t="shared" si="2"/>
        <v>0</v>
      </c>
      <c r="O16" s="26">
        <v>0</v>
      </c>
      <c r="P16" s="7">
        <v>14.17578486243292</v>
      </c>
      <c r="Q16" s="7">
        <v>433.94205004989635</v>
      </c>
      <c r="R16" s="7">
        <v>350.19509155210108</v>
      </c>
      <c r="S16" s="7">
        <v>277.11835629330017</v>
      </c>
      <c r="T16" s="7">
        <v>248.31989077531034</v>
      </c>
      <c r="U16" s="124">
        <f t="shared" si="3"/>
        <v>1323.7511735330409</v>
      </c>
    </row>
    <row r="17" spans="1:21">
      <c r="A17" s="37">
        <v>7</v>
      </c>
      <c r="B17" s="41"/>
      <c r="C17" s="16"/>
      <c r="D17" s="8"/>
      <c r="E17" s="17" t="s">
        <v>16</v>
      </c>
      <c r="F17" s="42" t="s">
        <v>17</v>
      </c>
      <c r="G17" s="109">
        <f t="shared" si="1"/>
        <v>3680.3210415864387</v>
      </c>
      <c r="H17" s="26">
        <v>0</v>
      </c>
      <c r="I17" s="7">
        <v>5.7845577366106227</v>
      </c>
      <c r="J17" s="7">
        <v>32.034414656816807</v>
      </c>
      <c r="K17" s="7">
        <v>35.277676128214807</v>
      </c>
      <c r="L17" s="7">
        <v>15.952175975231512</v>
      </c>
      <c r="M17" s="7">
        <v>17.351763496939384</v>
      </c>
      <c r="N17" s="124">
        <f t="shared" si="2"/>
        <v>106.40058799381313</v>
      </c>
      <c r="O17" s="26">
        <v>0</v>
      </c>
      <c r="P17" s="7">
        <v>24.885022756716353</v>
      </c>
      <c r="Q17" s="7">
        <v>918.45347585447598</v>
      </c>
      <c r="R17" s="7">
        <v>1039.1645519668236</v>
      </c>
      <c r="S17" s="7">
        <v>847.46610806044191</v>
      </c>
      <c r="T17" s="7">
        <v>743.95129495416768</v>
      </c>
      <c r="U17" s="124">
        <f t="shared" si="3"/>
        <v>3573.9204535926256</v>
      </c>
    </row>
    <row r="18" spans="1:21">
      <c r="A18" s="37">
        <v>8</v>
      </c>
      <c r="B18" s="41"/>
      <c r="C18" s="12"/>
      <c r="D18" s="12"/>
      <c r="E18" s="17" t="s">
        <v>18</v>
      </c>
      <c r="F18" s="42" t="s">
        <v>19</v>
      </c>
      <c r="G18" s="109">
        <f t="shared" si="1"/>
        <v>0</v>
      </c>
      <c r="H18" s="26">
        <v>0</v>
      </c>
      <c r="I18" s="7">
        <v>0</v>
      </c>
      <c r="J18" s="7">
        <v>0</v>
      </c>
      <c r="K18" s="7">
        <v>0</v>
      </c>
      <c r="L18" s="7">
        <v>0</v>
      </c>
      <c r="M18" s="7">
        <v>0</v>
      </c>
      <c r="N18" s="124">
        <f t="shared" si="2"/>
        <v>0</v>
      </c>
      <c r="O18" s="26">
        <v>0</v>
      </c>
      <c r="P18" s="7">
        <v>0</v>
      </c>
      <c r="Q18" s="7">
        <v>0</v>
      </c>
      <c r="R18" s="7">
        <v>0</v>
      </c>
      <c r="S18" s="7">
        <v>0</v>
      </c>
      <c r="T18" s="7">
        <v>0</v>
      </c>
      <c r="U18" s="124">
        <f t="shared" si="3"/>
        <v>0</v>
      </c>
    </row>
    <row r="19" spans="1:21">
      <c r="A19" s="37">
        <v>9</v>
      </c>
      <c r="B19" s="41"/>
      <c r="C19" s="16"/>
      <c r="D19" s="8"/>
      <c r="E19" s="17" t="s">
        <v>20</v>
      </c>
      <c r="F19" s="42" t="s">
        <v>21</v>
      </c>
      <c r="G19" s="109">
        <f t="shared" si="1"/>
        <v>1798.6657903093442</v>
      </c>
      <c r="H19" s="26">
        <v>0</v>
      </c>
      <c r="I19" s="7">
        <v>3.0413720566270968</v>
      </c>
      <c r="J19" s="7">
        <v>10.959131807525409</v>
      </c>
      <c r="K19" s="7">
        <v>20.24475628836808</v>
      </c>
      <c r="L19" s="7">
        <v>16.34301791046164</v>
      </c>
      <c r="M19" s="7">
        <v>11.394324755570779</v>
      </c>
      <c r="N19" s="124">
        <f t="shared" si="2"/>
        <v>61.982602818553005</v>
      </c>
      <c r="O19" s="26">
        <v>0</v>
      </c>
      <c r="P19" s="7">
        <v>11.694259774343664</v>
      </c>
      <c r="Q19" s="7">
        <v>536.31393576198025</v>
      </c>
      <c r="R19" s="7">
        <v>576.8139513595961</v>
      </c>
      <c r="S19" s="7">
        <v>395.48272212827578</v>
      </c>
      <c r="T19" s="7">
        <v>216.37831846659537</v>
      </c>
      <c r="U19" s="124">
        <f t="shared" si="3"/>
        <v>1736.6831874907912</v>
      </c>
    </row>
    <row r="20" spans="1:21">
      <c r="A20" s="37">
        <v>10</v>
      </c>
      <c r="B20" s="41"/>
      <c r="C20" s="16"/>
      <c r="D20" s="38" t="s">
        <v>22</v>
      </c>
      <c r="E20" s="39" t="s">
        <v>23</v>
      </c>
      <c r="F20" s="40"/>
      <c r="G20" s="109">
        <f t="shared" si="1"/>
        <v>1011992.2193354862</v>
      </c>
      <c r="H20" s="26">
        <v>33466.902059584856</v>
      </c>
      <c r="I20" s="7">
        <v>24687.072656145319</v>
      </c>
      <c r="J20" s="7">
        <v>71331.823627059348</v>
      </c>
      <c r="K20" s="7">
        <v>342469.68909987807</v>
      </c>
      <c r="L20" s="7">
        <v>111430.43496295437</v>
      </c>
      <c r="M20" s="7">
        <v>8878.9551474144682</v>
      </c>
      <c r="N20" s="124">
        <f t="shared" si="2"/>
        <v>592264.87755303644</v>
      </c>
      <c r="O20" s="26">
        <v>32521.139104232192</v>
      </c>
      <c r="P20" s="7">
        <v>23529.454432075843</v>
      </c>
      <c r="Q20" s="7">
        <v>71503.34069672972</v>
      </c>
      <c r="R20" s="7">
        <v>231226.17278343625</v>
      </c>
      <c r="S20" s="7">
        <v>56441.609811715782</v>
      </c>
      <c r="T20" s="7">
        <v>4505.6249542599544</v>
      </c>
      <c r="U20" s="124">
        <f t="shared" si="3"/>
        <v>419727.34178244974</v>
      </c>
    </row>
    <row r="21" spans="1:21">
      <c r="A21" s="37">
        <v>11</v>
      </c>
      <c r="B21" s="41"/>
      <c r="C21" s="16"/>
      <c r="D21" s="38" t="s">
        <v>24</v>
      </c>
      <c r="E21" s="39" t="s">
        <v>25</v>
      </c>
      <c r="F21" s="40"/>
      <c r="G21" s="109">
        <f t="shared" si="1"/>
        <v>1382706.7881613541</v>
      </c>
      <c r="H21" s="26">
        <v>246011.47667313367</v>
      </c>
      <c r="I21" s="7">
        <v>42107.404365137219</v>
      </c>
      <c r="J21" s="7">
        <v>42289.787014787085</v>
      </c>
      <c r="K21" s="7">
        <v>58401.884851606563</v>
      </c>
      <c r="L21" s="7">
        <v>108973.83346373588</v>
      </c>
      <c r="M21" s="7">
        <v>171151.81751202047</v>
      </c>
      <c r="N21" s="124">
        <f t="shared" si="2"/>
        <v>668936.20388042089</v>
      </c>
      <c r="O21" s="26">
        <v>231320.66563028097</v>
      </c>
      <c r="P21" s="7">
        <v>41439.903015819378</v>
      </c>
      <c r="Q21" s="7">
        <v>42939.072793443687</v>
      </c>
      <c r="R21" s="7">
        <v>44139.217808137648</v>
      </c>
      <c r="S21" s="7">
        <v>115132.28399616294</v>
      </c>
      <c r="T21" s="7">
        <v>238799.44103708863</v>
      </c>
      <c r="U21" s="124">
        <f t="shared" si="3"/>
        <v>713770.58428093325</v>
      </c>
    </row>
    <row r="22" spans="1:21">
      <c r="A22" s="37">
        <v>12</v>
      </c>
      <c r="B22" s="41"/>
      <c r="C22" s="16"/>
      <c r="D22" s="38" t="s">
        <v>26</v>
      </c>
      <c r="E22" s="39" t="s">
        <v>27</v>
      </c>
      <c r="F22" s="40"/>
      <c r="G22" s="109">
        <f t="shared" si="1"/>
        <v>156115.91660425509</v>
      </c>
      <c r="H22" s="26">
        <v>56764.623747973434</v>
      </c>
      <c r="I22" s="7">
        <v>10534.322299707681</v>
      </c>
      <c r="J22" s="7">
        <v>3957.633220852993</v>
      </c>
      <c r="K22" s="7">
        <v>3981.9647494825185</v>
      </c>
      <c r="L22" s="7">
        <v>4344.3201547493227</v>
      </c>
      <c r="M22" s="7">
        <v>2189.4995900480135</v>
      </c>
      <c r="N22" s="124">
        <f t="shared" si="2"/>
        <v>81772.36376281397</v>
      </c>
      <c r="O22" s="26">
        <v>50417.923526840124</v>
      </c>
      <c r="P22" s="7">
        <v>13644.015112555295</v>
      </c>
      <c r="Q22" s="7">
        <v>3250.622737464786</v>
      </c>
      <c r="R22" s="7">
        <v>2074.2982372520491</v>
      </c>
      <c r="S22" s="7">
        <v>2744.4096789589385</v>
      </c>
      <c r="T22" s="7">
        <v>2212.2835483699455</v>
      </c>
      <c r="U22" s="124">
        <f t="shared" si="3"/>
        <v>74343.552841441138</v>
      </c>
    </row>
    <row r="23" spans="1:21">
      <c r="A23" s="37">
        <v>13</v>
      </c>
      <c r="B23" s="41"/>
      <c r="C23" s="16"/>
      <c r="D23" s="8"/>
      <c r="E23" s="17" t="s">
        <v>12</v>
      </c>
      <c r="F23" s="42" t="s">
        <v>28</v>
      </c>
      <c r="G23" s="109">
        <f t="shared" si="1"/>
        <v>9989.0006045378777</v>
      </c>
      <c r="H23" s="26">
        <v>175.4122114777565</v>
      </c>
      <c r="I23" s="7">
        <v>3400.0380056030262</v>
      </c>
      <c r="J23" s="7">
        <v>353.50601504873339</v>
      </c>
      <c r="K23" s="7">
        <v>132.97065077476873</v>
      </c>
      <c r="L23" s="7">
        <v>90.464726254591369</v>
      </c>
      <c r="M23" s="7">
        <v>6.3950179517269135</v>
      </c>
      <c r="N23" s="124">
        <f t="shared" si="2"/>
        <v>4158.7866271106031</v>
      </c>
      <c r="O23" s="26">
        <v>166.21654666215181</v>
      </c>
      <c r="P23" s="7">
        <v>5010.7994580116065</v>
      </c>
      <c r="Q23" s="7">
        <v>484.99061831500512</v>
      </c>
      <c r="R23" s="7">
        <v>120.73021768690342</v>
      </c>
      <c r="S23" s="7">
        <v>38.748464306787355</v>
      </c>
      <c r="T23" s="7">
        <v>8.7286724448204041</v>
      </c>
      <c r="U23" s="124">
        <f t="shared" si="3"/>
        <v>5830.2139774272746</v>
      </c>
    </row>
    <row r="24" spans="1:21">
      <c r="A24" s="37">
        <v>14</v>
      </c>
      <c r="B24" s="17"/>
      <c r="C24" s="16"/>
      <c r="D24" s="8"/>
      <c r="E24" s="17" t="s">
        <v>14</v>
      </c>
      <c r="F24" s="42" t="s">
        <v>29</v>
      </c>
      <c r="G24" s="109">
        <f t="shared" si="1"/>
        <v>1446.7968672991592</v>
      </c>
      <c r="H24" s="26">
        <v>470.11311998894234</v>
      </c>
      <c r="I24" s="7">
        <v>147.55603676641476</v>
      </c>
      <c r="J24" s="7">
        <v>46.735021396005322</v>
      </c>
      <c r="K24" s="7">
        <v>44.310838297773444</v>
      </c>
      <c r="L24" s="7">
        <v>37.513611691698316</v>
      </c>
      <c r="M24" s="7">
        <v>1.696933776140213</v>
      </c>
      <c r="N24" s="124">
        <f t="shared" si="2"/>
        <v>747.9255619169744</v>
      </c>
      <c r="O24" s="26">
        <v>462.89697557233376</v>
      </c>
      <c r="P24" s="7">
        <v>151.22793320901837</v>
      </c>
      <c r="Q24" s="7">
        <v>35.910437677386653</v>
      </c>
      <c r="R24" s="7">
        <v>30.007018305732345</v>
      </c>
      <c r="S24" s="7">
        <v>17.521338390979508</v>
      </c>
      <c r="T24" s="7">
        <v>1.3076022267341614</v>
      </c>
      <c r="U24" s="124">
        <f t="shared" si="3"/>
        <v>698.8713053821848</v>
      </c>
    </row>
    <row r="25" spans="1:21">
      <c r="A25" s="37">
        <v>15</v>
      </c>
      <c r="B25" s="17"/>
      <c r="C25" s="16"/>
      <c r="D25" s="8"/>
      <c r="E25" s="17" t="s">
        <v>16</v>
      </c>
      <c r="F25" s="42" t="s">
        <v>30</v>
      </c>
      <c r="G25" s="109">
        <f t="shared" si="1"/>
        <v>90956.355018461472</v>
      </c>
      <c r="H25" s="26">
        <v>36423.345668461174</v>
      </c>
      <c r="I25" s="7">
        <v>5570.7109780002202</v>
      </c>
      <c r="J25" s="7">
        <v>698.96589687073276</v>
      </c>
      <c r="K25" s="7">
        <v>146.02931490876449</v>
      </c>
      <c r="L25" s="7">
        <v>531.24720907367589</v>
      </c>
      <c r="M25" s="7">
        <v>890.10069745779037</v>
      </c>
      <c r="N25" s="124">
        <f t="shared" si="2"/>
        <v>44260.399764772359</v>
      </c>
      <c r="O25" s="26">
        <v>37591.963530547917</v>
      </c>
      <c r="P25" s="7">
        <v>7267.2437402589048</v>
      </c>
      <c r="Q25" s="7">
        <v>1189.6190191997923</v>
      </c>
      <c r="R25" s="7">
        <v>271.84748930952975</v>
      </c>
      <c r="S25" s="7">
        <v>336.67579208933785</v>
      </c>
      <c r="T25" s="7">
        <v>38.605682283639908</v>
      </c>
      <c r="U25" s="124">
        <f t="shared" si="3"/>
        <v>46695.955253689121</v>
      </c>
    </row>
    <row r="26" spans="1:21">
      <c r="A26" s="37">
        <v>16</v>
      </c>
      <c r="B26" s="17"/>
      <c r="C26" s="16"/>
      <c r="D26" s="8"/>
      <c r="E26" s="17" t="s">
        <v>18</v>
      </c>
      <c r="F26" s="42" t="s">
        <v>31</v>
      </c>
      <c r="G26" s="109">
        <f t="shared" si="1"/>
        <v>53723.763365482155</v>
      </c>
      <c r="H26" s="26">
        <v>19695.752495729947</v>
      </c>
      <c r="I26" s="7">
        <v>1416.0172176673077</v>
      </c>
      <c r="J26" s="7">
        <v>2858.426300584877</v>
      </c>
      <c r="K26" s="7">
        <v>3658.6539804490749</v>
      </c>
      <c r="L26" s="7">
        <v>3685.0946301264339</v>
      </c>
      <c r="M26" s="7">
        <v>1291.3069545118196</v>
      </c>
      <c r="N26" s="124">
        <f t="shared" si="2"/>
        <v>32605.25157906946</v>
      </c>
      <c r="O26" s="26">
        <v>12196.84609172761</v>
      </c>
      <c r="P26" s="7">
        <v>1214.7439299216931</v>
      </c>
      <c r="Q26" s="7">
        <v>1540.1026127770019</v>
      </c>
      <c r="R26" s="7">
        <v>1651.7135200445191</v>
      </c>
      <c r="S26" s="7">
        <v>2351.4640445802361</v>
      </c>
      <c r="T26" s="7">
        <v>2163.6415873616352</v>
      </c>
      <c r="U26" s="124">
        <f t="shared" si="3"/>
        <v>21118.511786412695</v>
      </c>
    </row>
    <row r="27" spans="1:21">
      <c r="A27" s="37">
        <v>17</v>
      </c>
      <c r="B27" s="17"/>
      <c r="C27" s="16"/>
      <c r="D27" s="38" t="s">
        <v>32</v>
      </c>
      <c r="E27" s="39" t="s">
        <v>33</v>
      </c>
      <c r="F27" s="40"/>
      <c r="G27" s="109">
        <f t="shared" si="1"/>
        <v>278812.26393109653</v>
      </c>
      <c r="H27" s="26">
        <v>40777.623991522938</v>
      </c>
      <c r="I27" s="7">
        <v>27615.278207078576</v>
      </c>
      <c r="J27" s="7">
        <v>27625.835146531463</v>
      </c>
      <c r="K27" s="7">
        <v>21092.205043777823</v>
      </c>
      <c r="L27" s="7">
        <v>19044.836832687259</v>
      </c>
      <c r="M27" s="7">
        <v>11199.904319770634</v>
      </c>
      <c r="N27" s="124">
        <f t="shared" si="2"/>
        <v>147355.68354136869</v>
      </c>
      <c r="O27" s="26">
        <v>42000.151831954718</v>
      </c>
      <c r="P27" s="7">
        <v>24082.913072524592</v>
      </c>
      <c r="Q27" s="7">
        <v>21726.366860761307</v>
      </c>
      <c r="R27" s="7">
        <v>14130.782696839422</v>
      </c>
      <c r="S27" s="7">
        <v>14733.421450670809</v>
      </c>
      <c r="T27" s="7">
        <v>14782.944476976991</v>
      </c>
      <c r="U27" s="124">
        <f t="shared" si="3"/>
        <v>131456.58038972784</v>
      </c>
    </row>
    <row r="28" spans="1:21">
      <c r="A28" s="37">
        <v>18</v>
      </c>
      <c r="B28" s="12"/>
      <c r="C28" s="12"/>
      <c r="D28" s="38" t="s">
        <v>34</v>
      </c>
      <c r="E28" s="39" t="s">
        <v>35</v>
      </c>
      <c r="F28" s="43"/>
      <c r="G28" s="109">
        <f t="shared" si="1"/>
        <v>104482.43844133476</v>
      </c>
      <c r="H28" s="26">
        <v>8229.2435851776972</v>
      </c>
      <c r="I28" s="7">
        <v>5329.9297320730984</v>
      </c>
      <c r="J28" s="7">
        <v>4724.0354188363999</v>
      </c>
      <c r="K28" s="7">
        <v>5810.989163223654</v>
      </c>
      <c r="L28" s="7">
        <v>9950.8622047221288</v>
      </c>
      <c r="M28" s="7">
        <v>15217.275722293183</v>
      </c>
      <c r="N28" s="124">
        <f t="shared" si="2"/>
        <v>49262.335826326162</v>
      </c>
      <c r="O28" s="26">
        <v>8251.5907809378114</v>
      </c>
      <c r="P28" s="7">
        <v>5380.2507561964449</v>
      </c>
      <c r="Q28" s="7">
        <v>4656.5101477592252</v>
      </c>
      <c r="R28" s="7">
        <v>4622.4541915301234</v>
      </c>
      <c r="S28" s="7">
        <v>10146.507522370666</v>
      </c>
      <c r="T28" s="7">
        <v>22162.789216214325</v>
      </c>
      <c r="U28" s="124">
        <f t="shared" si="3"/>
        <v>55220.102615008596</v>
      </c>
    </row>
    <row r="29" spans="1:21">
      <c r="A29" s="37">
        <v>19</v>
      </c>
      <c r="B29" s="17"/>
      <c r="C29" s="16"/>
      <c r="D29" s="38" t="s">
        <v>36</v>
      </c>
      <c r="E29" s="39" t="s">
        <v>37</v>
      </c>
      <c r="F29" s="40"/>
      <c r="G29" s="109">
        <f t="shared" si="1"/>
        <v>110830.03603004002</v>
      </c>
      <c r="H29" s="26">
        <v>1395.5923011723826</v>
      </c>
      <c r="I29" s="7">
        <v>624.74456261016894</v>
      </c>
      <c r="J29" s="7">
        <v>7082.5077774198726</v>
      </c>
      <c r="K29" s="7">
        <v>17884.953624226153</v>
      </c>
      <c r="L29" s="7">
        <v>21800.579074926674</v>
      </c>
      <c r="M29" s="7">
        <v>11210.796243380755</v>
      </c>
      <c r="N29" s="124">
        <f t="shared" si="2"/>
        <v>59999.173583736003</v>
      </c>
      <c r="O29" s="26">
        <v>1217.0920878367506</v>
      </c>
      <c r="P29" s="7">
        <v>651.08541846534354</v>
      </c>
      <c r="Q29" s="7">
        <v>7217.3245118008927</v>
      </c>
      <c r="R29" s="7">
        <v>12774.788317833096</v>
      </c>
      <c r="S29" s="7">
        <v>16690.233178682625</v>
      </c>
      <c r="T29" s="7">
        <v>12280.338931685314</v>
      </c>
      <c r="U29" s="124">
        <f t="shared" si="3"/>
        <v>50830.862446304018</v>
      </c>
    </row>
    <row r="30" spans="1:21">
      <c r="A30" s="37">
        <v>20</v>
      </c>
      <c r="B30" s="17"/>
      <c r="C30" s="16"/>
      <c r="D30" s="38" t="s">
        <v>38</v>
      </c>
      <c r="E30" s="39" t="s">
        <v>39</v>
      </c>
      <c r="F30" s="40"/>
      <c r="G30" s="109">
        <f t="shared" si="1"/>
        <v>2552.7119631289534</v>
      </c>
      <c r="H30" s="26">
        <v>0</v>
      </c>
      <c r="I30" s="7">
        <v>107.65983250131831</v>
      </c>
      <c r="J30" s="7">
        <v>108.90118354812148</v>
      </c>
      <c r="K30" s="7">
        <v>186.98453579877969</v>
      </c>
      <c r="L30" s="7">
        <v>513.40187933621928</v>
      </c>
      <c r="M30" s="7">
        <v>310.26121364592109</v>
      </c>
      <c r="N30" s="124">
        <f t="shared" si="2"/>
        <v>1227.2086448303598</v>
      </c>
      <c r="O30" s="26">
        <v>0</v>
      </c>
      <c r="P30" s="7">
        <v>112.8808279583609</v>
      </c>
      <c r="Q30" s="7">
        <v>132.90273809607606</v>
      </c>
      <c r="R30" s="7">
        <v>162.24883209864493</v>
      </c>
      <c r="S30" s="7">
        <v>528.42464068904519</v>
      </c>
      <c r="T30" s="7">
        <v>389.04627945646644</v>
      </c>
      <c r="U30" s="124">
        <f t="shared" si="3"/>
        <v>1325.5033182985935</v>
      </c>
    </row>
    <row r="31" spans="1:21">
      <c r="A31" s="37">
        <v>21</v>
      </c>
      <c r="B31" s="17"/>
      <c r="C31" s="16"/>
      <c r="D31" s="38" t="s">
        <v>40</v>
      </c>
      <c r="E31" s="39" t="s">
        <v>41</v>
      </c>
      <c r="F31" s="40"/>
      <c r="G31" s="109">
        <f t="shared" si="1"/>
        <v>573721.24006659025</v>
      </c>
      <c r="H31" s="26">
        <v>149333.63148126763</v>
      </c>
      <c r="I31" s="7">
        <v>37502.056039786876</v>
      </c>
      <c r="J31" s="7">
        <v>25848.452534687851</v>
      </c>
      <c r="K31" s="7">
        <v>25243.654842898017</v>
      </c>
      <c r="L31" s="7">
        <v>29283.02313669119</v>
      </c>
      <c r="M31" s="7">
        <v>20343.276792375371</v>
      </c>
      <c r="N31" s="124">
        <f t="shared" si="2"/>
        <v>287554.09482770693</v>
      </c>
      <c r="O31" s="26">
        <v>153128.76102837358</v>
      </c>
      <c r="P31" s="7">
        <v>39616.911160263291</v>
      </c>
      <c r="Q31" s="7">
        <v>22626.662397065789</v>
      </c>
      <c r="R31" s="7">
        <v>19712.473746754113</v>
      </c>
      <c r="S31" s="7">
        <v>27282.902788532898</v>
      </c>
      <c r="T31" s="7">
        <v>23799.434117893688</v>
      </c>
      <c r="U31" s="124">
        <f t="shared" si="3"/>
        <v>286167.14523888333</v>
      </c>
    </row>
    <row r="32" spans="1:21">
      <c r="A32" s="37">
        <v>22</v>
      </c>
      <c r="B32" s="17"/>
      <c r="C32" s="16"/>
      <c r="D32" s="38"/>
      <c r="E32" s="17" t="s">
        <v>12</v>
      </c>
      <c r="F32" s="42" t="s">
        <v>42</v>
      </c>
      <c r="G32" s="109">
        <f t="shared" si="1"/>
        <v>446445.9479184018</v>
      </c>
      <c r="H32" s="26">
        <v>142167.06292685866</v>
      </c>
      <c r="I32" s="7">
        <v>29300.060640223091</v>
      </c>
      <c r="J32" s="7">
        <v>15627.569833464921</v>
      </c>
      <c r="K32" s="7">
        <v>13251.559589110315</v>
      </c>
      <c r="L32" s="7">
        <v>11582.73247051239</v>
      </c>
      <c r="M32" s="7">
        <v>7993.2158334478736</v>
      </c>
      <c r="N32" s="124">
        <f t="shared" si="2"/>
        <v>219922.20129361725</v>
      </c>
      <c r="O32" s="26">
        <v>146493.33807079494</v>
      </c>
      <c r="P32" s="7">
        <v>32436.255197688937</v>
      </c>
      <c r="Q32" s="7">
        <v>15246.86838982068</v>
      </c>
      <c r="R32" s="7">
        <v>10452.883254632354</v>
      </c>
      <c r="S32" s="7">
        <v>12002.414772853255</v>
      </c>
      <c r="T32" s="7">
        <v>9891.9869389943779</v>
      </c>
      <c r="U32" s="124">
        <f t="shared" si="3"/>
        <v>226523.74662478454</v>
      </c>
    </row>
    <row r="33" spans="1:21">
      <c r="A33" s="37">
        <v>23</v>
      </c>
      <c r="B33" s="17"/>
      <c r="C33" s="16"/>
      <c r="D33" s="8"/>
      <c r="E33" s="17" t="s">
        <v>14</v>
      </c>
      <c r="F33" s="42" t="s">
        <v>43</v>
      </c>
      <c r="G33" s="109">
        <f t="shared" si="1"/>
        <v>3077.2969242781401</v>
      </c>
      <c r="H33" s="26">
        <v>29.470533363521099</v>
      </c>
      <c r="I33" s="7">
        <v>429.41818302869797</v>
      </c>
      <c r="J33" s="7">
        <v>518.98415458202362</v>
      </c>
      <c r="K33" s="7">
        <v>341.61124578118324</v>
      </c>
      <c r="L33" s="7">
        <v>144.67040520906448</v>
      </c>
      <c r="M33" s="7">
        <v>39.683641642332077</v>
      </c>
      <c r="N33" s="124">
        <f t="shared" si="2"/>
        <v>1503.8381636068225</v>
      </c>
      <c r="O33" s="26">
        <v>33.569450296461582</v>
      </c>
      <c r="P33" s="7">
        <v>472.30768811702728</v>
      </c>
      <c r="Q33" s="7">
        <v>529.77205473184586</v>
      </c>
      <c r="R33" s="7">
        <v>349.19537925720215</v>
      </c>
      <c r="S33" s="7">
        <v>143.20632401108742</v>
      </c>
      <c r="T33" s="7">
        <v>45.407864257693291</v>
      </c>
      <c r="U33" s="124">
        <f t="shared" si="3"/>
        <v>1573.4587606713176</v>
      </c>
    </row>
    <row r="34" spans="1:21">
      <c r="A34" s="37">
        <v>24</v>
      </c>
      <c r="B34" s="17"/>
      <c r="C34" s="16"/>
      <c r="D34" s="8"/>
      <c r="E34" s="17" t="s">
        <v>16</v>
      </c>
      <c r="F34" s="42" t="s">
        <v>44</v>
      </c>
      <c r="G34" s="109">
        <f t="shared" si="1"/>
        <v>7727.8790118510733</v>
      </c>
      <c r="H34" s="26">
        <v>0.80271707638894441</v>
      </c>
      <c r="I34" s="7">
        <v>1.1753486389352474</v>
      </c>
      <c r="J34" s="7">
        <v>29.68800405744696</v>
      </c>
      <c r="K34" s="7">
        <v>464.95460057677701</v>
      </c>
      <c r="L34" s="7">
        <v>1869.9524725675583</v>
      </c>
      <c r="M34" s="7">
        <v>1950.5845584943891</v>
      </c>
      <c r="N34" s="124">
        <f t="shared" si="2"/>
        <v>4317.1577014114955</v>
      </c>
      <c r="O34" s="26">
        <v>0.85893152770586312</v>
      </c>
      <c r="P34" s="7">
        <v>1.057519108930137</v>
      </c>
      <c r="Q34" s="7">
        <v>11.315638156491332</v>
      </c>
      <c r="R34" s="7">
        <v>217.04100239183754</v>
      </c>
      <c r="S34" s="7">
        <v>1174.5546100139618</v>
      </c>
      <c r="T34" s="7">
        <v>2005.8936092406511</v>
      </c>
      <c r="U34" s="124">
        <f t="shared" si="3"/>
        <v>3410.7213104395778</v>
      </c>
    </row>
    <row r="35" spans="1:21">
      <c r="A35" s="37">
        <v>25</v>
      </c>
      <c r="B35" s="17"/>
      <c r="C35" s="16"/>
      <c r="D35" s="8"/>
      <c r="E35" s="17" t="s">
        <v>18</v>
      </c>
      <c r="F35" s="42" t="s">
        <v>45</v>
      </c>
      <c r="G35" s="109">
        <f t="shared" si="1"/>
        <v>24072.074452869594</v>
      </c>
      <c r="H35" s="26">
        <v>161.80179607123137</v>
      </c>
      <c r="I35" s="7">
        <v>900.44137364625931</v>
      </c>
      <c r="J35" s="7">
        <v>2019.8017578572035</v>
      </c>
      <c r="K35" s="7">
        <v>3179.7425017766654</v>
      </c>
      <c r="L35" s="7">
        <v>4234.2398056983948</v>
      </c>
      <c r="M35" s="7">
        <v>2108.3970365747809</v>
      </c>
      <c r="N35" s="124">
        <f t="shared" si="2"/>
        <v>12604.424271624535</v>
      </c>
      <c r="O35" s="26">
        <v>157.91322233527899</v>
      </c>
      <c r="P35" s="7">
        <v>973.74185135215521</v>
      </c>
      <c r="Q35" s="7">
        <v>1294.3793745152652</v>
      </c>
      <c r="R35" s="7">
        <v>2384.1555260717869</v>
      </c>
      <c r="S35" s="7">
        <v>4057.7975437492132</v>
      </c>
      <c r="T35" s="7">
        <v>2599.6626632213593</v>
      </c>
      <c r="U35" s="124">
        <f t="shared" si="3"/>
        <v>11467.650181245059</v>
      </c>
    </row>
    <row r="36" spans="1:21">
      <c r="A36" s="37">
        <v>26</v>
      </c>
      <c r="B36" s="17"/>
      <c r="C36" s="16"/>
      <c r="D36" s="8"/>
      <c r="E36" s="17" t="s">
        <v>20</v>
      </c>
      <c r="F36" s="42" t="s">
        <v>46</v>
      </c>
      <c r="G36" s="109">
        <f t="shared" si="1"/>
        <v>14453.969251690354</v>
      </c>
      <c r="H36" s="26">
        <v>1438.9318821208728</v>
      </c>
      <c r="I36" s="7">
        <v>625.03468975134092</v>
      </c>
      <c r="J36" s="7">
        <v>1315.8187507930561</v>
      </c>
      <c r="K36" s="7">
        <v>1431.2796203920152</v>
      </c>
      <c r="L36" s="7">
        <v>1569.5994253202807</v>
      </c>
      <c r="M36" s="7">
        <v>1281.5263458646368</v>
      </c>
      <c r="N36" s="124">
        <f t="shared" si="2"/>
        <v>7662.1907142422024</v>
      </c>
      <c r="O36" s="26">
        <v>1392.210873089535</v>
      </c>
      <c r="P36" s="7">
        <v>607.96079916509643</v>
      </c>
      <c r="Q36" s="7">
        <v>1160.3471226220136</v>
      </c>
      <c r="R36" s="7">
        <v>1141.5204987730831</v>
      </c>
      <c r="S36" s="7">
        <v>1329.7799967923202</v>
      </c>
      <c r="T36" s="7">
        <v>1159.9592470061034</v>
      </c>
      <c r="U36" s="124">
        <f t="shared" si="3"/>
        <v>6791.7785374481518</v>
      </c>
    </row>
    <row r="37" spans="1:21">
      <c r="A37" s="37">
        <v>27</v>
      </c>
      <c r="B37" s="17"/>
      <c r="C37" s="16"/>
      <c r="D37" s="8"/>
      <c r="E37" s="17" t="s">
        <v>47</v>
      </c>
      <c r="F37" s="42" t="s">
        <v>355</v>
      </c>
      <c r="G37" s="109">
        <f t="shared" si="1"/>
        <v>0.38413688540458679</v>
      </c>
      <c r="H37" s="26">
        <v>0</v>
      </c>
      <c r="I37" s="7">
        <v>0</v>
      </c>
      <c r="J37" s="7">
        <v>0</v>
      </c>
      <c r="K37" s="7">
        <v>0</v>
      </c>
      <c r="L37" s="7">
        <v>0.38413688540458679</v>
      </c>
      <c r="M37" s="7">
        <v>0</v>
      </c>
      <c r="N37" s="124">
        <f t="shared" si="2"/>
        <v>0.38413688540458679</v>
      </c>
      <c r="O37" s="26">
        <v>0</v>
      </c>
      <c r="P37" s="7">
        <v>0</v>
      </c>
      <c r="Q37" s="7">
        <v>0</v>
      </c>
      <c r="R37" s="7">
        <v>0</v>
      </c>
      <c r="S37" s="7">
        <v>0</v>
      </c>
      <c r="T37" s="7">
        <v>0</v>
      </c>
      <c r="U37" s="124">
        <f t="shared" si="3"/>
        <v>0</v>
      </c>
    </row>
    <row r="38" spans="1:21">
      <c r="A38" s="37">
        <v>28</v>
      </c>
      <c r="B38" s="17"/>
      <c r="C38" s="16"/>
      <c r="D38" s="8"/>
      <c r="E38" s="17" t="s">
        <v>48</v>
      </c>
      <c r="F38" s="42" t="s">
        <v>49</v>
      </c>
      <c r="G38" s="109">
        <f t="shared" si="1"/>
        <v>1.4504720866680145</v>
      </c>
      <c r="H38" s="26">
        <v>0</v>
      </c>
      <c r="I38" s="7">
        <v>0</v>
      </c>
      <c r="J38" s="7">
        <v>0.69783037900924683</v>
      </c>
      <c r="K38" s="7">
        <v>0</v>
      </c>
      <c r="L38" s="7">
        <v>0</v>
      </c>
      <c r="M38" s="7">
        <v>0</v>
      </c>
      <c r="N38" s="124">
        <f t="shared" si="2"/>
        <v>0.69783037900924683</v>
      </c>
      <c r="O38" s="26">
        <v>0</v>
      </c>
      <c r="P38" s="7">
        <v>0</v>
      </c>
      <c r="Q38" s="7">
        <v>0</v>
      </c>
      <c r="R38" s="7">
        <v>0</v>
      </c>
      <c r="S38" s="7">
        <v>0</v>
      </c>
      <c r="T38" s="7">
        <v>0.7526417076587677</v>
      </c>
      <c r="U38" s="124">
        <f t="shared" si="3"/>
        <v>0.7526417076587677</v>
      </c>
    </row>
    <row r="39" spans="1:21">
      <c r="A39" s="37">
        <v>29</v>
      </c>
      <c r="B39" s="17"/>
      <c r="C39" s="16"/>
      <c r="D39" s="38"/>
      <c r="E39" s="17" t="s">
        <v>356</v>
      </c>
      <c r="F39" s="42" t="s">
        <v>50</v>
      </c>
      <c r="G39" s="109">
        <f t="shared" si="1"/>
        <v>13221.084467510205</v>
      </c>
      <c r="H39" s="26">
        <v>0</v>
      </c>
      <c r="I39" s="7">
        <v>0</v>
      </c>
      <c r="J39" s="7">
        <v>159.5103915973159</v>
      </c>
      <c r="K39" s="7">
        <v>920.96459624171257</v>
      </c>
      <c r="L39" s="7">
        <v>3060.4035207759589</v>
      </c>
      <c r="M39" s="7">
        <v>3020.3481286298484</v>
      </c>
      <c r="N39" s="124">
        <f t="shared" si="2"/>
        <v>7161.2266372448357</v>
      </c>
      <c r="O39" s="26">
        <v>0</v>
      </c>
      <c r="P39" s="7">
        <v>0</v>
      </c>
      <c r="Q39" s="7">
        <v>132.04103216384101</v>
      </c>
      <c r="R39" s="7">
        <v>822.73680828360375</v>
      </c>
      <c r="S39" s="7">
        <v>2713.7873765388504</v>
      </c>
      <c r="T39" s="7">
        <v>2391.2926132790744</v>
      </c>
      <c r="U39" s="124">
        <f t="shared" si="3"/>
        <v>6059.8578302653696</v>
      </c>
    </row>
    <row r="40" spans="1:21">
      <c r="A40" s="37">
        <v>30</v>
      </c>
      <c r="B40" s="17"/>
      <c r="C40" s="16"/>
      <c r="D40" s="12"/>
      <c r="E40" s="17" t="s">
        <v>357</v>
      </c>
      <c r="F40" s="42" t="s">
        <v>51</v>
      </c>
      <c r="G40" s="109">
        <f t="shared" si="1"/>
        <v>40392.498331448282</v>
      </c>
      <c r="H40" s="26">
        <v>3724.2845462766854</v>
      </c>
      <c r="I40" s="7">
        <v>2312.7803124568309</v>
      </c>
      <c r="J40" s="7">
        <v>3452.7332080902997</v>
      </c>
      <c r="K40" s="7">
        <v>3411.3553599915467</v>
      </c>
      <c r="L40" s="7">
        <v>4538.7007833822863</v>
      </c>
      <c r="M40" s="7">
        <v>3491.3974277097732</v>
      </c>
      <c r="N40" s="124">
        <f t="shared" si="2"/>
        <v>20931.251637907422</v>
      </c>
      <c r="O40" s="26">
        <v>3375.3141203424129</v>
      </c>
      <c r="P40" s="7">
        <v>2339.1998324421438</v>
      </c>
      <c r="Q40" s="7">
        <v>2439.6754332602504</v>
      </c>
      <c r="R40" s="7">
        <v>2096.3495832862391</v>
      </c>
      <c r="S40" s="7">
        <v>4116.8027750244655</v>
      </c>
      <c r="T40" s="7">
        <v>5093.9049491853511</v>
      </c>
      <c r="U40" s="124">
        <f t="shared" si="3"/>
        <v>19461.246693540863</v>
      </c>
    </row>
    <row r="41" spans="1:21">
      <c r="A41" s="37">
        <v>31</v>
      </c>
      <c r="B41" s="17"/>
      <c r="C41" s="16"/>
      <c r="D41" s="12"/>
      <c r="E41" s="17" t="s">
        <v>358</v>
      </c>
      <c r="F41" s="42" t="s">
        <v>52</v>
      </c>
      <c r="G41" s="109">
        <f t="shared" si="1"/>
        <v>1.4091834723949432</v>
      </c>
      <c r="H41" s="26">
        <v>0</v>
      </c>
      <c r="I41" s="7">
        <v>0</v>
      </c>
      <c r="J41" s="7">
        <v>0</v>
      </c>
      <c r="K41" s="7">
        <v>0</v>
      </c>
      <c r="L41" s="7">
        <v>0.37843158841133118</v>
      </c>
      <c r="M41" s="7">
        <v>0.67071017622947693</v>
      </c>
      <c r="N41" s="124">
        <f t="shared" si="2"/>
        <v>1.0491417646408081</v>
      </c>
      <c r="O41" s="26">
        <v>0</v>
      </c>
      <c r="P41" s="7">
        <v>0</v>
      </c>
      <c r="Q41" s="7">
        <v>0</v>
      </c>
      <c r="R41" s="7">
        <v>0</v>
      </c>
      <c r="S41" s="7">
        <v>0</v>
      </c>
      <c r="T41" s="7">
        <v>0.36004170775413513</v>
      </c>
      <c r="U41" s="124">
        <f t="shared" si="3"/>
        <v>0.36004170775413513</v>
      </c>
    </row>
    <row r="42" spans="1:21">
      <c r="A42" s="37">
        <v>32</v>
      </c>
      <c r="B42" s="17"/>
      <c r="C42" s="16"/>
      <c r="D42" s="38"/>
      <c r="E42" s="17" t="s">
        <v>359</v>
      </c>
      <c r="F42" s="42" t="s">
        <v>53</v>
      </c>
      <c r="G42" s="109">
        <f t="shared" si="1"/>
        <v>24327.245391702279</v>
      </c>
      <c r="H42" s="26">
        <v>1811.2798507825937</v>
      </c>
      <c r="I42" s="7">
        <v>3933.1453135311604</v>
      </c>
      <c r="J42" s="7">
        <v>2723.6484180130064</v>
      </c>
      <c r="K42" s="7">
        <v>2242.1870587840676</v>
      </c>
      <c r="L42" s="7">
        <v>2281.962043969892</v>
      </c>
      <c r="M42" s="7">
        <v>457.45280592888594</v>
      </c>
      <c r="N42" s="124">
        <f t="shared" si="2"/>
        <v>13449.675491009606</v>
      </c>
      <c r="O42" s="26">
        <v>1675.5536349953618</v>
      </c>
      <c r="P42" s="7">
        <v>2786.3885415494442</v>
      </c>
      <c r="Q42" s="7">
        <v>1812.2632679566741</v>
      </c>
      <c r="R42" s="7">
        <v>2248.5916149616241</v>
      </c>
      <c r="S42" s="7">
        <v>1744.5593977509998</v>
      </c>
      <c r="T42" s="7">
        <v>610.21344347856939</v>
      </c>
      <c r="U42" s="124">
        <f t="shared" si="3"/>
        <v>10877.569900692673</v>
      </c>
    </row>
    <row r="43" spans="1:21">
      <c r="A43" s="37">
        <v>33</v>
      </c>
      <c r="B43" s="17"/>
      <c r="C43" s="16"/>
      <c r="D43" s="38" t="s">
        <v>54</v>
      </c>
      <c r="E43" s="39" t="s">
        <v>55</v>
      </c>
      <c r="F43" s="42"/>
      <c r="G43" s="109">
        <f t="shared" si="1"/>
        <v>6250.3250053382226</v>
      </c>
      <c r="H43" s="26">
        <v>1754.5097139305926</v>
      </c>
      <c r="I43" s="7">
        <v>545.7608726995386</v>
      </c>
      <c r="J43" s="7">
        <v>66.15108501595023</v>
      </c>
      <c r="K43" s="7">
        <v>61.556367911176494</v>
      </c>
      <c r="L43" s="7">
        <v>109.16345720072422</v>
      </c>
      <c r="M43" s="7">
        <v>157.40743134870718</v>
      </c>
      <c r="N43" s="124">
        <f t="shared" si="2"/>
        <v>2694.5489281066893</v>
      </c>
      <c r="O43" s="26">
        <v>2423.0065174489901</v>
      </c>
      <c r="P43" s="7">
        <v>745.97896270884667</v>
      </c>
      <c r="Q43" s="7">
        <v>68.374140647058084</v>
      </c>
      <c r="R43" s="7">
        <v>59.050915953487674</v>
      </c>
      <c r="S43" s="7">
        <v>121.19348058156538</v>
      </c>
      <c r="T43" s="7">
        <v>138.17205989158538</v>
      </c>
      <c r="U43" s="124">
        <f t="shared" si="3"/>
        <v>3555.7760772315332</v>
      </c>
    </row>
    <row r="44" spans="1:21">
      <c r="A44" s="37">
        <v>34</v>
      </c>
      <c r="B44" s="17"/>
      <c r="C44" s="16"/>
      <c r="D44" s="8"/>
      <c r="E44" s="17" t="s">
        <v>12</v>
      </c>
      <c r="F44" s="42" t="s">
        <v>56</v>
      </c>
      <c r="G44" s="109">
        <f t="shared" si="1"/>
        <v>6248.2824230051347</v>
      </c>
      <c r="H44" s="26">
        <v>1754.5097139305926</v>
      </c>
      <c r="I44" s="7">
        <v>545.7608726995386</v>
      </c>
      <c r="J44" s="7">
        <v>65.698682662663487</v>
      </c>
      <c r="K44" s="7">
        <v>61.556367911176494</v>
      </c>
      <c r="L44" s="7">
        <v>108.7922465362135</v>
      </c>
      <c r="M44" s="7">
        <v>157.40743134870718</v>
      </c>
      <c r="N44" s="124">
        <f t="shared" si="2"/>
        <v>2693.7253150888919</v>
      </c>
      <c r="O44" s="26">
        <v>2423.0065174489901</v>
      </c>
      <c r="P44" s="7">
        <v>745.97896270884667</v>
      </c>
      <c r="Q44" s="7">
        <v>67.925762680177286</v>
      </c>
      <c r="R44" s="7">
        <v>58.692171809047977</v>
      </c>
      <c r="S44" s="7">
        <v>121.19348058156538</v>
      </c>
      <c r="T44" s="7">
        <v>137.76021268761542</v>
      </c>
      <c r="U44" s="124">
        <f t="shared" si="3"/>
        <v>3554.5571079162428</v>
      </c>
    </row>
    <row r="45" spans="1:21">
      <c r="A45" s="37">
        <v>35</v>
      </c>
      <c r="B45" s="17"/>
      <c r="C45" s="16"/>
      <c r="D45" s="8"/>
      <c r="E45" s="17" t="s">
        <v>14</v>
      </c>
      <c r="F45" s="42" t="s">
        <v>57</v>
      </c>
      <c r="G45" s="109">
        <f t="shared" si="1"/>
        <v>0.80712211132049561</v>
      </c>
      <c r="H45" s="26">
        <v>0</v>
      </c>
      <c r="I45" s="7">
        <v>0</v>
      </c>
      <c r="J45" s="7">
        <v>0</v>
      </c>
      <c r="K45" s="7">
        <v>0</v>
      </c>
      <c r="L45" s="7">
        <v>0</v>
      </c>
      <c r="M45" s="7">
        <v>0</v>
      </c>
      <c r="N45" s="124">
        <f t="shared" si="2"/>
        <v>0</v>
      </c>
      <c r="O45" s="26">
        <v>0</v>
      </c>
      <c r="P45" s="7">
        <v>0</v>
      </c>
      <c r="Q45" s="7">
        <v>0.44837796688079834</v>
      </c>
      <c r="R45" s="7">
        <v>0.35874414443969727</v>
      </c>
      <c r="S45" s="7">
        <v>0</v>
      </c>
      <c r="T45" s="7">
        <v>0</v>
      </c>
      <c r="U45" s="124">
        <f t="shared" si="3"/>
        <v>0.80712211132049561</v>
      </c>
    </row>
    <row r="46" spans="1:21">
      <c r="A46" s="37">
        <v>36</v>
      </c>
      <c r="B46" s="10"/>
      <c r="C46" s="16"/>
      <c r="D46" s="8"/>
      <c r="E46" s="17" t="s">
        <v>16</v>
      </c>
      <c r="F46" s="42" t="s">
        <v>58</v>
      </c>
      <c r="G46" s="109">
        <f t="shared" si="1"/>
        <v>1.2354600429534912</v>
      </c>
      <c r="H46" s="26">
        <v>0</v>
      </c>
      <c r="I46" s="7">
        <v>0</v>
      </c>
      <c r="J46" s="7">
        <v>0.45240217447280884</v>
      </c>
      <c r="K46" s="7">
        <v>0</v>
      </c>
      <c r="L46" s="7">
        <v>0.37121066451072693</v>
      </c>
      <c r="M46" s="7">
        <v>0</v>
      </c>
      <c r="N46" s="124">
        <f t="shared" si="2"/>
        <v>0.82361283898353577</v>
      </c>
      <c r="O46" s="26">
        <v>0</v>
      </c>
      <c r="P46" s="7">
        <v>0</v>
      </c>
      <c r="Q46" s="7">
        <v>0</v>
      </c>
      <c r="R46" s="7">
        <v>0</v>
      </c>
      <c r="S46" s="7">
        <v>0</v>
      </c>
      <c r="T46" s="7">
        <v>0.41184720396995544</v>
      </c>
      <c r="U46" s="124">
        <f t="shared" si="3"/>
        <v>0.41184720396995544</v>
      </c>
    </row>
    <row r="47" spans="1:21">
      <c r="A47" s="37">
        <v>37</v>
      </c>
      <c r="B47" s="10"/>
      <c r="C47" s="11"/>
      <c r="D47" s="38" t="s">
        <v>59</v>
      </c>
      <c r="E47" s="9" t="s">
        <v>60</v>
      </c>
      <c r="F47" s="44"/>
      <c r="G47" s="109">
        <f t="shared" si="1"/>
        <v>468612.43714558706</v>
      </c>
      <c r="H47" s="26">
        <v>51276.777597779408</v>
      </c>
      <c r="I47" s="7">
        <v>37361.181670486927</v>
      </c>
      <c r="J47" s="7">
        <v>27760.068139977753</v>
      </c>
      <c r="K47" s="7">
        <v>21574.177930690348</v>
      </c>
      <c r="L47" s="7">
        <v>38615.003018379211</v>
      </c>
      <c r="M47" s="7">
        <v>65025.656208112836</v>
      </c>
      <c r="N47" s="124">
        <f t="shared" si="2"/>
        <v>241612.86456542648</v>
      </c>
      <c r="O47" s="26">
        <v>36204.927424790338</v>
      </c>
      <c r="P47" s="7">
        <v>37783.458271585405</v>
      </c>
      <c r="Q47" s="7">
        <v>25446.211951192468</v>
      </c>
      <c r="R47" s="7">
        <v>18110.996073398739</v>
      </c>
      <c r="S47" s="7">
        <v>31845.351634971797</v>
      </c>
      <c r="T47" s="7">
        <v>77608.627224221826</v>
      </c>
      <c r="U47" s="124">
        <f t="shared" si="3"/>
        <v>226999.57258016057</v>
      </c>
    </row>
    <row r="48" spans="1:21">
      <c r="A48" s="93">
        <v>38</v>
      </c>
      <c r="B48" s="94"/>
      <c r="C48" s="95" t="s">
        <v>61</v>
      </c>
      <c r="D48" s="96" t="s">
        <v>62</v>
      </c>
      <c r="E48" s="97"/>
      <c r="F48" s="98"/>
      <c r="G48" s="99">
        <f t="shared" si="1"/>
        <v>2964480.54936255</v>
      </c>
      <c r="H48" s="100">
        <v>449684.85138277337</v>
      </c>
      <c r="I48" s="101">
        <v>40318.884516436607</v>
      </c>
      <c r="J48" s="101">
        <v>42312.751127718017</v>
      </c>
      <c r="K48" s="101">
        <v>82877.368804901838</v>
      </c>
      <c r="L48" s="101">
        <v>241232.05200600624</v>
      </c>
      <c r="M48" s="101">
        <v>645526.36133503914</v>
      </c>
      <c r="N48" s="125">
        <f t="shared" si="2"/>
        <v>1501952.2691728752</v>
      </c>
      <c r="O48" s="100">
        <v>429291.14554828778</v>
      </c>
      <c r="P48" s="101">
        <v>43508.769436001166</v>
      </c>
      <c r="Q48" s="101">
        <v>34366.97762424589</v>
      </c>
      <c r="R48" s="101">
        <v>51397.700835257769</v>
      </c>
      <c r="S48" s="101">
        <v>178996.7822740078</v>
      </c>
      <c r="T48" s="101">
        <v>724966.90447187424</v>
      </c>
      <c r="U48" s="125">
        <f t="shared" si="3"/>
        <v>1462528.2801896748</v>
      </c>
    </row>
    <row r="49" spans="1:21">
      <c r="A49" s="37">
        <v>39</v>
      </c>
      <c r="B49" s="17"/>
      <c r="C49" s="16"/>
      <c r="D49" s="38" t="s">
        <v>8</v>
      </c>
      <c r="E49" s="45" t="s">
        <v>63</v>
      </c>
      <c r="F49" s="40"/>
      <c r="G49" s="109">
        <f t="shared" si="1"/>
        <v>2957135.9037144803</v>
      </c>
      <c r="H49" s="26">
        <v>448843.45152027905</v>
      </c>
      <c r="I49" s="7">
        <v>40117.112407136708</v>
      </c>
      <c r="J49" s="7">
        <v>42105.093993840739</v>
      </c>
      <c r="K49" s="7">
        <v>82536.919338881969</v>
      </c>
      <c r="L49" s="7">
        <v>240637.89403343201</v>
      </c>
      <c r="M49" s="7">
        <v>644057.26091909409</v>
      </c>
      <c r="N49" s="124">
        <f t="shared" si="2"/>
        <v>1498297.7322126646</v>
      </c>
      <c r="O49" s="26">
        <v>428495.720817931</v>
      </c>
      <c r="P49" s="7">
        <v>43358.893107711658</v>
      </c>
      <c r="Q49" s="7">
        <v>34210.063771032699</v>
      </c>
      <c r="R49" s="7">
        <v>51172.217102974653</v>
      </c>
      <c r="S49" s="7">
        <v>178548.13735890388</v>
      </c>
      <c r="T49" s="7">
        <v>723053.13934326172</v>
      </c>
      <c r="U49" s="124">
        <f t="shared" si="3"/>
        <v>1458838.1715018158</v>
      </c>
    </row>
    <row r="50" spans="1:21">
      <c r="A50" s="37">
        <v>40</v>
      </c>
      <c r="B50" s="17"/>
      <c r="C50" s="16"/>
      <c r="D50" s="38" t="s">
        <v>10</v>
      </c>
      <c r="E50" s="45" t="s">
        <v>64</v>
      </c>
      <c r="F50" s="40"/>
      <c r="G50" s="109">
        <f t="shared" si="1"/>
        <v>5899.3994945203267</v>
      </c>
      <c r="H50" s="26">
        <v>699.0831073195659</v>
      </c>
      <c r="I50" s="7">
        <v>75.083685788835282</v>
      </c>
      <c r="J50" s="7">
        <v>163.65368265524739</v>
      </c>
      <c r="K50" s="7">
        <v>249.77906883822288</v>
      </c>
      <c r="L50" s="7">
        <v>438.48995051905513</v>
      </c>
      <c r="M50" s="7">
        <v>1298.4429687351221</v>
      </c>
      <c r="N50" s="124">
        <f t="shared" si="2"/>
        <v>2924.5324638560487</v>
      </c>
      <c r="O50" s="26">
        <v>664.76345957882222</v>
      </c>
      <c r="P50" s="7">
        <v>62.030929999287764</v>
      </c>
      <c r="Q50" s="7">
        <v>103.20994795787556</v>
      </c>
      <c r="R50" s="7">
        <v>156.84276778087951</v>
      </c>
      <c r="S50" s="7">
        <v>289.17193765856791</v>
      </c>
      <c r="T50" s="7">
        <v>1698.847987688845</v>
      </c>
      <c r="U50" s="124">
        <f t="shared" si="3"/>
        <v>2974.867030664278</v>
      </c>
    </row>
    <row r="51" spans="1:21">
      <c r="A51" s="37">
        <v>41</v>
      </c>
      <c r="B51" s="17"/>
      <c r="C51" s="16"/>
      <c r="D51" s="38" t="s">
        <v>22</v>
      </c>
      <c r="E51" s="45" t="s">
        <v>65</v>
      </c>
      <c r="F51" s="40"/>
      <c r="G51" s="109">
        <f t="shared" si="1"/>
        <v>1445.2338386254523</v>
      </c>
      <c r="H51" s="26">
        <v>142.31277321887831</v>
      </c>
      <c r="I51" s="7">
        <v>126.68815778124917</v>
      </c>
      <c r="J51" s="7">
        <v>44.003422174880143</v>
      </c>
      <c r="K51" s="7">
        <v>90.670704150801612</v>
      </c>
      <c r="L51" s="7">
        <v>155.66499899885457</v>
      </c>
      <c r="M51" s="7">
        <v>170.65444050404403</v>
      </c>
      <c r="N51" s="124">
        <f t="shared" si="2"/>
        <v>729.99449682870784</v>
      </c>
      <c r="O51" s="26">
        <v>130.66177617556548</v>
      </c>
      <c r="P51" s="7">
        <v>87.846329539477665</v>
      </c>
      <c r="Q51" s="7">
        <v>53.703801990923694</v>
      </c>
      <c r="R51" s="7">
        <v>68.640879006659361</v>
      </c>
      <c r="S51" s="7">
        <v>159.47224507553256</v>
      </c>
      <c r="T51" s="7">
        <v>214.91431000858574</v>
      </c>
      <c r="U51" s="124">
        <f t="shared" si="3"/>
        <v>715.2393417967445</v>
      </c>
    </row>
    <row r="52" spans="1:21">
      <c r="A52" s="93">
        <v>42</v>
      </c>
      <c r="B52" s="94"/>
      <c r="C52" s="95" t="s">
        <v>66</v>
      </c>
      <c r="D52" s="96" t="s">
        <v>67</v>
      </c>
      <c r="E52" s="97"/>
      <c r="F52" s="98"/>
      <c r="G52" s="99">
        <f t="shared" si="1"/>
        <v>298189.96982749552</v>
      </c>
      <c r="H52" s="100">
        <v>0</v>
      </c>
      <c r="I52" s="101">
        <v>0</v>
      </c>
      <c r="J52" s="101">
        <v>0</v>
      </c>
      <c r="K52" s="101">
        <v>0</v>
      </c>
      <c r="L52" s="101">
        <v>0</v>
      </c>
      <c r="M52" s="101">
        <v>0</v>
      </c>
      <c r="N52" s="125">
        <f t="shared" si="2"/>
        <v>0</v>
      </c>
      <c r="O52" s="100">
        <v>0</v>
      </c>
      <c r="P52" s="101">
        <v>0</v>
      </c>
      <c r="Q52" s="101">
        <v>152347.15985647589</v>
      </c>
      <c r="R52" s="101">
        <v>145842.80997101963</v>
      </c>
      <c r="S52" s="101">
        <v>0</v>
      </c>
      <c r="T52" s="101">
        <v>0</v>
      </c>
      <c r="U52" s="125">
        <f t="shared" si="3"/>
        <v>298189.96982749552</v>
      </c>
    </row>
    <row r="53" spans="1:21">
      <c r="A53" s="93">
        <v>49</v>
      </c>
      <c r="B53" s="94"/>
      <c r="C53" s="95" t="s">
        <v>68</v>
      </c>
      <c r="D53" s="96" t="s">
        <v>69</v>
      </c>
      <c r="E53" s="97"/>
      <c r="F53" s="98"/>
      <c r="G53" s="99">
        <f t="shared" si="1"/>
        <v>2274798.3034904003</v>
      </c>
      <c r="H53" s="100">
        <v>1247323.4165375233</v>
      </c>
      <c r="I53" s="101">
        <v>138.00811338424683</v>
      </c>
      <c r="J53" s="101">
        <v>73.919500589370728</v>
      </c>
      <c r="K53" s="101">
        <v>44.440330505371094</v>
      </c>
      <c r="L53" s="101">
        <v>37.244094789028168</v>
      </c>
      <c r="M53" s="101">
        <v>25.82652935385704</v>
      </c>
      <c r="N53" s="125">
        <f t="shared" si="2"/>
        <v>1247642.8551061451</v>
      </c>
      <c r="O53" s="100">
        <v>1026963.6224712133</v>
      </c>
      <c r="P53" s="101">
        <v>49.356795340776443</v>
      </c>
      <c r="Q53" s="101">
        <v>46.970894664525986</v>
      </c>
      <c r="R53" s="101">
        <v>36.050863981246948</v>
      </c>
      <c r="S53" s="101">
        <v>26.448898255825043</v>
      </c>
      <c r="T53" s="101">
        <v>32.998460799455643</v>
      </c>
      <c r="U53" s="125">
        <f t="shared" si="3"/>
        <v>1027155.4483842552</v>
      </c>
    </row>
    <row r="54" spans="1:21">
      <c r="A54" s="37">
        <v>50</v>
      </c>
      <c r="B54" s="17"/>
      <c r="C54" s="16"/>
      <c r="D54" s="38" t="s">
        <v>8</v>
      </c>
      <c r="E54" s="47" t="s">
        <v>70</v>
      </c>
      <c r="F54" s="40"/>
      <c r="G54" s="109">
        <f t="shared" si="1"/>
        <v>1013330.3587414026</v>
      </c>
      <c r="H54" s="26">
        <v>558272.23643255234</v>
      </c>
      <c r="I54" s="7">
        <v>6.811711311340332</v>
      </c>
      <c r="J54" s="7">
        <v>3.1326078176498413</v>
      </c>
      <c r="K54" s="7">
        <v>3.1647838056087494</v>
      </c>
      <c r="L54" s="7">
        <v>0.36585524678230286</v>
      </c>
      <c r="M54" s="7">
        <v>0</v>
      </c>
      <c r="N54" s="124">
        <f t="shared" si="2"/>
        <v>558285.71139073372</v>
      </c>
      <c r="O54" s="26">
        <v>455027.36462056637</v>
      </c>
      <c r="P54" s="7">
        <v>4.267704039812088</v>
      </c>
      <c r="Q54" s="7">
        <v>7.0750449299812317</v>
      </c>
      <c r="R54" s="7">
        <v>1.386236310005188</v>
      </c>
      <c r="S54" s="7">
        <v>2.1923516988754272</v>
      </c>
      <c r="T54" s="7">
        <v>2.3613931238651276</v>
      </c>
      <c r="U54" s="124">
        <f t="shared" si="3"/>
        <v>455044.64735066891</v>
      </c>
    </row>
    <row r="55" spans="1:21">
      <c r="A55" s="37">
        <v>51</v>
      </c>
      <c r="B55" s="10"/>
      <c r="C55" s="16"/>
      <c r="D55" s="38" t="s">
        <v>10</v>
      </c>
      <c r="E55" s="47" t="s">
        <v>71</v>
      </c>
      <c r="F55" s="40"/>
      <c r="G55" s="109">
        <f t="shared" si="1"/>
        <v>678638.30363807082</v>
      </c>
      <c r="H55" s="26">
        <v>381751.49137470126</v>
      </c>
      <c r="I55" s="7">
        <v>24.561930328607559</v>
      </c>
      <c r="J55" s="7">
        <v>40.738838195800781</v>
      </c>
      <c r="K55" s="7">
        <v>20.18283486366272</v>
      </c>
      <c r="L55" s="7">
        <v>14.708625137805939</v>
      </c>
      <c r="M55" s="7">
        <v>6.9166725277900696</v>
      </c>
      <c r="N55" s="124">
        <f t="shared" si="2"/>
        <v>381858.60027575493</v>
      </c>
      <c r="O55" s="26">
        <v>296703.64748555422</v>
      </c>
      <c r="P55" s="7">
        <v>21.446678638458252</v>
      </c>
      <c r="Q55" s="7">
        <v>23.252684623003006</v>
      </c>
      <c r="R55" s="7">
        <v>16.487452924251556</v>
      </c>
      <c r="S55" s="7">
        <v>8.3877724409103394</v>
      </c>
      <c r="T55" s="7">
        <v>6.4812881350517273</v>
      </c>
      <c r="U55" s="124">
        <f t="shared" si="3"/>
        <v>296779.70336231589</v>
      </c>
    </row>
    <row r="56" spans="1:21">
      <c r="A56" s="37">
        <v>52</v>
      </c>
      <c r="B56" s="17"/>
      <c r="C56" s="11"/>
      <c r="D56" s="38" t="s">
        <v>22</v>
      </c>
      <c r="E56" s="47" t="s">
        <v>72</v>
      </c>
      <c r="F56" s="43"/>
      <c r="G56" s="109">
        <f t="shared" si="1"/>
        <v>395583.02280830219</v>
      </c>
      <c r="H56" s="26">
        <v>207617.44381819665</v>
      </c>
      <c r="I56" s="7">
        <v>0</v>
      </c>
      <c r="J56" s="7">
        <v>0</v>
      </c>
      <c r="K56" s="7">
        <v>0</v>
      </c>
      <c r="L56" s="7">
        <v>0</v>
      </c>
      <c r="M56" s="7">
        <v>0</v>
      </c>
      <c r="N56" s="124">
        <f t="shared" si="2"/>
        <v>207617.44381819665</v>
      </c>
      <c r="O56" s="26">
        <v>187965.57899010554</v>
      </c>
      <c r="P56" s="7">
        <v>0</v>
      </c>
      <c r="Q56" s="7">
        <v>0</v>
      </c>
      <c r="R56" s="7">
        <v>0</v>
      </c>
      <c r="S56" s="7">
        <v>0</v>
      </c>
      <c r="T56" s="7">
        <v>0</v>
      </c>
      <c r="U56" s="124">
        <f t="shared" si="3"/>
        <v>187965.57899010554</v>
      </c>
    </row>
    <row r="57" spans="1:21">
      <c r="A57" s="37">
        <v>53</v>
      </c>
      <c r="B57" s="12"/>
      <c r="C57" s="12"/>
      <c r="D57" s="38" t="s">
        <v>24</v>
      </c>
      <c r="E57" s="13" t="s">
        <v>73</v>
      </c>
      <c r="F57" s="43"/>
      <c r="G57" s="109">
        <f t="shared" si="1"/>
        <v>187246.60465689003</v>
      </c>
      <c r="H57" s="26">
        <v>99682.238017231226</v>
      </c>
      <c r="I57" s="7">
        <v>106.63447073101997</v>
      </c>
      <c r="J57" s="7">
        <v>30.048054456710815</v>
      </c>
      <c r="K57" s="7">
        <v>21.092711597681046</v>
      </c>
      <c r="L57" s="7">
        <v>22.169614464044571</v>
      </c>
      <c r="M57" s="7">
        <v>18.909856170415878</v>
      </c>
      <c r="N57" s="124">
        <f t="shared" si="2"/>
        <v>99881.092724651098</v>
      </c>
      <c r="O57" s="26">
        <v>87267.024625614285</v>
      </c>
      <c r="P57" s="7">
        <v>23.642411947250366</v>
      </c>
      <c r="Q57" s="7">
        <v>16.643165290355682</v>
      </c>
      <c r="R57" s="7">
        <v>18.177175670862198</v>
      </c>
      <c r="S57" s="7">
        <v>15.868773996829987</v>
      </c>
      <c r="T57" s="7">
        <v>24.155779719352722</v>
      </c>
      <c r="U57" s="124">
        <f t="shared" si="3"/>
        <v>87365.511932238936</v>
      </c>
    </row>
    <row r="58" spans="1:21">
      <c r="A58" s="93">
        <v>54</v>
      </c>
      <c r="B58" s="94"/>
      <c r="C58" s="95" t="s">
        <v>74</v>
      </c>
      <c r="D58" s="96" t="s">
        <v>75</v>
      </c>
      <c r="E58" s="97"/>
      <c r="F58" s="98"/>
      <c r="G58" s="99">
        <f t="shared" si="1"/>
        <v>452657.07046217821</v>
      </c>
      <c r="H58" s="100">
        <v>93218.606807294069</v>
      </c>
      <c r="I58" s="101">
        <v>12400.363739289343</v>
      </c>
      <c r="J58" s="101">
        <v>7918.2351886848919</v>
      </c>
      <c r="K58" s="101">
        <v>11315.426033740863</v>
      </c>
      <c r="L58" s="101">
        <v>28753.628150783479</v>
      </c>
      <c r="M58" s="101">
        <v>61749.876406721771</v>
      </c>
      <c r="N58" s="125">
        <f t="shared" si="2"/>
        <v>215356.13632651442</v>
      </c>
      <c r="O58" s="100">
        <v>86097.341993561015</v>
      </c>
      <c r="P58" s="101">
        <v>12085.774705328979</v>
      </c>
      <c r="Q58" s="101">
        <v>9489.3519122595899</v>
      </c>
      <c r="R58" s="101">
        <v>13016.755799143575</v>
      </c>
      <c r="S58" s="101">
        <v>31871.884797012433</v>
      </c>
      <c r="T58" s="101">
        <v>84739.824928358197</v>
      </c>
      <c r="U58" s="125">
        <f t="shared" si="3"/>
        <v>237300.93413566379</v>
      </c>
    </row>
    <row r="59" spans="1:21">
      <c r="A59" s="37">
        <v>55</v>
      </c>
      <c r="B59" s="17"/>
      <c r="C59" s="16"/>
      <c r="D59" s="38" t="s">
        <v>8</v>
      </c>
      <c r="E59" s="45" t="s">
        <v>76</v>
      </c>
      <c r="F59" s="40"/>
      <c r="G59" s="109">
        <f t="shared" si="1"/>
        <v>342319.58332216169</v>
      </c>
      <c r="H59" s="26">
        <v>90567.05125871225</v>
      </c>
      <c r="I59" s="7">
        <v>11372.247561912518</v>
      </c>
      <c r="J59" s="7">
        <v>5237.4907781647635</v>
      </c>
      <c r="K59" s="7">
        <v>6553.9585268546361</v>
      </c>
      <c r="L59" s="7">
        <v>15314.881147891283</v>
      </c>
      <c r="M59" s="7">
        <v>40819.341081298888</v>
      </c>
      <c r="N59" s="124">
        <f t="shared" si="2"/>
        <v>169864.97035483434</v>
      </c>
      <c r="O59" s="26">
        <v>82204.489343412191</v>
      </c>
      <c r="P59" s="7">
        <v>10424.112753288471</v>
      </c>
      <c r="Q59" s="7">
        <v>5298.4835117794573</v>
      </c>
      <c r="R59" s="7">
        <v>5644.0788893918507</v>
      </c>
      <c r="S59" s="7">
        <v>15760.588957323693</v>
      </c>
      <c r="T59" s="7">
        <v>53122.859512131661</v>
      </c>
      <c r="U59" s="124">
        <f t="shared" si="3"/>
        <v>172454.61296732732</v>
      </c>
    </row>
    <row r="60" spans="1:21">
      <c r="A60" s="37">
        <v>56</v>
      </c>
      <c r="B60" s="17"/>
      <c r="C60" s="16"/>
      <c r="D60" s="38" t="s">
        <v>10</v>
      </c>
      <c r="E60" s="45" t="s">
        <v>77</v>
      </c>
      <c r="F60" s="40"/>
      <c r="G60" s="109">
        <f t="shared" si="1"/>
        <v>2657.2301095275434</v>
      </c>
      <c r="H60" s="26">
        <v>262.42224728779183</v>
      </c>
      <c r="I60" s="7">
        <v>63.990467744435591</v>
      </c>
      <c r="J60" s="7">
        <v>154.40339759399285</v>
      </c>
      <c r="K60" s="7">
        <v>149.34017792795203</v>
      </c>
      <c r="L60" s="7">
        <v>248.97122150822543</v>
      </c>
      <c r="M60" s="7">
        <v>222.84501298028044</v>
      </c>
      <c r="N60" s="124">
        <f t="shared" si="2"/>
        <v>1101.9725250426782</v>
      </c>
      <c r="O60" s="26">
        <v>364.77693958054442</v>
      </c>
      <c r="P60" s="7">
        <v>97.775693281466374</v>
      </c>
      <c r="Q60" s="7">
        <v>147.80126808551358</v>
      </c>
      <c r="R60" s="7">
        <v>190.61910708512005</v>
      </c>
      <c r="S60" s="7">
        <v>347.88959602813702</v>
      </c>
      <c r="T60" s="7">
        <v>406.39498042408377</v>
      </c>
      <c r="U60" s="124">
        <f t="shared" si="3"/>
        <v>1555.2575844848652</v>
      </c>
    </row>
    <row r="61" spans="1:21">
      <c r="A61" s="37">
        <v>57</v>
      </c>
      <c r="B61" s="17"/>
      <c r="C61" s="16"/>
      <c r="D61" s="38" t="s">
        <v>22</v>
      </c>
      <c r="E61" s="45" t="s">
        <v>78</v>
      </c>
      <c r="F61" s="40"/>
      <c r="G61" s="109">
        <f t="shared" si="1"/>
        <v>8.4214638769626617</v>
      </c>
      <c r="H61" s="26">
        <v>0</v>
      </c>
      <c r="I61" s="7">
        <v>0</v>
      </c>
      <c r="J61" s="7">
        <v>0</v>
      </c>
      <c r="K61" s="7">
        <v>0.37096878886222839</v>
      </c>
      <c r="L61" s="7">
        <v>0.61842691898345947</v>
      </c>
      <c r="M61" s="7">
        <v>3.4584464132785797</v>
      </c>
      <c r="N61" s="124">
        <f t="shared" si="2"/>
        <v>4.4478421211242676</v>
      </c>
      <c r="O61" s="26">
        <v>0</v>
      </c>
      <c r="P61" s="7">
        <v>0</v>
      </c>
      <c r="Q61" s="7">
        <v>0</v>
      </c>
      <c r="R61" s="7">
        <v>0.36175999045372009</v>
      </c>
      <c r="S61" s="7">
        <v>1.7413145005702972</v>
      </c>
      <c r="T61" s="7">
        <v>1.8705472648143768</v>
      </c>
      <c r="U61" s="124">
        <f t="shared" si="3"/>
        <v>3.9736217558383942</v>
      </c>
    </row>
    <row r="62" spans="1:21">
      <c r="A62" s="37">
        <v>58</v>
      </c>
      <c r="B62" s="14"/>
      <c r="C62" s="16"/>
      <c r="D62" s="38" t="s">
        <v>24</v>
      </c>
      <c r="E62" s="45" t="s">
        <v>79</v>
      </c>
      <c r="F62" s="40"/>
      <c r="G62" s="109">
        <f t="shared" si="1"/>
        <v>23917.949244600604</v>
      </c>
      <c r="H62" s="26">
        <v>140.80037874467234</v>
      </c>
      <c r="I62" s="7">
        <v>201.39402932068333</v>
      </c>
      <c r="J62" s="7">
        <v>572.68652016588021</v>
      </c>
      <c r="K62" s="7">
        <v>848.80903180781752</v>
      </c>
      <c r="L62" s="7">
        <v>2019.8734600557946</v>
      </c>
      <c r="M62" s="7">
        <v>6364.5621270993142</v>
      </c>
      <c r="N62" s="124">
        <f t="shared" si="2"/>
        <v>10148.125547194162</v>
      </c>
      <c r="O62" s="26">
        <v>145.93041816420009</v>
      </c>
      <c r="P62" s="7">
        <v>249.8215856119059</v>
      </c>
      <c r="Q62" s="7">
        <v>586.42006240435876</v>
      </c>
      <c r="R62" s="7">
        <v>876.95393722390872</v>
      </c>
      <c r="S62" s="7">
        <v>1643.168407525518</v>
      </c>
      <c r="T62" s="7">
        <v>10267.529286476551</v>
      </c>
      <c r="U62" s="124">
        <f t="shared" si="3"/>
        <v>13769.823697406442</v>
      </c>
    </row>
    <row r="63" spans="1:21">
      <c r="A63" s="37">
        <v>59</v>
      </c>
      <c r="B63" s="12"/>
      <c r="C63" s="14"/>
      <c r="D63" s="38" t="s">
        <v>26</v>
      </c>
      <c r="E63" s="14" t="s">
        <v>80</v>
      </c>
      <c r="F63" s="48"/>
      <c r="G63" s="109">
        <f t="shared" si="1"/>
        <v>83753.88705158174</v>
      </c>
      <c r="H63" s="26">
        <v>2248.3324584946677</v>
      </c>
      <c r="I63" s="7">
        <v>762.73161509115016</v>
      </c>
      <c r="J63" s="7">
        <v>1953.6544286442731</v>
      </c>
      <c r="K63" s="7">
        <v>3762.9473858810234</v>
      </c>
      <c r="L63" s="7">
        <v>11169.283852310502</v>
      </c>
      <c r="M63" s="7">
        <v>14339.67008096911</v>
      </c>
      <c r="N63" s="124">
        <f t="shared" si="2"/>
        <v>34236.619821390726</v>
      </c>
      <c r="O63" s="26">
        <v>3382.1449571220437</v>
      </c>
      <c r="P63" s="7">
        <v>1314.0646923351451</v>
      </c>
      <c r="Q63" s="7">
        <v>3456.6468978997218</v>
      </c>
      <c r="R63" s="7">
        <v>6304.7422460879898</v>
      </c>
      <c r="S63" s="7">
        <v>14118.496980310418</v>
      </c>
      <c r="T63" s="7">
        <v>20941.171456435695</v>
      </c>
      <c r="U63" s="124">
        <f t="shared" si="3"/>
        <v>49517.267230191013</v>
      </c>
    </row>
    <row r="64" spans="1:21">
      <c r="A64" s="72">
        <v>60</v>
      </c>
      <c r="B64" s="73" t="s">
        <v>81</v>
      </c>
      <c r="C64" s="77" t="s">
        <v>82</v>
      </c>
      <c r="D64" s="78"/>
      <c r="E64" s="78"/>
      <c r="F64" s="79"/>
      <c r="G64" s="74">
        <f t="shared" si="1"/>
        <v>40507599.506493181</v>
      </c>
      <c r="H64" s="75">
        <v>374917.89358222485</v>
      </c>
      <c r="I64" s="76">
        <v>110992.41202628613</v>
      </c>
      <c r="J64" s="76">
        <v>417965.49292254448</v>
      </c>
      <c r="K64" s="76">
        <v>1817837.5173778534</v>
      </c>
      <c r="L64" s="76">
        <v>7210596.4585189819</v>
      </c>
      <c r="M64" s="76">
        <v>11180717.35055542</v>
      </c>
      <c r="N64" s="122">
        <f t="shared" si="2"/>
        <v>21113027.124983311</v>
      </c>
      <c r="O64" s="75">
        <v>352340.93854212761</v>
      </c>
      <c r="P64" s="76">
        <v>108770.08415135741</v>
      </c>
      <c r="Q64" s="76">
        <v>317654.1476213932</v>
      </c>
      <c r="R64" s="76">
        <v>1241547.4505367279</v>
      </c>
      <c r="S64" s="76">
        <v>4972769.9929885864</v>
      </c>
      <c r="T64" s="76">
        <v>12401489.767669678</v>
      </c>
      <c r="U64" s="122">
        <f t="shared" si="3"/>
        <v>19394572.38150987</v>
      </c>
    </row>
    <row r="65" spans="1:21">
      <c r="A65" s="93">
        <v>61</v>
      </c>
      <c r="B65" s="94"/>
      <c r="C65" s="95" t="s">
        <v>6</v>
      </c>
      <c r="D65" s="96" t="s">
        <v>83</v>
      </c>
      <c r="E65" s="97"/>
      <c r="F65" s="98"/>
      <c r="G65" s="99">
        <f t="shared" si="1"/>
        <v>8966294.3861796409</v>
      </c>
      <c r="H65" s="100">
        <v>25389.716763973236</v>
      </c>
      <c r="I65" s="101">
        <v>28155.698305502534</v>
      </c>
      <c r="J65" s="101">
        <v>83866.700681984425</v>
      </c>
      <c r="K65" s="101">
        <v>453110.03145217896</v>
      </c>
      <c r="L65" s="101">
        <v>2111358.8725547791</v>
      </c>
      <c r="M65" s="101">
        <v>2412092.185051918</v>
      </c>
      <c r="N65" s="125">
        <f t="shared" si="2"/>
        <v>5113973.2048103362</v>
      </c>
      <c r="O65" s="100">
        <v>18486.147667080164</v>
      </c>
      <c r="P65" s="101">
        <v>20586.231739670038</v>
      </c>
      <c r="Q65" s="101">
        <v>67969.212651908398</v>
      </c>
      <c r="R65" s="101">
        <v>496506.20373630524</v>
      </c>
      <c r="S65" s="101">
        <v>1475592.7353992462</v>
      </c>
      <c r="T65" s="101">
        <v>1773180.6501750946</v>
      </c>
      <c r="U65" s="125">
        <f t="shared" si="3"/>
        <v>3852321.1813693047</v>
      </c>
    </row>
    <row r="66" spans="1:21">
      <c r="A66" s="37">
        <v>62</v>
      </c>
      <c r="B66" s="17"/>
      <c r="C66" s="16"/>
      <c r="D66" s="38" t="s">
        <v>8</v>
      </c>
      <c r="E66" s="49" t="s">
        <v>84</v>
      </c>
      <c r="F66" s="40"/>
      <c r="G66" s="109">
        <f t="shared" si="1"/>
        <v>332560.80659303011</v>
      </c>
      <c r="H66" s="26">
        <v>343.35784089565277</v>
      </c>
      <c r="I66" s="7">
        <v>428.70340784406289</v>
      </c>
      <c r="J66" s="7">
        <v>4383.1668314933777</v>
      </c>
      <c r="K66" s="7">
        <v>41476.251033321023</v>
      </c>
      <c r="L66" s="7">
        <v>129500.25615221262</v>
      </c>
      <c r="M66" s="7">
        <v>64607.76596672833</v>
      </c>
      <c r="N66" s="124">
        <f t="shared" si="2"/>
        <v>240739.50123249507</v>
      </c>
      <c r="O66" s="26">
        <v>221.43920432031155</v>
      </c>
      <c r="P66" s="7">
        <v>360.67507975723129</v>
      </c>
      <c r="Q66" s="7">
        <v>2120.8368414640427</v>
      </c>
      <c r="R66" s="7">
        <v>15352.075247392058</v>
      </c>
      <c r="S66" s="7">
        <v>41596.937537968159</v>
      </c>
      <c r="T66" s="7">
        <v>32169.341449633241</v>
      </c>
      <c r="U66" s="124">
        <f t="shared" si="3"/>
        <v>91821.305360535043</v>
      </c>
    </row>
    <row r="67" spans="1:21">
      <c r="A67" s="37">
        <v>63</v>
      </c>
      <c r="B67" s="17"/>
      <c r="C67" s="16"/>
      <c r="D67" s="38" t="s">
        <v>10</v>
      </c>
      <c r="E67" s="49" t="s">
        <v>85</v>
      </c>
      <c r="F67" s="40"/>
      <c r="G67" s="109">
        <f t="shared" si="1"/>
        <v>429144.73089063587</v>
      </c>
      <c r="H67" s="26">
        <v>48.603792071342468</v>
      </c>
      <c r="I67" s="7">
        <v>24.260022103786469</v>
      </c>
      <c r="J67" s="7">
        <v>967.75186073128134</v>
      </c>
      <c r="K67" s="7">
        <v>20690.873719222844</v>
      </c>
      <c r="L67" s="7">
        <v>153294.69325071573</v>
      </c>
      <c r="M67" s="7">
        <v>133662.20174482465</v>
      </c>
      <c r="N67" s="124">
        <f t="shared" si="2"/>
        <v>308688.38438966963</v>
      </c>
      <c r="O67" s="26">
        <v>17.141946196556091</v>
      </c>
      <c r="P67" s="7">
        <v>6.9304302036762238</v>
      </c>
      <c r="Q67" s="7">
        <v>843.37245180970058</v>
      </c>
      <c r="R67" s="7">
        <v>9156.8155556153506</v>
      </c>
      <c r="S67" s="7">
        <v>45562.222796596587</v>
      </c>
      <c r="T67" s="7">
        <v>64869.863320544362</v>
      </c>
      <c r="U67" s="124">
        <f t="shared" si="3"/>
        <v>120456.34650096623</v>
      </c>
    </row>
    <row r="68" spans="1:21">
      <c r="A68" s="37">
        <v>64</v>
      </c>
      <c r="B68" s="17"/>
      <c r="C68" s="16"/>
      <c r="D68" s="38" t="s">
        <v>22</v>
      </c>
      <c r="E68" s="49" t="s">
        <v>86</v>
      </c>
      <c r="F68" s="40"/>
      <c r="G68" s="109">
        <f t="shared" si="1"/>
        <v>760171.75352136046</v>
      </c>
      <c r="H68" s="26">
        <v>346.71020373702049</v>
      </c>
      <c r="I68" s="7">
        <v>209.91975069046021</v>
      </c>
      <c r="J68" s="7">
        <v>2577.4276086967438</v>
      </c>
      <c r="K68" s="7">
        <v>38375.797256037593</v>
      </c>
      <c r="L68" s="7">
        <v>214302.57199144363</v>
      </c>
      <c r="M68" s="7">
        <v>240095.69665974379</v>
      </c>
      <c r="N68" s="124">
        <f t="shared" si="2"/>
        <v>495908.12347034924</v>
      </c>
      <c r="O68" s="26">
        <v>193.00426080822945</v>
      </c>
      <c r="P68" s="7">
        <v>143.30593073368073</v>
      </c>
      <c r="Q68" s="7">
        <v>2168.5193744990975</v>
      </c>
      <c r="R68" s="7">
        <v>24370.150381758809</v>
      </c>
      <c r="S68" s="7">
        <v>89923.410070896149</v>
      </c>
      <c r="T68" s="7">
        <v>147465.24003231525</v>
      </c>
      <c r="U68" s="124">
        <f t="shared" si="3"/>
        <v>264263.63005101122</v>
      </c>
    </row>
    <row r="69" spans="1:21">
      <c r="A69" s="37">
        <v>65</v>
      </c>
      <c r="B69" s="17"/>
      <c r="C69" s="16"/>
      <c r="D69" s="38" t="s">
        <v>24</v>
      </c>
      <c r="E69" s="49" t="s">
        <v>87</v>
      </c>
      <c r="F69" s="40"/>
      <c r="G69" s="109">
        <f t="shared" si="1"/>
        <v>794495.33364967629</v>
      </c>
      <c r="H69" s="26">
        <v>353.06567090749741</v>
      </c>
      <c r="I69" s="7">
        <v>277.54993292689323</v>
      </c>
      <c r="J69" s="7">
        <v>3932.2086482569575</v>
      </c>
      <c r="K69" s="7">
        <v>34363.650307834148</v>
      </c>
      <c r="L69" s="7">
        <v>163550.23083692789</v>
      </c>
      <c r="M69" s="7">
        <v>229240.25401449203</v>
      </c>
      <c r="N69" s="124">
        <f t="shared" si="2"/>
        <v>431716.95941134542</v>
      </c>
      <c r="O69" s="26">
        <v>432.70414444804192</v>
      </c>
      <c r="P69" s="7">
        <v>247.88339480757713</v>
      </c>
      <c r="Q69" s="7">
        <v>3219.7674833126366</v>
      </c>
      <c r="R69" s="7">
        <v>28641.882329404354</v>
      </c>
      <c r="S69" s="7">
        <v>112167.15407538414</v>
      </c>
      <c r="T69" s="7">
        <v>218068.98281097412</v>
      </c>
      <c r="U69" s="124">
        <f t="shared" si="3"/>
        <v>362778.37423833087</v>
      </c>
    </row>
    <row r="70" spans="1:21">
      <c r="A70" s="37">
        <v>66</v>
      </c>
      <c r="B70" s="17"/>
      <c r="C70" s="16"/>
      <c r="D70" s="38" t="s">
        <v>26</v>
      </c>
      <c r="E70" s="49" t="s">
        <v>88</v>
      </c>
      <c r="F70" s="40"/>
      <c r="G70" s="109">
        <f t="shared" si="1"/>
        <v>829599.49711324146</v>
      </c>
      <c r="H70" s="26">
        <v>0</v>
      </c>
      <c r="I70" s="7">
        <v>1393.3844378186623</v>
      </c>
      <c r="J70" s="7">
        <v>8555.7084057293832</v>
      </c>
      <c r="K70" s="7">
        <v>90750.686935022473</v>
      </c>
      <c r="L70" s="7">
        <v>274208.63124832511</v>
      </c>
      <c r="M70" s="7">
        <v>210797.04451808333</v>
      </c>
      <c r="N70" s="124">
        <f t="shared" si="2"/>
        <v>585705.45554497896</v>
      </c>
      <c r="O70" s="26">
        <v>0</v>
      </c>
      <c r="P70" s="7">
        <v>713.43874967284501</v>
      </c>
      <c r="Q70" s="7">
        <v>2788.4998952411115</v>
      </c>
      <c r="R70" s="7">
        <v>24700.162515446544</v>
      </c>
      <c r="S70" s="7">
        <v>94026.196527034044</v>
      </c>
      <c r="T70" s="7">
        <v>121665.74388086796</v>
      </c>
      <c r="U70" s="124">
        <f t="shared" si="3"/>
        <v>243894.0415682625</v>
      </c>
    </row>
    <row r="71" spans="1:21">
      <c r="A71" s="37">
        <v>67</v>
      </c>
      <c r="B71" s="17"/>
      <c r="C71" s="16"/>
      <c r="D71" s="38" t="s">
        <v>32</v>
      </c>
      <c r="E71" s="49" t="s">
        <v>89</v>
      </c>
      <c r="F71" s="40"/>
      <c r="G71" s="109">
        <f t="shared" si="1"/>
        <v>371813.87887458177</v>
      </c>
      <c r="H71" s="26">
        <v>33.431806564331055</v>
      </c>
      <c r="I71" s="7">
        <v>32.186549216508865</v>
      </c>
      <c r="J71" s="7">
        <v>527.23435152461752</v>
      </c>
      <c r="K71" s="7">
        <v>11730.639313474298</v>
      </c>
      <c r="L71" s="7">
        <v>87305.194245994091</v>
      </c>
      <c r="M71" s="7">
        <v>95894.296239167452</v>
      </c>
      <c r="N71" s="124">
        <f t="shared" si="2"/>
        <v>195522.9825059413</v>
      </c>
      <c r="O71" s="26">
        <v>83.408735334873199</v>
      </c>
      <c r="P71" s="7">
        <v>85.7613445520401</v>
      </c>
      <c r="Q71" s="7">
        <v>420.51148313563317</v>
      </c>
      <c r="R71" s="7">
        <v>7947.5202149301767</v>
      </c>
      <c r="S71" s="7">
        <v>60280.860501468182</v>
      </c>
      <c r="T71" s="7">
        <v>107472.83408921957</v>
      </c>
      <c r="U71" s="124">
        <f t="shared" si="3"/>
        <v>176290.89636864047</v>
      </c>
    </row>
    <row r="72" spans="1:21">
      <c r="A72" s="37">
        <v>68</v>
      </c>
      <c r="B72" s="17"/>
      <c r="C72" s="16"/>
      <c r="D72" s="38" t="s">
        <v>34</v>
      </c>
      <c r="E72" s="49" t="s">
        <v>90</v>
      </c>
      <c r="F72" s="40"/>
      <c r="G72" s="109">
        <f t="shared" si="1"/>
        <v>1707739.978406623</v>
      </c>
      <c r="H72" s="26">
        <v>474.29139310121536</v>
      </c>
      <c r="I72" s="7">
        <v>245.25547140836716</v>
      </c>
      <c r="J72" s="7">
        <v>2492.2638726308942</v>
      </c>
      <c r="K72" s="7">
        <v>60939.02023383975</v>
      </c>
      <c r="L72" s="7">
        <v>521828.35884970427</v>
      </c>
      <c r="M72" s="7">
        <v>590752.68151062727</v>
      </c>
      <c r="N72" s="124">
        <f t="shared" si="2"/>
        <v>1176731.8713313118</v>
      </c>
      <c r="O72" s="26">
        <v>365.17710980772972</v>
      </c>
      <c r="P72" s="7">
        <v>187.51410979032516</v>
      </c>
      <c r="Q72" s="7">
        <v>1878.5801339820027</v>
      </c>
      <c r="R72" s="7">
        <v>31376.274141728878</v>
      </c>
      <c r="S72" s="7">
        <v>205013.26647210121</v>
      </c>
      <c r="T72" s="7">
        <v>292187.2951079011</v>
      </c>
      <c r="U72" s="124">
        <f t="shared" si="3"/>
        <v>531008.10707531124</v>
      </c>
    </row>
    <row r="73" spans="1:21">
      <c r="A73" s="37">
        <v>69</v>
      </c>
      <c r="B73" s="17"/>
      <c r="C73" s="16"/>
      <c r="D73" s="38" t="s">
        <v>36</v>
      </c>
      <c r="E73" s="49" t="s">
        <v>91</v>
      </c>
      <c r="F73" s="40"/>
      <c r="G73" s="109">
        <f t="shared" si="1"/>
        <v>113080.01759641152</v>
      </c>
      <c r="H73" s="26">
        <v>79.00512906908989</v>
      </c>
      <c r="I73" s="7">
        <v>68.209533095359802</v>
      </c>
      <c r="J73" s="7">
        <v>922.83647148497403</v>
      </c>
      <c r="K73" s="7">
        <v>5916.3020843304694</v>
      </c>
      <c r="L73" s="7">
        <v>25123.393502697349</v>
      </c>
      <c r="M73" s="7">
        <v>35383.016531199217</v>
      </c>
      <c r="N73" s="124">
        <f t="shared" si="2"/>
        <v>67492.763251876459</v>
      </c>
      <c r="O73" s="26">
        <v>81.017089188098907</v>
      </c>
      <c r="P73" s="7">
        <v>71.769749343395233</v>
      </c>
      <c r="Q73" s="7">
        <v>720.52319553587586</v>
      </c>
      <c r="R73" s="7">
        <v>4457.3723346926272</v>
      </c>
      <c r="S73" s="7">
        <v>13806.410441413522</v>
      </c>
      <c r="T73" s="7">
        <v>26450.161534361541</v>
      </c>
      <c r="U73" s="124">
        <f t="shared" si="3"/>
        <v>45587.25434453506</v>
      </c>
    </row>
    <row r="74" spans="1:21">
      <c r="A74" s="37">
        <v>70</v>
      </c>
      <c r="B74" s="17"/>
      <c r="C74" s="16"/>
      <c r="D74" s="38" t="s">
        <v>38</v>
      </c>
      <c r="E74" s="49" t="s">
        <v>92</v>
      </c>
      <c r="F74" s="40"/>
      <c r="G74" s="109">
        <f t="shared" ref="G74:G137" si="4">N74+U74</f>
        <v>586012.34365830664</v>
      </c>
      <c r="H74" s="26">
        <v>0</v>
      </c>
      <c r="I74" s="7">
        <v>0.51345938444137573</v>
      </c>
      <c r="J74" s="7">
        <v>43.881472354754806</v>
      </c>
      <c r="K74" s="7">
        <v>302.53096258640289</v>
      </c>
      <c r="L74" s="7">
        <v>1453.0827283421531</v>
      </c>
      <c r="M74" s="7">
        <v>1768.6062605921179</v>
      </c>
      <c r="N74" s="124">
        <f t="shared" ref="N74:N137" si="5">SUM(H74:M74)</f>
        <v>3568.6148832598701</v>
      </c>
      <c r="O74" s="26">
        <v>106.07202398777008</v>
      </c>
      <c r="P74" s="7">
        <v>102.8046053647995</v>
      </c>
      <c r="Q74" s="7">
        <v>7797.1701055988669</v>
      </c>
      <c r="R74" s="7">
        <v>133093.92787599564</v>
      </c>
      <c r="S74" s="7">
        <v>252019.81895720959</v>
      </c>
      <c r="T74" s="7">
        <v>189323.93520689011</v>
      </c>
      <c r="U74" s="124">
        <f t="shared" ref="U74:U130" si="6">SUM(O74:T74)</f>
        <v>582443.72877504677</v>
      </c>
    </row>
    <row r="75" spans="1:21">
      <c r="A75" s="37">
        <v>71</v>
      </c>
      <c r="B75" s="17"/>
      <c r="C75" s="16"/>
      <c r="D75" s="38" t="s">
        <v>40</v>
      </c>
      <c r="E75" s="49" t="s">
        <v>93</v>
      </c>
      <c r="F75" s="40"/>
      <c r="G75" s="109">
        <f t="shared" si="4"/>
        <v>283439.29889697721</v>
      </c>
      <c r="H75" s="26">
        <v>0</v>
      </c>
      <c r="I75" s="7">
        <v>0</v>
      </c>
      <c r="J75" s="7">
        <v>0</v>
      </c>
      <c r="K75" s="7">
        <v>0</v>
      </c>
      <c r="L75" s="7">
        <v>0</v>
      </c>
      <c r="M75" s="7">
        <v>0</v>
      </c>
      <c r="N75" s="124">
        <f t="shared" si="5"/>
        <v>0</v>
      </c>
      <c r="O75" s="26">
        <v>86.691758275032043</v>
      </c>
      <c r="P75" s="7">
        <v>69.93078576028347</v>
      </c>
      <c r="Q75" s="7">
        <v>4221.1961575686</v>
      </c>
      <c r="R75" s="7">
        <v>72277.028376355767</v>
      </c>
      <c r="S75" s="7">
        <v>136472.73427534103</v>
      </c>
      <c r="T75" s="7">
        <v>70311.717543676496</v>
      </c>
      <c r="U75" s="124">
        <f t="shared" si="6"/>
        <v>283439.29889697721</v>
      </c>
    </row>
    <row r="76" spans="1:21">
      <c r="A76" s="37">
        <v>72</v>
      </c>
      <c r="B76" s="17"/>
      <c r="C76" s="16"/>
      <c r="D76" s="38" t="s">
        <v>54</v>
      </c>
      <c r="E76" s="49" t="s">
        <v>94</v>
      </c>
      <c r="F76" s="40"/>
      <c r="G76" s="109">
        <f t="shared" si="4"/>
        <v>84161.463067461853</v>
      </c>
      <c r="H76" s="26">
        <v>0</v>
      </c>
      <c r="I76" s="7">
        <v>0</v>
      </c>
      <c r="J76" s="7">
        <v>0</v>
      </c>
      <c r="K76" s="7">
        <v>0</v>
      </c>
      <c r="L76" s="7">
        <v>0</v>
      </c>
      <c r="M76" s="7">
        <v>0</v>
      </c>
      <c r="N76" s="124">
        <f t="shared" si="5"/>
        <v>0</v>
      </c>
      <c r="O76" s="26">
        <v>22.406235814094543</v>
      </c>
      <c r="P76" s="7">
        <v>17.094520153477788</v>
      </c>
      <c r="Q76" s="7">
        <v>724.96668523468543</v>
      </c>
      <c r="R76" s="7">
        <v>11421.753309149295</v>
      </c>
      <c r="S76" s="7">
        <v>38236.04307462275</v>
      </c>
      <c r="T76" s="7">
        <v>33739.19924248755</v>
      </c>
      <c r="U76" s="124">
        <f t="shared" si="6"/>
        <v>84161.463067461853</v>
      </c>
    </row>
    <row r="77" spans="1:21">
      <c r="A77" s="37">
        <v>73</v>
      </c>
      <c r="B77" s="17"/>
      <c r="C77" s="16"/>
      <c r="D77" s="38" t="s">
        <v>59</v>
      </c>
      <c r="E77" s="49" t="s">
        <v>95</v>
      </c>
      <c r="F77" s="40"/>
      <c r="G77" s="109">
        <f t="shared" si="4"/>
        <v>164568.08886140212</v>
      </c>
      <c r="H77" s="26">
        <v>0</v>
      </c>
      <c r="I77" s="7">
        <v>0</v>
      </c>
      <c r="J77" s="7">
        <v>0</v>
      </c>
      <c r="K77" s="7">
        <v>0</v>
      </c>
      <c r="L77" s="7">
        <v>0</v>
      </c>
      <c r="M77" s="7">
        <v>0</v>
      </c>
      <c r="N77" s="124">
        <f t="shared" si="5"/>
        <v>0</v>
      </c>
      <c r="O77" s="26">
        <v>500.82561546564102</v>
      </c>
      <c r="P77" s="7">
        <v>362.62103441357613</v>
      </c>
      <c r="Q77" s="7">
        <v>3191.6532282792032</v>
      </c>
      <c r="R77" s="7">
        <v>26189.669295743108</v>
      </c>
      <c r="S77" s="7">
        <v>77936.462822020054</v>
      </c>
      <c r="T77" s="7">
        <v>56386.856865480542</v>
      </c>
      <c r="U77" s="124">
        <f t="shared" si="6"/>
        <v>164568.08886140212</v>
      </c>
    </row>
    <row r="78" spans="1:21">
      <c r="A78" s="37">
        <v>74</v>
      </c>
      <c r="B78" s="17"/>
      <c r="C78" s="16"/>
      <c r="D78" s="38" t="s">
        <v>96</v>
      </c>
      <c r="E78" s="49" t="s">
        <v>97</v>
      </c>
      <c r="F78" s="40"/>
      <c r="G78" s="109">
        <f t="shared" si="4"/>
        <v>355505.69234547857</v>
      </c>
      <c r="H78" s="26">
        <v>21.939471125602722</v>
      </c>
      <c r="I78" s="7">
        <v>6.8457276225090027</v>
      </c>
      <c r="J78" s="7">
        <v>558.15275278035551</v>
      </c>
      <c r="K78" s="7">
        <v>1872.8130290061235</v>
      </c>
      <c r="L78" s="7">
        <v>66796.703797996044</v>
      </c>
      <c r="M78" s="7">
        <v>286249.23756694794</v>
      </c>
      <c r="N78" s="124">
        <f t="shared" si="5"/>
        <v>355505.69234547857</v>
      </c>
      <c r="O78" s="26">
        <v>0</v>
      </c>
      <c r="P78" s="7">
        <v>0</v>
      </c>
      <c r="Q78" s="7">
        <v>0</v>
      </c>
      <c r="R78" s="7">
        <v>0</v>
      </c>
      <c r="S78" s="7">
        <v>0</v>
      </c>
      <c r="T78" s="7">
        <v>0</v>
      </c>
      <c r="U78" s="124">
        <f t="shared" si="6"/>
        <v>0</v>
      </c>
    </row>
    <row r="79" spans="1:21">
      <c r="A79" s="37">
        <v>75</v>
      </c>
      <c r="B79" s="17"/>
      <c r="C79" s="16"/>
      <c r="D79" s="38" t="s">
        <v>98</v>
      </c>
      <c r="E79" s="49" t="s">
        <v>99</v>
      </c>
      <c r="F79" s="40"/>
      <c r="G79" s="109">
        <f t="shared" si="4"/>
        <v>191635.03240483941</v>
      </c>
      <c r="H79" s="26">
        <v>189.70632719993591</v>
      </c>
      <c r="I79" s="7">
        <v>144.79802331328392</v>
      </c>
      <c r="J79" s="7">
        <v>319.42917283286806</v>
      </c>
      <c r="K79" s="7">
        <v>4341.8367827925831</v>
      </c>
      <c r="L79" s="7">
        <v>42013.960651218891</v>
      </c>
      <c r="M79" s="7">
        <v>96024.290654122829</v>
      </c>
      <c r="N79" s="124">
        <f t="shared" si="5"/>
        <v>143034.02161148039</v>
      </c>
      <c r="O79" s="26">
        <v>80.248916462063789</v>
      </c>
      <c r="P79" s="7">
        <v>63.150286614894867</v>
      </c>
      <c r="Q79" s="7">
        <v>136.15662506688386</v>
      </c>
      <c r="R79" s="7">
        <v>1758.7836577780545</v>
      </c>
      <c r="S79" s="7">
        <v>11619.990231849253</v>
      </c>
      <c r="T79" s="7">
        <v>34942.681075587869</v>
      </c>
      <c r="U79" s="124">
        <f t="shared" si="6"/>
        <v>48601.010793359019</v>
      </c>
    </row>
    <row r="80" spans="1:21">
      <c r="A80" s="37">
        <v>76</v>
      </c>
      <c r="B80" s="17"/>
      <c r="C80" s="16"/>
      <c r="D80" s="38" t="s">
        <v>100</v>
      </c>
      <c r="E80" s="49" t="s">
        <v>101</v>
      </c>
      <c r="F80" s="40"/>
      <c r="G80" s="109">
        <f t="shared" si="4"/>
        <v>354725.57156827301</v>
      </c>
      <c r="H80" s="26">
        <v>2740.4857941232622</v>
      </c>
      <c r="I80" s="7">
        <v>3889.9293035361916</v>
      </c>
      <c r="J80" s="7">
        <v>9140.7658391445875</v>
      </c>
      <c r="K80" s="7">
        <v>24800.628546833992</v>
      </c>
      <c r="L80" s="7">
        <v>75984.72567242384</v>
      </c>
      <c r="M80" s="7">
        <v>85799.973515927792</v>
      </c>
      <c r="N80" s="124">
        <f t="shared" si="5"/>
        <v>202356.50867198966</v>
      </c>
      <c r="O80" s="26">
        <v>1729.7450816724449</v>
      </c>
      <c r="P80" s="7">
        <v>2090.6161266490817</v>
      </c>
      <c r="Q80" s="7">
        <v>5783.4227792173624</v>
      </c>
      <c r="R80" s="7">
        <v>15140.241287127137</v>
      </c>
      <c r="S80" s="7">
        <v>49813.62469175458</v>
      </c>
      <c r="T80" s="7">
        <v>77811.412929862738</v>
      </c>
      <c r="U80" s="124">
        <f t="shared" si="6"/>
        <v>152369.06289628334</v>
      </c>
    </row>
    <row r="81" spans="1:21">
      <c r="A81" s="37">
        <v>77</v>
      </c>
      <c r="B81" s="10"/>
      <c r="C81" s="16"/>
      <c r="D81" s="38" t="s">
        <v>102</v>
      </c>
      <c r="E81" s="49" t="s">
        <v>103</v>
      </c>
      <c r="F81" s="40"/>
      <c r="G81" s="109">
        <f t="shared" si="4"/>
        <v>292341.52717368305</v>
      </c>
      <c r="H81" s="26">
        <v>7760.4947838932276</v>
      </c>
      <c r="I81" s="7">
        <v>10148.679699234664</v>
      </c>
      <c r="J81" s="7">
        <v>18014.279776655138</v>
      </c>
      <c r="K81" s="7">
        <v>22877.278528124094</v>
      </c>
      <c r="L81" s="7">
        <v>47912.829689711332</v>
      </c>
      <c r="M81" s="7">
        <v>60837.280878514051</v>
      </c>
      <c r="N81" s="124">
        <f t="shared" si="5"/>
        <v>167550.84335613251</v>
      </c>
      <c r="O81" s="26">
        <v>4882.6828348711133</v>
      </c>
      <c r="P81" s="7">
        <v>6391.2094233557582</v>
      </c>
      <c r="Q81" s="7">
        <v>10875.47965875268</v>
      </c>
      <c r="R81" s="7">
        <v>18413.004715517163</v>
      </c>
      <c r="S81" s="7">
        <v>35178.234868079424</v>
      </c>
      <c r="T81" s="7">
        <v>49050.072316974401</v>
      </c>
      <c r="U81" s="124">
        <f t="shared" si="6"/>
        <v>124790.68381755054</v>
      </c>
    </row>
    <row r="82" spans="1:21">
      <c r="A82" s="37">
        <v>78</v>
      </c>
      <c r="B82" s="12"/>
      <c r="C82" s="11"/>
      <c r="D82" s="50"/>
      <c r="E82" s="9" t="s">
        <v>104</v>
      </c>
      <c r="F82" s="46"/>
      <c r="G82" s="109">
        <f t="shared" si="4"/>
        <v>1315299.3799404278</v>
      </c>
      <c r="H82" s="26">
        <v>12998.624592244625</v>
      </c>
      <c r="I82" s="7">
        <v>11285.462787315249</v>
      </c>
      <c r="J82" s="7">
        <v>31431.593929827213</v>
      </c>
      <c r="K82" s="7">
        <v>94671.714076042175</v>
      </c>
      <c r="L82" s="7">
        <v>308084.25985813141</v>
      </c>
      <c r="M82" s="7">
        <v>280979.84409058094</v>
      </c>
      <c r="N82" s="124">
        <f t="shared" si="5"/>
        <v>739451.49933414161</v>
      </c>
      <c r="O82" s="26">
        <v>9683.5827414169908</v>
      </c>
      <c r="P82" s="7">
        <v>9671.5260845422745</v>
      </c>
      <c r="Q82" s="7">
        <v>21078.556962832808</v>
      </c>
      <c r="R82" s="7">
        <v>72209.53415235877</v>
      </c>
      <c r="S82" s="7">
        <v>211939.37533915043</v>
      </c>
      <c r="T82" s="7">
        <v>251265.30532598495</v>
      </c>
      <c r="U82" s="124">
        <f t="shared" si="6"/>
        <v>575847.88060628623</v>
      </c>
    </row>
    <row r="83" spans="1:21">
      <c r="A83" s="93">
        <v>79</v>
      </c>
      <c r="B83" s="94"/>
      <c r="C83" s="95" t="s">
        <v>61</v>
      </c>
      <c r="D83" s="96" t="s">
        <v>105</v>
      </c>
      <c r="E83" s="97"/>
      <c r="F83" s="98"/>
      <c r="G83" s="99">
        <f t="shared" si="4"/>
        <v>215193.57792156225</v>
      </c>
      <c r="H83" s="100">
        <v>2240.2978261569515</v>
      </c>
      <c r="I83" s="101">
        <v>1914.2645328342915</v>
      </c>
      <c r="J83" s="101">
        <v>4857.7079301252961</v>
      </c>
      <c r="K83" s="101">
        <v>10290.178450684645</v>
      </c>
      <c r="L83" s="101">
        <v>36338.967627309263</v>
      </c>
      <c r="M83" s="101">
        <v>57653.635559305549</v>
      </c>
      <c r="N83" s="125">
        <f t="shared" si="5"/>
        <v>113295.051926416</v>
      </c>
      <c r="O83" s="100">
        <v>2142.2944252241869</v>
      </c>
      <c r="P83" s="101">
        <v>1624.7699867784977</v>
      </c>
      <c r="Q83" s="101">
        <v>2545.6841832478531</v>
      </c>
      <c r="R83" s="101">
        <v>11790.302387608215</v>
      </c>
      <c r="S83" s="101">
        <v>27079.835886433721</v>
      </c>
      <c r="T83" s="101">
        <v>56715.639125853777</v>
      </c>
      <c r="U83" s="125">
        <f t="shared" si="6"/>
        <v>101898.52599514625</v>
      </c>
    </row>
    <row r="84" spans="1:21">
      <c r="A84" s="93">
        <v>80</v>
      </c>
      <c r="B84" s="94"/>
      <c r="C84" s="95" t="s">
        <v>66</v>
      </c>
      <c r="D84" s="96" t="s">
        <v>106</v>
      </c>
      <c r="E84" s="97"/>
      <c r="F84" s="98"/>
      <c r="G84" s="99">
        <f t="shared" si="4"/>
        <v>1598525.9714604095</v>
      </c>
      <c r="H84" s="100">
        <v>781.81430943019222</v>
      </c>
      <c r="I84" s="101">
        <v>1123.4669720658567</v>
      </c>
      <c r="J84" s="101">
        <v>8304.7102604582906</v>
      </c>
      <c r="K84" s="101">
        <v>54112.611331582069</v>
      </c>
      <c r="L84" s="101">
        <v>287032.84952163696</v>
      </c>
      <c r="M84" s="101">
        <v>385501.65192699432</v>
      </c>
      <c r="N84" s="125">
        <f t="shared" si="5"/>
        <v>736857.1043221677</v>
      </c>
      <c r="O84" s="100">
        <v>763.6712846274022</v>
      </c>
      <c r="P84" s="101">
        <v>1593.6561459591612</v>
      </c>
      <c r="Q84" s="101">
        <v>8118.6918094102293</v>
      </c>
      <c r="R84" s="101">
        <v>45588.347405314445</v>
      </c>
      <c r="S84" s="101">
        <v>292365.00919568539</v>
      </c>
      <c r="T84" s="101">
        <v>513239.49129724503</v>
      </c>
      <c r="U84" s="125">
        <f t="shared" si="6"/>
        <v>861668.86713824165</v>
      </c>
    </row>
    <row r="85" spans="1:21">
      <c r="A85" s="93">
        <v>81</v>
      </c>
      <c r="B85" s="94"/>
      <c r="C85" s="95" t="s">
        <v>68</v>
      </c>
      <c r="D85" s="96" t="s">
        <v>107</v>
      </c>
      <c r="E85" s="97"/>
      <c r="F85" s="98"/>
      <c r="G85" s="99">
        <f t="shared" si="4"/>
        <v>362048.62278321013</v>
      </c>
      <c r="H85" s="100">
        <v>21069.549163334072</v>
      </c>
      <c r="I85" s="101">
        <v>9911.7433246783912</v>
      </c>
      <c r="J85" s="101">
        <v>15352.455895699561</v>
      </c>
      <c r="K85" s="101">
        <v>18641.106911271811</v>
      </c>
      <c r="L85" s="101">
        <v>36993.05155390501</v>
      </c>
      <c r="M85" s="101">
        <v>56726.002794355154</v>
      </c>
      <c r="N85" s="125">
        <f t="shared" si="5"/>
        <v>158693.909643244</v>
      </c>
      <c r="O85" s="100">
        <v>21156.997861366719</v>
      </c>
      <c r="P85" s="101">
        <v>15498.702984813601</v>
      </c>
      <c r="Q85" s="101">
        <v>28425.824909090996</v>
      </c>
      <c r="R85" s="101">
        <v>19915.487394243479</v>
      </c>
      <c r="S85" s="101">
        <v>35566.177234470844</v>
      </c>
      <c r="T85" s="101">
        <v>82791.522755980492</v>
      </c>
      <c r="U85" s="125">
        <f t="shared" si="6"/>
        <v>203354.71313996613</v>
      </c>
    </row>
    <row r="86" spans="1:21">
      <c r="A86" s="93">
        <v>82</v>
      </c>
      <c r="B86" s="94"/>
      <c r="C86" s="95" t="s">
        <v>74</v>
      </c>
      <c r="D86" s="96" t="s">
        <v>108</v>
      </c>
      <c r="E86" s="97"/>
      <c r="F86" s="98"/>
      <c r="G86" s="99">
        <f t="shared" si="4"/>
        <v>315397.21454276697</v>
      </c>
      <c r="H86" s="100">
        <v>3.2443380427212105</v>
      </c>
      <c r="I86" s="101">
        <v>76.193256441223639</v>
      </c>
      <c r="J86" s="101">
        <v>33429.374206215143</v>
      </c>
      <c r="K86" s="101">
        <v>90551.08208103478</v>
      </c>
      <c r="L86" s="101">
        <v>83454.022292152047</v>
      </c>
      <c r="M86" s="101">
        <v>27530.145652838051</v>
      </c>
      <c r="N86" s="125">
        <f t="shared" si="5"/>
        <v>235044.06182672398</v>
      </c>
      <c r="O86" s="100">
        <v>6.7531319507370426</v>
      </c>
      <c r="P86" s="101">
        <v>156.10302533959566</v>
      </c>
      <c r="Q86" s="101">
        <v>11192.237403284758</v>
      </c>
      <c r="R86" s="101">
        <v>24204.993806272745</v>
      </c>
      <c r="S86" s="101">
        <v>26393.62732552737</v>
      </c>
      <c r="T86" s="101">
        <v>18399.438023667783</v>
      </c>
      <c r="U86" s="125">
        <f t="shared" si="6"/>
        <v>80353.152716042998</v>
      </c>
    </row>
    <row r="87" spans="1:21">
      <c r="A87" s="37">
        <v>83</v>
      </c>
      <c r="B87" s="17"/>
      <c r="C87" s="16"/>
      <c r="D87" s="38" t="s">
        <v>8</v>
      </c>
      <c r="E87" s="49" t="s">
        <v>109</v>
      </c>
      <c r="F87" s="40"/>
      <c r="G87" s="109">
        <f t="shared" si="4"/>
        <v>0</v>
      </c>
      <c r="H87" s="26">
        <v>0</v>
      </c>
      <c r="I87" s="7">
        <v>0</v>
      </c>
      <c r="J87" s="7">
        <v>0</v>
      </c>
      <c r="K87" s="7">
        <v>0</v>
      </c>
      <c r="L87" s="7">
        <v>0</v>
      </c>
      <c r="M87" s="7">
        <v>0</v>
      </c>
      <c r="N87" s="124">
        <f t="shared" si="5"/>
        <v>0</v>
      </c>
      <c r="O87" s="26">
        <v>0</v>
      </c>
      <c r="P87" s="7">
        <v>0</v>
      </c>
      <c r="Q87" s="7">
        <v>0</v>
      </c>
      <c r="R87" s="7">
        <v>0</v>
      </c>
      <c r="S87" s="7">
        <v>0</v>
      </c>
      <c r="T87" s="7">
        <v>0</v>
      </c>
      <c r="U87" s="124">
        <f t="shared" si="6"/>
        <v>0</v>
      </c>
    </row>
    <row r="88" spans="1:21">
      <c r="A88" s="37">
        <v>84</v>
      </c>
      <c r="B88" s="17"/>
      <c r="C88" s="16"/>
      <c r="D88" s="38" t="s">
        <v>10</v>
      </c>
      <c r="E88" s="49" t="s">
        <v>110</v>
      </c>
      <c r="F88" s="40"/>
      <c r="G88" s="109">
        <f t="shared" si="4"/>
        <v>785.2482128739357</v>
      </c>
      <c r="H88" s="26">
        <v>0</v>
      </c>
      <c r="I88" s="7">
        <v>0</v>
      </c>
      <c r="J88" s="7">
        <v>4.629021555185318</v>
      </c>
      <c r="K88" s="7">
        <v>30.187477946281433</v>
      </c>
      <c r="L88" s="7">
        <v>117.4217221736908</v>
      </c>
      <c r="M88" s="7">
        <v>142.82880094647408</v>
      </c>
      <c r="N88" s="124">
        <f t="shared" si="5"/>
        <v>295.06702262163162</v>
      </c>
      <c r="O88" s="26">
        <v>0</v>
      </c>
      <c r="P88" s="7">
        <v>0</v>
      </c>
      <c r="Q88" s="7">
        <v>4.2341054081916809</v>
      </c>
      <c r="R88" s="7">
        <v>38.802740156650543</v>
      </c>
      <c r="S88" s="7">
        <v>127.74892833828926</v>
      </c>
      <c r="T88" s="7">
        <v>319.39541634917259</v>
      </c>
      <c r="U88" s="124">
        <f t="shared" si="6"/>
        <v>490.18119025230408</v>
      </c>
    </row>
    <row r="89" spans="1:21">
      <c r="A89" s="37">
        <v>85</v>
      </c>
      <c r="B89" s="17"/>
      <c r="C89" s="16"/>
      <c r="D89" s="38" t="s">
        <v>22</v>
      </c>
      <c r="E89" s="49" t="s">
        <v>111</v>
      </c>
      <c r="F89" s="40"/>
      <c r="G89" s="109">
        <f t="shared" si="4"/>
        <v>5197.9721971824765</v>
      </c>
      <c r="H89" s="26">
        <v>0</v>
      </c>
      <c r="I89" s="7">
        <v>4.1940840184688568</v>
      </c>
      <c r="J89" s="7">
        <v>82.313269555568695</v>
      </c>
      <c r="K89" s="7">
        <v>476.00479371845722</v>
      </c>
      <c r="L89" s="7">
        <v>1067.0651390105486</v>
      </c>
      <c r="M89" s="7">
        <v>893.0521107763052</v>
      </c>
      <c r="N89" s="124">
        <f t="shared" si="5"/>
        <v>2522.6293970793486</v>
      </c>
      <c r="O89" s="26">
        <v>0</v>
      </c>
      <c r="P89" s="7">
        <v>3.4577215313911438</v>
      </c>
      <c r="Q89" s="7">
        <v>34.328684508800507</v>
      </c>
      <c r="R89" s="7">
        <v>225.22973975539207</v>
      </c>
      <c r="S89" s="7">
        <v>716.55528422445059</v>
      </c>
      <c r="T89" s="7">
        <v>1695.7713700830936</v>
      </c>
      <c r="U89" s="124">
        <f t="shared" si="6"/>
        <v>2675.342800103128</v>
      </c>
    </row>
    <row r="90" spans="1:21">
      <c r="A90" s="37">
        <v>86</v>
      </c>
      <c r="B90" s="17"/>
      <c r="C90" s="16"/>
      <c r="D90" s="38" t="s">
        <v>24</v>
      </c>
      <c r="E90" s="49" t="s">
        <v>112</v>
      </c>
      <c r="F90" s="40"/>
      <c r="G90" s="109">
        <f t="shared" si="4"/>
        <v>145565.28474926646</v>
      </c>
      <c r="H90" s="26">
        <v>0</v>
      </c>
      <c r="I90" s="7">
        <v>0</v>
      </c>
      <c r="J90" s="7">
        <v>7414.4791844040155</v>
      </c>
      <c r="K90" s="7">
        <v>45489.665683157742</v>
      </c>
      <c r="L90" s="7">
        <v>55625.135887123644</v>
      </c>
      <c r="M90" s="7">
        <v>13028.011307841167</v>
      </c>
      <c r="N90" s="124">
        <f t="shared" si="5"/>
        <v>121557.29206252657</v>
      </c>
      <c r="O90" s="26">
        <v>0</v>
      </c>
      <c r="P90" s="7">
        <v>0</v>
      </c>
      <c r="Q90" s="7">
        <v>1300.780469519319</v>
      </c>
      <c r="R90" s="7">
        <v>7138.8000471936539</v>
      </c>
      <c r="S90" s="7">
        <v>10792.514545510057</v>
      </c>
      <c r="T90" s="7">
        <v>4775.8976245168597</v>
      </c>
      <c r="U90" s="124">
        <f t="shared" si="6"/>
        <v>24007.99268673989</v>
      </c>
    </row>
    <row r="91" spans="1:21">
      <c r="A91" s="37">
        <v>87</v>
      </c>
      <c r="B91" s="17"/>
      <c r="C91" s="16"/>
      <c r="D91" s="38" t="s">
        <v>26</v>
      </c>
      <c r="E91" s="49" t="s">
        <v>113</v>
      </c>
      <c r="F91" s="40"/>
      <c r="G91" s="109">
        <f t="shared" si="4"/>
        <v>160234.88544580308</v>
      </c>
      <c r="H91" s="26">
        <v>3.2443380427212105</v>
      </c>
      <c r="I91" s="7">
        <v>0</v>
      </c>
      <c r="J91" s="7">
        <v>25719.730653658509</v>
      </c>
      <c r="K91" s="7">
        <v>44109.399008277804</v>
      </c>
      <c r="L91" s="7">
        <v>26239.108513861895</v>
      </c>
      <c r="M91" s="7">
        <v>13202.940132390708</v>
      </c>
      <c r="N91" s="124">
        <f t="shared" si="5"/>
        <v>109274.42264623163</v>
      </c>
      <c r="O91" s="26">
        <v>6.7531319507370426</v>
      </c>
      <c r="P91" s="7">
        <v>0</v>
      </c>
      <c r="Q91" s="7">
        <v>9160.1305039711297</v>
      </c>
      <c r="R91" s="7">
        <v>16005.120320931077</v>
      </c>
      <c r="S91" s="7">
        <v>14463.965611580294</v>
      </c>
      <c r="T91" s="7">
        <v>11324.493231138214</v>
      </c>
      <c r="U91" s="124">
        <f t="shared" si="6"/>
        <v>50960.462799571455</v>
      </c>
    </row>
    <row r="92" spans="1:21">
      <c r="A92" s="37">
        <v>88</v>
      </c>
      <c r="B92" s="17"/>
      <c r="C92" s="16"/>
      <c r="D92" s="38" t="s">
        <v>32</v>
      </c>
      <c r="E92" s="49" t="s">
        <v>114</v>
      </c>
      <c r="F92" s="40"/>
      <c r="G92" s="109">
        <f t="shared" si="4"/>
        <v>0</v>
      </c>
      <c r="H92" s="26">
        <v>0</v>
      </c>
      <c r="I92" s="7">
        <v>0</v>
      </c>
      <c r="J92" s="7">
        <v>0</v>
      </c>
      <c r="K92" s="7">
        <v>0</v>
      </c>
      <c r="L92" s="7">
        <v>0</v>
      </c>
      <c r="M92" s="7">
        <v>0</v>
      </c>
      <c r="N92" s="124">
        <f t="shared" si="5"/>
        <v>0</v>
      </c>
      <c r="O92" s="26">
        <v>0</v>
      </c>
      <c r="P92" s="7">
        <v>0</v>
      </c>
      <c r="Q92" s="7">
        <v>0</v>
      </c>
      <c r="R92" s="7">
        <v>0</v>
      </c>
      <c r="S92" s="7">
        <v>0</v>
      </c>
      <c r="T92" s="7">
        <v>0</v>
      </c>
      <c r="U92" s="124">
        <f t="shared" si="6"/>
        <v>0</v>
      </c>
    </row>
    <row r="93" spans="1:21">
      <c r="A93" s="37">
        <v>89</v>
      </c>
      <c r="B93" s="17"/>
      <c r="C93" s="16"/>
      <c r="D93" s="38" t="s">
        <v>34</v>
      </c>
      <c r="E93" s="49" t="s">
        <v>115</v>
      </c>
      <c r="F93" s="40"/>
      <c r="G93" s="109">
        <f t="shared" si="4"/>
        <v>1845.1708375077187</v>
      </c>
      <c r="H93" s="26">
        <v>0</v>
      </c>
      <c r="I93" s="7">
        <v>47.82949491182444</v>
      </c>
      <c r="J93" s="7">
        <v>110.9639035321743</v>
      </c>
      <c r="K93" s="7">
        <v>252.22611223103013</v>
      </c>
      <c r="L93" s="7">
        <v>0</v>
      </c>
      <c r="M93" s="7">
        <v>0</v>
      </c>
      <c r="N93" s="124">
        <f t="shared" si="5"/>
        <v>411.01951067502887</v>
      </c>
      <c r="O93" s="26">
        <v>0</v>
      </c>
      <c r="P93" s="7">
        <v>137.15143072307637</v>
      </c>
      <c r="Q93" s="7">
        <v>636.00200210725598</v>
      </c>
      <c r="R93" s="7">
        <v>660.9978940023575</v>
      </c>
      <c r="S93" s="7">
        <v>0</v>
      </c>
      <c r="T93" s="7">
        <v>0</v>
      </c>
      <c r="U93" s="124">
        <f t="shared" si="6"/>
        <v>1434.1513268326898</v>
      </c>
    </row>
    <row r="94" spans="1:21">
      <c r="A94" s="37">
        <v>90</v>
      </c>
      <c r="B94" s="17"/>
      <c r="C94" s="16"/>
      <c r="D94" s="38" t="s">
        <v>36</v>
      </c>
      <c r="E94" s="49" t="s">
        <v>116</v>
      </c>
      <c r="F94" s="40"/>
      <c r="G94" s="109">
        <f t="shared" si="4"/>
        <v>0</v>
      </c>
      <c r="H94" s="26">
        <v>0</v>
      </c>
      <c r="I94" s="7">
        <v>0</v>
      </c>
      <c r="J94" s="7">
        <v>0</v>
      </c>
      <c r="K94" s="7">
        <v>0</v>
      </c>
      <c r="L94" s="7">
        <v>0</v>
      </c>
      <c r="M94" s="7">
        <v>0</v>
      </c>
      <c r="N94" s="124">
        <f t="shared" si="5"/>
        <v>0</v>
      </c>
      <c r="O94" s="26">
        <v>0</v>
      </c>
      <c r="P94" s="7">
        <v>0</v>
      </c>
      <c r="Q94" s="7">
        <v>0</v>
      </c>
      <c r="R94" s="7">
        <v>0</v>
      </c>
      <c r="S94" s="7">
        <v>0</v>
      </c>
      <c r="T94" s="7">
        <v>0</v>
      </c>
      <c r="U94" s="124">
        <f t="shared" si="6"/>
        <v>0</v>
      </c>
    </row>
    <row r="95" spans="1:21">
      <c r="A95" s="37">
        <v>91</v>
      </c>
      <c r="B95" s="17"/>
      <c r="C95" s="16"/>
      <c r="D95" s="38" t="s">
        <v>38</v>
      </c>
      <c r="E95" s="49" t="s">
        <v>117</v>
      </c>
      <c r="F95" s="40"/>
      <c r="G95" s="109">
        <f t="shared" si="4"/>
        <v>0</v>
      </c>
      <c r="H95" s="26">
        <v>0</v>
      </c>
      <c r="I95" s="7">
        <v>0</v>
      </c>
      <c r="J95" s="7">
        <v>0</v>
      </c>
      <c r="K95" s="7">
        <v>0</v>
      </c>
      <c r="L95" s="7">
        <v>0</v>
      </c>
      <c r="M95" s="7">
        <v>0</v>
      </c>
      <c r="N95" s="124">
        <f t="shared" si="5"/>
        <v>0</v>
      </c>
      <c r="O95" s="26">
        <v>0</v>
      </c>
      <c r="P95" s="7">
        <v>0</v>
      </c>
      <c r="Q95" s="7">
        <v>0</v>
      </c>
      <c r="R95" s="7">
        <v>0</v>
      </c>
      <c r="S95" s="7">
        <v>0</v>
      </c>
      <c r="T95" s="7">
        <v>0</v>
      </c>
      <c r="U95" s="124">
        <f t="shared" si="6"/>
        <v>0</v>
      </c>
    </row>
    <row r="96" spans="1:21">
      <c r="A96" s="37">
        <v>92</v>
      </c>
      <c r="B96" s="17"/>
      <c r="C96" s="16"/>
      <c r="D96" s="38" t="s">
        <v>40</v>
      </c>
      <c r="E96" s="49" t="s">
        <v>118</v>
      </c>
      <c r="F96" s="40"/>
      <c r="G96" s="109">
        <f t="shared" si="4"/>
        <v>1768.6532617881894</v>
      </c>
      <c r="H96" s="26">
        <v>0</v>
      </c>
      <c r="I96" s="7">
        <v>24.169677525758743</v>
      </c>
      <c r="J96" s="7">
        <v>97.258146733045578</v>
      </c>
      <c r="K96" s="7">
        <v>193.59981417655945</v>
      </c>
      <c r="L96" s="7">
        <v>405.29006510972977</v>
      </c>
      <c r="M96" s="7">
        <v>263.3133721575141</v>
      </c>
      <c r="N96" s="124">
        <f t="shared" si="5"/>
        <v>983.63107570260763</v>
      </c>
      <c r="O96" s="26">
        <v>0</v>
      </c>
      <c r="P96" s="7">
        <v>15.493875652551651</v>
      </c>
      <c r="Q96" s="7">
        <v>56.761461436748505</v>
      </c>
      <c r="R96" s="7">
        <v>136.04322013258934</v>
      </c>
      <c r="S96" s="7">
        <v>292.84285293519497</v>
      </c>
      <c r="T96" s="7">
        <v>283.88077592849731</v>
      </c>
      <c r="U96" s="124">
        <f t="shared" si="6"/>
        <v>785.02218608558178</v>
      </c>
    </row>
    <row r="97" spans="1:21">
      <c r="A97" s="37">
        <v>93</v>
      </c>
      <c r="B97" s="17"/>
      <c r="C97" s="16"/>
      <c r="D97" s="38" t="s">
        <v>54</v>
      </c>
      <c r="E97" s="49" t="s">
        <v>119</v>
      </c>
      <c r="F97" s="40"/>
      <c r="G97" s="109">
        <f t="shared" si="4"/>
        <v>0</v>
      </c>
      <c r="H97" s="26">
        <v>0</v>
      </c>
      <c r="I97" s="7">
        <v>0</v>
      </c>
      <c r="J97" s="7">
        <v>0</v>
      </c>
      <c r="K97" s="7">
        <v>0</v>
      </c>
      <c r="L97" s="7">
        <v>0</v>
      </c>
      <c r="M97" s="7">
        <v>0</v>
      </c>
      <c r="N97" s="124">
        <f t="shared" si="5"/>
        <v>0</v>
      </c>
      <c r="O97" s="26">
        <v>0</v>
      </c>
      <c r="P97" s="7">
        <v>0</v>
      </c>
      <c r="Q97" s="7">
        <v>0</v>
      </c>
      <c r="R97" s="7">
        <v>0</v>
      </c>
      <c r="S97" s="7">
        <v>0</v>
      </c>
      <c r="T97" s="7">
        <v>0</v>
      </c>
      <c r="U97" s="124">
        <f t="shared" si="6"/>
        <v>0</v>
      </c>
    </row>
    <row r="98" spans="1:21">
      <c r="A98" s="93">
        <v>94</v>
      </c>
      <c r="B98" s="102"/>
      <c r="C98" s="95" t="s">
        <v>120</v>
      </c>
      <c r="D98" s="96" t="s">
        <v>121</v>
      </c>
      <c r="E98" s="97"/>
      <c r="F98" s="98"/>
      <c r="G98" s="99">
        <f t="shared" si="4"/>
        <v>2538459.8008718323</v>
      </c>
      <c r="H98" s="100">
        <v>8054.0434396229684</v>
      </c>
      <c r="I98" s="101">
        <v>11648.080836251378</v>
      </c>
      <c r="J98" s="101">
        <v>33420.341996654868</v>
      </c>
      <c r="K98" s="101">
        <v>39492.318856023252</v>
      </c>
      <c r="L98" s="101">
        <v>123177.53250235319</v>
      </c>
      <c r="M98" s="101">
        <v>776369.366065979</v>
      </c>
      <c r="N98" s="125">
        <f t="shared" si="5"/>
        <v>992161.68369688466</v>
      </c>
      <c r="O98" s="100">
        <v>8760.0604857690632</v>
      </c>
      <c r="P98" s="101">
        <v>10043.327836668119</v>
      </c>
      <c r="Q98" s="101">
        <v>21338.061436623335</v>
      </c>
      <c r="R98" s="101">
        <v>28012.849240154028</v>
      </c>
      <c r="S98" s="101">
        <v>132113.53051680326</v>
      </c>
      <c r="T98" s="101">
        <v>1346030.2876589298</v>
      </c>
      <c r="U98" s="125">
        <f t="shared" si="6"/>
        <v>1546298.1171749476</v>
      </c>
    </row>
    <row r="99" spans="1:21">
      <c r="A99" s="37">
        <v>95</v>
      </c>
      <c r="B99" s="10"/>
      <c r="C99" s="11"/>
      <c r="D99" s="38" t="s">
        <v>8</v>
      </c>
      <c r="E99" s="49" t="s">
        <v>122</v>
      </c>
      <c r="F99" s="51"/>
      <c r="G99" s="109">
        <f t="shared" si="4"/>
        <v>1991708.2451320281</v>
      </c>
      <c r="H99" s="26">
        <v>0</v>
      </c>
      <c r="I99" s="7">
        <v>51.815065175294876</v>
      </c>
      <c r="J99" s="7">
        <v>103.06334173679352</v>
      </c>
      <c r="K99" s="7">
        <v>1294.3990813465789</v>
      </c>
      <c r="L99" s="7">
        <v>61943.318690516055</v>
      </c>
      <c r="M99" s="7">
        <v>632745.24868774414</v>
      </c>
      <c r="N99" s="124">
        <f t="shared" si="5"/>
        <v>696137.84486651886</v>
      </c>
      <c r="O99" s="26">
        <v>0</v>
      </c>
      <c r="P99" s="7">
        <v>36.846076846122742</v>
      </c>
      <c r="Q99" s="7">
        <v>55.694120764732361</v>
      </c>
      <c r="R99" s="7">
        <v>1388.9243847969919</v>
      </c>
      <c r="S99" s="7">
        <v>82335.455709189177</v>
      </c>
      <c r="T99" s="7">
        <v>1211753.4799739122</v>
      </c>
      <c r="U99" s="124">
        <f t="shared" si="6"/>
        <v>1295570.4002655093</v>
      </c>
    </row>
    <row r="100" spans="1:21">
      <c r="A100" s="37">
        <v>96</v>
      </c>
      <c r="B100" s="10"/>
      <c r="C100" s="11"/>
      <c r="D100" s="38" t="s">
        <v>10</v>
      </c>
      <c r="E100" s="49" t="s">
        <v>123</v>
      </c>
      <c r="F100" s="51"/>
      <c r="G100" s="109">
        <f t="shared" si="4"/>
        <v>213652.1157636508</v>
      </c>
      <c r="H100" s="26">
        <v>0</v>
      </c>
      <c r="I100" s="7">
        <v>0.3312145471572876</v>
      </c>
      <c r="J100" s="7">
        <v>40.79082724401087</v>
      </c>
      <c r="K100" s="7">
        <v>993.92448578868061</v>
      </c>
      <c r="L100" s="7">
        <v>13059.800433304161</v>
      </c>
      <c r="M100" s="7">
        <v>102376.37076312304</v>
      </c>
      <c r="N100" s="124">
        <f t="shared" si="5"/>
        <v>116471.21772400705</v>
      </c>
      <c r="O100" s="26">
        <v>0</v>
      </c>
      <c r="P100" s="7">
        <v>1.0406804084777832</v>
      </c>
      <c r="Q100" s="7">
        <v>30.995203613409103</v>
      </c>
      <c r="R100" s="7">
        <v>798.45251344330609</v>
      </c>
      <c r="S100" s="7">
        <v>9708.4421852715313</v>
      </c>
      <c r="T100" s="7">
        <v>86641.967456907034</v>
      </c>
      <c r="U100" s="124">
        <f t="shared" si="6"/>
        <v>97180.898039643755</v>
      </c>
    </row>
    <row r="101" spans="1:21">
      <c r="A101" s="37">
        <v>97</v>
      </c>
      <c r="B101" s="10"/>
      <c r="C101" s="11"/>
      <c r="D101" s="38" t="s">
        <v>22</v>
      </c>
      <c r="E101" s="49" t="s">
        <v>124</v>
      </c>
      <c r="F101" s="51"/>
      <c r="G101" s="109">
        <f t="shared" si="4"/>
        <v>137203.23742397875</v>
      </c>
      <c r="H101" s="26">
        <v>5349.2094573527575</v>
      </c>
      <c r="I101" s="7">
        <v>6247.4716395344585</v>
      </c>
      <c r="J101" s="7">
        <v>20621.589282870293</v>
      </c>
      <c r="K101" s="7">
        <v>19962.695550456643</v>
      </c>
      <c r="L101" s="7">
        <v>14567.573439411819</v>
      </c>
      <c r="M101" s="7">
        <v>10340.833971079439</v>
      </c>
      <c r="N101" s="124">
        <f t="shared" si="5"/>
        <v>77089.37334070541</v>
      </c>
      <c r="O101" s="26">
        <v>5924.9285666551441</v>
      </c>
      <c r="P101" s="7">
        <v>5422.4633357990533</v>
      </c>
      <c r="Q101" s="7">
        <v>12751.95508803241</v>
      </c>
      <c r="R101" s="7">
        <v>11704.079593101516</v>
      </c>
      <c r="S101" s="7">
        <v>11098.989401616156</v>
      </c>
      <c r="T101" s="7">
        <v>13211.448098069057</v>
      </c>
      <c r="U101" s="124">
        <f t="shared" si="6"/>
        <v>60113.864083273336</v>
      </c>
    </row>
    <row r="102" spans="1:21">
      <c r="A102" s="37">
        <v>98</v>
      </c>
      <c r="B102" s="17"/>
      <c r="C102" s="11"/>
      <c r="D102" s="38" t="s">
        <v>24</v>
      </c>
      <c r="E102" s="49" t="s">
        <v>125</v>
      </c>
      <c r="F102" s="51"/>
      <c r="G102" s="109">
        <f t="shared" si="4"/>
        <v>24065.093829087622</v>
      </c>
      <c r="H102" s="26">
        <v>0</v>
      </c>
      <c r="I102" s="7">
        <v>1.4718807339668274</v>
      </c>
      <c r="J102" s="7">
        <v>299.74693024682347</v>
      </c>
      <c r="K102" s="7">
        <v>2788.2548777069896</v>
      </c>
      <c r="L102" s="7">
        <v>4273.9521818654612</v>
      </c>
      <c r="M102" s="7">
        <v>1958.3413342842832</v>
      </c>
      <c r="N102" s="124">
        <f t="shared" si="5"/>
        <v>9321.7672048375243</v>
      </c>
      <c r="O102" s="26">
        <v>0</v>
      </c>
      <c r="P102" s="7">
        <v>1.417070060968399</v>
      </c>
      <c r="Q102" s="7">
        <v>750.30628915276611</v>
      </c>
      <c r="R102" s="7">
        <v>3920.4650888121687</v>
      </c>
      <c r="S102" s="7">
        <v>6235.6354321548715</v>
      </c>
      <c r="T102" s="7">
        <v>3835.5027440693229</v>
      </c>
      <c r="U102" s="124">
        <f t="shared" si="6"/>
        <v>14743.326624250098</v>
      </c>
    </row>
    <row r="103" spans="1:21">
      <c r="A103" s="37">
        <v>99</v>
      </c>
      <c r="B103" s="12"/>
      <c r="C103" s="12"/>
      <c r="D103" s="38" t="s">
        <v>26</v>
      </c>
      <c r="E103" s="49" t="s">
        <v>126</v>
      </c>
      <c r="F103" s="43"/>
      <c r="G103" s="109">
        <f t="shared" si="4"/>
        <v>21.669256806373596</v>
      </c>
      <c r="H103" s="26">
        <v>0</v>
      </c>
      <c r="I103" s="7">
        <v>0</v>
      </c>
      <c r="J103" s="7">
        <v>0.67526012659072876</v>
      </c>
      <c r="K103" s="7">
        <v>1.8886125385761261</v>
      </c>
      <c r="L103" s="7">
        <v>2.1993069350719452</v>
      </c>
      <c r="M103" s="7">
        <v>2.1889310479164124</v>
      </c>
      <c r="N103" s="124">
        <f t="shared" si="5"/>
        <v>6.9521106481552124</v>
      </c>
      <c r="O103" s="26">
        <v>0</v>
      </c>
      <c r="P103" s="7">
        <v>0.52160143852233887</v>
      </c>
      <c r="Q103" s="7">
        <v>2.8395859003067017</v>
      </c>
      <c r="R103" s="7">
        <v>3.1789149343967438</v>
      </c>
      <c r="S103" s="7">
        <v>4.831310898065567</v>
      </c>
      <c r="T103" s="7">
        <v>3.3457329869270325</v>
      </c>
      <c r="U103" s="124">
        <f t="shared" si="6"/>
        <v>14.717146158218384</v>
      </c>
    </row>
    <row r="104" spans="1:21">
      <c r="A104" s="37">
        <v>100</v>
      </c>
      <c r="B104" s="12"/>
      <c r="C104" s="12"/>
      <c r="D104" s="38" t="s">
        <v>32</v>
      </c>
      <c r="E104" s="15" t="s">
        <v>127</v>
      </c>
      <c r="F104" s="43"/>
      <c r="G104" s="109">
        <f t="shared" si="4"/>
        <v>0</v>
      </c>
      <c r="H104" s="26">
        <v>0</v>
      </c>
      <c r="I104" s="7">
        <v>0</v>
      </c>
      <c r="J104" s="7">
        <v>0</v>
      </c>
      <c r="K104" s="7">
        <v>0</v>
      </c>
      <c r="L104" s="7">
        <v>0</v>
      </c>
      <c r="M104" s="7">
        <v>0</v>
      </c>
      <c r="N104" s="124">
        <f t="shared" si="5"/>
        <v>0</v>
      </c>
      <c r="O104" s="26">
        <v>0</v>
      </c>
      <c r="P104" s="7">
        <v>0</v>
      </c>
      <c r="Q104" s="7">
        <v>0</v>
      </c>
      <c r="R104" s="7">
        <v>0</v>
      </c>
      <c r="S104" s="7">
        <v>0</v>
      </c>
      <c r="T104" s="7">
        <v>0</v>
      </c>
      <c r="U104" s="124">
        <f t="shared" si="6"/>
        <v>0</v>
      </c>
    </row>
    <row r="105" spans="1:21">
      <c r="A105" s="37">
        <v>101</v>
      </c>
      <c r="B105" s="12"/>
      <c r="C105" s="12"/>
      <c r="D105" s="38" t="s">
        <v>34</v>
      </c>
      <c r="E105" s="15" t="s">
        <v>128</v>
      </c>
      <c r="F105" s="43"/>
      <c r="G105" s="109">
        <f t="shared" si="4"/>
        <v>171809.43244682997</v>
      </c>
      <c r="H105" s="26">
        <v>2704.8338600695133</v>
      </c>
      <c r="I105" s="7">
        <v>5346.9910335503519</v>
      </c>
      <c r="J105" s="7">
        <v>12354.476206140593</v>
      </c>
      <c r="K105" s="7">
        <v>14451.155835360289</v>
      </c>
      <c r="L105" s="7">
        <v>29330.686652198434</v>
      </c>
      <c r="M105" s="7">
        <v>28946.368152132258</v>
      </c>
      <c r="N105" s="124">
        <f t="shared" si="5"/>
        <v>93134.511739451438</v>
      </c>
      <c r="O105" s="26">
        <v>2835.1318350248039</v>
      </c>
      <c r="P105" s="7">
        <v>4581.0390802137554</v>
      </c>
      <c r="Q105" s="7">
        <v>7746.271165329963</v>
      </c>
      <c r="R105" s="7">
        <v>10197.749210659415</v>
      </c>
      <c r="S105" s="7">
        <v>22730.178265981376</v>
      </c>
      <c r="T105" s="7">
        <v>30584.551150169224</v>
      </c>
      <c r="U105" s="124">
        <f t="shared" si="6"/>
        <v>78674.920707378536</v>
      </c>
    </row>
    <row r="106" spans="1:21">
      <c r="A106" s="93">
        <v>102</v>
      </c>
      <c r="B106" s="94"/>
      <c r="C106" s="95" t="s">
        <v>129</v>
      </c>
      <c r="D106" s="96" t="s">
        <v>130</v>
      </c>
      <c r="E106" s="97"/>
      <c r="F106" s="98"/>
      <c r="G106" s="99">
        <f t="shared" si="4"/>
        <v>630.73767301440239</v>
      </c>
      <c r="H106" s="100">
        <v>0</v>
      </c>
      <c r="I106" s="101">
        <v>5.9486231803894043</v>
      </c>
      <c r="J106" s="101">
        <v>21.801831871271133</v>
      </c>
      <c r="K106" s="101">
        <v>27.486237615346909</v>
      </c>
      <c r="L106" s="101">
        <v>66.383984863758087</v>
      </c>
      <c r="M106" s="101">
        <v>179.06440305709839</v>
      </c>
      <c r="N106" s="125">
        <f t="shared" si="5"/>
        <v>300.68508058786392</v>
      </c>
      <c r="O106" s="100">
        <v>0</v>
      </c>
      <c r="P106" s="101">
        <v>6.598412960767746</v>
      </c>
      <c r="Q106" s="101">
        <v>5.3166339993476868</v>
      </c>
      <c r="R106" s="101">
        <v>16.167169541120529</v>
      </c>
      <c r="S106" s="101">
        <v>40.769985228776932</v>
      </c>
      <c r="T106" s="101">
        <v>261.20039069652557</v>
      </c>
      <c r="U106" s="125">
        <f t="shared" si="6"/>
        <v>330.05259242653847</v>
      </c>
    </row>
    <row r="107" spans="1:21">
      <c r="A107" s="93">
        <v>110</v>
      </c>
      <c r="B107" s="94"/>
      <c r="C107" s="95" t="s">
        <v>131</v>
      </c>
      <c r="D107" s="96" t="s">
        <v>132</v>
      </c>
      <c r="E107" s="97"/>
      <c r="F107" s="98"/>
      <c r="G107" s="99">
        <f t="shared" si="4"/>
        <v>17858011.930915233</v>
      </c>
      <c r="H107" s="100">
        <v>18043.146922759712</v>
      </c>
      <c r="I107" s="101">
        <v>11958.47559774667</v>
      </c>
      <c r="J107" s="101">
        <v>103893.36014211178</v>
      </c>
      <c r="K107" s="101">
        <v>684194.82115507126</v>
      </c>
      <c r="L107" s="101">
        <v>3118868.5390834808</v>
      </c>
      <c r="M107" s="101">
        <v>5116811.8560943604</v>
      </c>
      <c r="N107" s="125">
        <f t="shared" si="5"/>
        <v>9053770.1989955306</v>
      </c>
      <c r="O107" s="100">
        <v>15497.727230113</v>
      </c>
      <c r="P107" s="101">
        <v>11329.247442558408</v>
      </c>
      <c r="Q107" s="101">
        <v>69855.52289634943</v>
      </c>
      <c r="R107" s="101">
        <v>371556.44345235825</v>
      </c>
      <c r="S107" s="101">
        <v>2038192.3500490189</v>
      </c>
      <c r="T107" s="101">
        <v>6297810.4408493042</v>
      </c>
      <c r="U107" s="125">
        <f t="shared" si="6"/>
        <v>8804241.7319197021</v>
      </c>
    </row>
    <row r="108" spans="1:21">
      <c r="A108" s="37">
        <v>111</v>
      </c>
      <c r="B108" s="10"/>
      <c r="C108" s="16"/>
      <c r="D108" s="38" t="s">
        <v>8</v>
      </c>
      <c r="E108" s="49" t="s">
        <v>133</v>
      </c>
      <c r="F108" s="40"/>
      <c r="G108" s="109">
        <f t="shared" si="4"/>
        <v>291445.45025036874</v>
      </c>
      <c r="H108" s="26">
        <v>1512.3128387484089</v>
      </c>
      <c r="I108" s="7">
        <v>2595.0756044685841</v>
      </c>
      <c r="J108" s="7">
        <v>8912.0304481312633</v>
      </c>
      <c r="K108" s="7">
        <v>17973.334052056074</v>
      </c>
      <c r="L108" s="7">
        <v>38481.329008325934</v>
      </c>
      <c r="M108" s="7">
        <v>44078.820779502392</v>
      </c>
      <c r="N108" s="124">
        <f t="shared" si="5"/>
        <v>113552.90273123267</v>
      </c>
      <c r="O108" s="26">
        <v>1312.0079363238474</v>
      </c>
      <c r="P108" s="7">
        <v>2619.9429407650605</v>
      </c>
      <c r="Q108" s="7">
        <v>8995.6938626393676</v>
      </c>
      <c r="R108" s="7">
        <v>23704.250945039093</v>
      </c>
      <c r="S108" s="7">
        <v>60366.231930792332</v>
      </c>
      <c r="T108" s="7">
        <v>80894.419903576374</v>
      </c>
      <c r="U108" s="124">
        <f t="shared" si="6"/>
        <v>177892.54751913607</v>
      </c>
    </row>
    <row r="109" spans="1:21">
      <c r="A109" s="37">
        <v>112</v>
      </c>
      <c r="B109" s="17"/>
      <c r="C109" s="11"/>
      <c r="D109" s="52" t="s">
        <v>10</v>
      </c>
      <c r="E109" s="49" t="s">
        <v>134</v>
      </c>
      <c r="F109" s="51"/>
      <c r="G109" s="109">
        <f t="shared" si="4"/>
        <v>897679.86163642851</v>
      </c>
      <c r="H109" s="26">
        <v>261.47443578959792</v>
      </c>
      <c r="I109" s="7">
        <v>162.8496986317914</v>
      </c>
      <c r="J109" s="7">
        <v>3382.8698207568377</v>
      </c>
      <c r="K109" s="7">
        <v>23429.985696353018</v>
      </c>
      <c r="L109" s="7">
        <v>116568.83113461733</v>
      </c>
      <c r="M109" s="7">
        <v>246101.94870471954</v>
      </c>
      <c r="N109" s="124">
        <f t="shared" si="5"/>
        <v>389907.95949086815</v>
      </c>
      <c r="O109" s="26">
        <v>182.02375663432758</v>
      </c>
      <c r="P109" s="7">
        <v>146.6314660689095</v>
      </c>
      <c r="Q109" s="7">
        <v>2920.0261308541521</v>
      </c>
      <c r="R109" s="7">
        <v>19835.691760309041</v>
      </c>
      <c r="S109" s="7">
        <v>115427.74761766195</v>
      </c>
      <c r="T109" s="7">
        <v>369259.78141403198</v>
      </c>
      <c r="U109" s="124">
        <f t="shared" si="6"/>
        <v>507771.90214556037</v>
      </c>
    </row>
    <row r="110" spans="1:21">
      <c r="A110" s="37">
        <v>113</v>
      </c>
      <c r="B110" s="17"/>
      <c r="C110" s="16"/>
      <c r="D110" s="38" t="s">
        <v>22</v>
      </c>
      <c r="E110" s="49" t="s">
        <v>135</v>
      </c>
      <c r="F110" s="40"/>
      <c r="G110" s="109">
        <f t="shared" si="4"/>
        <v>9433224.060561832</v>
      </c>
      <c r="H110" s="26">
        <v>1117.469082397467</v>
      </c>
      <c r="I110" s="7">
        <v>740.73374144756235</v>
      </c>
      <c r="J110" s="7">
        <v>41536.354316100478</v>
      </c>
      <c r="K110" s="7">
        <v>399373.47266602516</v>
      </c>
      <c r="L110" s="7">
        <v>1763888.9567713737</v>
      </c>
      <c r="M110" s="7">
        <v>2748177.6255731583</v>
      </c>
      <c r="N110" s="124">
        <f t="shared" si="5"/>
        <v>4954834.6121505033</v>
      </c>
      <c r="O110" s="26">
        <v>753.6758441690472</v>
      </c>
      <c r="P110" s="7">
        <v>604.31922139879316</v>
      </c>
      <c r="Q110" s="7">
        <v>22052.454713746905</v>
      </c>
      <c r="R110" s="7">
        <v>160233.17670112848</v>
      </c>
      <c r="S110" s="7">
        <v>984484.53673839569</v>
      </c>
      <c r="T110" s="7">
        <v>3310261.2851924896</v>
      </c>
      <c r="U110" s="124">
        <f t="shared" si="6"/>
        <v>4478389.4484113287</v>
      </c>
    </row>
    <row r="111" spans="1:21">
      <c r="A111" s="37">
        <v>114</v>
      </c>
      <c r="B111" s="17"/>
      <c r="C111" s="16"/>
      <c r="D111" s="38" t="s">
        <v>24</v>
      </c>
      <c r="E111" s="49" t="s">
        <v>136</v>
      </c>
      <c r="F111" s="40"/>
      <c r="G111" s="109">
        <f t="shared" si="4"/>
        <v>5780641.2366701374</v>
      </c>
      <c r="H111" s="26">
        <v>5679.0460194423795</v>
      </c>
      <c r="I111" s="7">
        <v>4241.0881774779409</v>
      </c>
      <c r="J111" s="7">
        <v>26069.679112359881</v>
      </c>
      <c r="K111" s="7">
        <v>170419.56701603532</v>
      </c>
      <c r="L111" s="7">
        <v>1004745.2212619781</v>
      </c>
      <c r="M111" s="7">
        <v>1682257.5642204285</v>
      </c>
      <c r="N111" s="124">
        <f t="shared" si="5"/>
        <v>2893412.1658077221</v>
      </c>
      <c r="O111" s="26">
        <v>4367.9194726003334</v>
      </c>
      <c r="P111" s="7">
        <v>3762.4958206042647</v>
      </c>
      <c r="Q111" s="7">
        <v>18933.342909708619</v>
      </c>
      <c r="R111" s="7">
        <v>124509.83025145531</v>
      </c>
      <c r="S111" s="7">
        <v>749738.25208330154</v>
      </c>
      <c r="T111" s="7">
        <v>1985917.2303247452</v>
      </c>
      <c r="U111" s="124">
        <f t="shared" si="6"/>
        <v>2887229.0708624152</v>
      </c>
    </row>
    <row r="112" spans="1:21">
      <c r="A112" s="37">
        <v>115</v>
      </c>
      <c r="B112" s="14"/>
      <c r="C112" s="16"/>
      <c r="D112" s="38" t="s">
        <v>26</v>
      </c>
      <c r="E112" s="49" t="s">
        <v>137</v>
      </c>
      <c r="F112" s="40"/>
      <c r="G112" s="109">
        <f t="shared" si="4"/>
        <v>373564.40465483442</v>
      </c>
      <c r="H112" s="26">
        <v>4859.0263691004366</v>
      </c>
      <c r="I112" s="7">
        <v>1907.431595031172</v>
      </c>
      <c r="J112" s="7">
        <v>12568.958420708776</v>
      </c>
      <c r="K112" s="7">
        <v>39143.339621379972</v>
      </c>
      <c r="L112" s="7">
        <v>71285.006953060627</v>
      </c>
      <c r="M112" s="7">
        <v>79406.307567745447</v>
      </c>
      <c r="N112" s="124">
        <f t="shared" si="5"/>
        <v>209170.07052702643</v>
      </c>
      <c r="O112" s="26">
        <v>4569.7599813509732</v>
      </c>
      <c r="P112" s="7">
        <v>1905.0930375903845</v>
      </c>
      <c r="Q112" s="7">
        <v>7460.7860147096217</v>
      </c>
      <c r="R112" s="7">
        <v>17921.442073930055</v>
      </c>
      <c r="S112" s="7">
        <v>36843.565714657307</v>
      </c>
      <c r="T112" s="7">
        <v>95693.687305569649</v>
      </c>
      <c r="U112" s="124">
        <f t="shared" si="6"/>
        <v>164394.33412780799</v>
      </c>
    </row>
    <row r="113" spans="1:21">
      <c r="A113" s="37">
        <v>116</v>
      </c>
      <c r="B113" s="17"/>
      <c r="C113" s="12"/>
      <c r="D113" s="38" t="s">
        <v>32</v>
      </c>
      <c r="E113" s="14" t="s">
        <v>138</v>
      </c>
      <c r="F113" s="43"/>
      <c r="G113" s="109">
        <f t="shared" si="4"/>
        <v>1081456.9114868133</v>
      </c>
      <c r="H113" s="26">
        <v>4613.8183189639822</v>
      </c>
      <c r="I113" s="7">
        <v>2311.2967969645651</v>
      </c>
      <c r="J113" s="7">
        <v>11423.467819646001</v>
      </c>
      <c r="K113" s="7">
        <v>33855.1182866171</v>
      </c>
      <c r="L113" s="7">
        <v>123899.23504847288</v>
      </c>
      <c r="M113" s="7">
        <v>316789.5959944725</v>
      </c>
      <c r="N113" s="124">
        <f t="shared" si="5"/>
        <v>492892.53226513707</v>
      </c>
      <c r="O113" s="26">
        <v>4312.340292889392</v>
      </c>
      <c r="P113" s="7">
        <v>2290.7648878933396</v>
      </c>
      <c r="Q113" s="7">
        <v>9493.2194417202845</v>
      </c>
      <c r="R113" s="7">
        <v>25352.04949670285</v>
      </c>
      <c r="S113" s="7">
        <v>91332.019146993756</v>
      </c>
      <c r="T113" s="7">
        <v>455783.98595547676</v>
      </c>
      <c r="U113" s="124">
        <f t="shared" si="6"/>
        <v>588564.37922167638</v>
      </c>
    </row>
    <row r="114" spans="1:21">
      <c r="A114" s="93">
        <v>117</v>
      </c>
      <c r="B114" s="94"/>
      <c r="C114" s="95" t="s">
        <v>4</v>
      </c>
      <c r="D114" s="96" t="s">
        <v>139</v>
      </c>
      <c r="E114" s="97"/>
      <c r="F114" s="98"/>
      <c r="G114" s="99">
        <f t="shared" si="4"/>
        <v>3807942.0376479868</v>
      </c>
      <c r="H114" s="100">
        <v>6906.1557265997681</v>
      </c>
      <c r="I114" s="101">
        <v>4899.469373580534</v>
      </c>
      <c r="J114" s="101">
        <v>17979.576046233997</v>
      </c>
      <c r="K114" s="101">
        <v>66278.787590973079</v>
      </c>
      <c r="L114" s="101">
        <v>556435.634090662</v>
      </c>
      <c r="M114" s="101">
        <v>1414122.751750946</v>
      </c>
      <c r="N114" s="125">
        <f t="shared" si="5"/>
        <v>2066622.3745789954</v>
      </c>
      <c r="O114" s="100">
        <v>6869.0192931415513</v>
      </c>
      <c r="P114" s="101">
        <v>4931.1294186664745</v>
      </c>
      <c r="Q114" s="101">
        <v>14103.658002544194</v>
      </c>
      <c r="R114" s="101">
        <v>48755.933469101787</v>
      </c>
      <c r="S114" s="101">
        <v>390186.36179745197</v>
      </c>
      <c r="T114" s="101">
        <v>1276473.5610880852</v>
      </c>
      <c r="U114" s="125">
        <f t="shared" si="6"/>
        <v>1741319.6630689912</v>
      </c>
    </row>
    <row r="115" spans="1:21">
      <c r="A115" s="37">
        <v>118</v>
      </c>
      <c r="B115" s="17"/>
      <c r="C115" s="16"/>
      <c r="D115" s="38" t="s">
        <v>8</v>
      </c>
      <c r="E115" s="49" t="s">
        <v>140</v>
      </c>
      <c r="F115" s="40"/>
      <c r="G115" s="109">
        <f t="shared" si="4"/>
        <v>3041446.0275211008</v>
      </c>
      <c r="H115" s="26">
        <v>1223.8075870729454</v>
      </c>
      <c r="I115" s="7">
        <v>691.21066641109064</v>
      </c>
      <c r="J115" s="7">
        <v>6560.702205112204</v>
      </c>
      <c r="K115" s="7">
        <v>35863.973277151585</v>
      </c>
      <c r="L115" s="7">
        <v>432003.15333795547</v>
      </c>
      <c r="M115" s="7">
        <v>1191939.3565192223</v>
      </c>
      <c r="N115" s="124">
        <f t="shared" si="5"/>
        <v>1668282.2035929256</v>
      </c>
      <c r="O115" s="26">
        <v>1343.3751013991423</v>
      </c>
      <c r="P115" s="7">
        <v>680.76557096978649</v>
      </c>
      <c r="Q115" s="7">
        <v>5437.0259279534221</v>
      </c>
      <c r="R115" s="7">
        <v>24425.380743227899</v>
      </c>
      <c r="S115" s="7">
        <v>298482.43401050568</v>
      </c>
      <c r="T115" s="7">
        <v>1042794.8425741196</v>
      </c>
      <c r="U115" s="124">
        <f t="shared" si="6"/>
        <v>1373163.8239281755</v>
      </c>
    </row>
    <row r="116" spans="1:21">
      <c r="A116" s="37">
        <v>119</v>
      </c>
      <c r="B116" s="10"/>
      <c r="C116" s="16"/>
      <c r="D116" s="38" t="s">
        <v>10</v>
      </c>
      <c r="E116" s="49" t="s">
        <v>141</v>
      </c>
      <c r="F116" s="40"/>
      <c r="G116" s="109">
        <f t="shared" si="4"/>
        <v>417917.92216240219</v>
      </c>
      <c r="H116" s="26">
        <v>4055.050358169598</v>
      </c>
      <c r="I116" s="7">
        <v>2714.9005560573423</v>
      </c>
      <c r="J116" s="7">
        <v>7357.4602001784369</v>
      </c>
      <c r="K116" s="7">
        <v>19143.519876878243</v>
      </c>
      <c r="L116" s="7">
        <v>76857.601722119376</v>
      </c>
      <c r="M116" s="7">
        <v>94287.476724356413</v>
      </c>
      <c r="N116" s="124">
        <f t="shared" si="5"/>
        <v>204416.00943775941</v>
      </c>
      <c r="O116" s="26">
        <v>4371.0062053783331</v>
      </c>
      <c r="P116" s="7">
        <v>2767.6878228955902</v>
      </c>
      <c r="Q116" s="7">
        <v>6780.9436482265592</v>
      </c>
      <c r="R116" s="7">
        <v>18743.156065521762</v>
      </c>
      <c r="S116" s="7">
        <v>66163.077340878546</v>
      </c>
      <c r="T116" s="7">
        <v>114676.04164174199</v>
      </c>
      <c r="U116" s="124">
        <f t="shared" si="6"/>
        <v>213501.91272464278</v>
      </c>
    </row>
    <row r="117" spans="1:21">
      <c r="A117" s="37">
        <v>120</v>
      </c>
      <c r="B117" s="17"/>
      <c r="C117" s="11"/>
      <c r="D117" s="38" t="s">
        <v>22</v>
      </c>
      <c r="E117" s="9" t="s">
        <v>142</v>
      </c>
      <c r="F117" s="46"/>
      <c r="G117" s="109">
        <f t="shared" si="4"/>
        <v>348578.05637906038</v>
      </c>
      <c r="H117" s="26">
        <v>1627.2977488898646</v>
      </c>
      <c r="I117" s="7">
        <v>1493.3581725754775</v>
      </c>
      <c r="J117" s="7">
        <v>4061.4137171003968</v>
      </c>
      <c r="K117" s="7">
        <v>11271.294966459274</v>
      </c>
      <c r="L117" s="7">
        <v>47574.874239057302</v>
      </c>
      <c r="M117" s="7">
        <v>127895.89941874146</v>
      </c>
      <c r="N117" s="124">
        <f t="shared" si="5"/>
        <v>193924.13826282378</v>
      </c>
      <c r="O117" s="26">
        <v>1154.6379185547121</v>
      </c>
      <c r="P117" s="7">
        <v>1482.6759921093471</v>
      </c>
      <c r="Q117" s="7">
        <v>1885.6884802221321</v>
      </c>
      <c r="R117" s="7">
        <v>5587.3963220864534</v>
      </c>
      <c r="S117" s="7">
        <v>25540.857722938061</v>
      </c>
      <c r="T117" s="7">
        <v>119002.66168032587</v>
      </c>
      <c r="U117" s="124">
        <f t="shared" si="6"/>
        <v>154653.91811623657</v>
      </c>
    </row>
    <row r="118" spans="1:21">
      <c r="A118" s="93">
        <v>121</v>
      </c>
      <c r="B118" s="94"/>
      <c r="C118" s="95" t="s">
        <v>143</v>
      </c>
      <c r="D118" s="96" t="s">
        <v>144</v>
      </c>
      <c r="E118" s="97"/>
      <c r="F118" s="98"/>
      <c r="G118" s="99">
        <f t="shared" si="4"/>
        <v>2529980.1666358542</v>
      </c>
      <c r="H118" s="100">
        <v>24637.213783089072</v>
      </c>
      <c r="I118" s="101">
        <v>17411.864293664694</v>
      </c>
      <c r="J118" s="101">
        <v>69988.438325226307</v>
      </c>
      <c r="K118" s="101">
        <v>304878.66852021217</v>
      </c>
      <c r="L118" s="101">
        <v>585863.13319778442</v>
      </c>
      <c r="M118" s="101">
        <v>481048.43612647057</v>
      </c>
      <c r="N118" s="125">
        <f t="shared" si="5"/>
        <v>1483827.7542464472</v>
      </c>
      <c r="O118" s="100">
        <v>21852.701980354264</v>
      </c>
      <c r="P118" s="101">
        <v>17538.969371847808</v>
      </c>
      <c r="Q118" s="101">
        <v>50699.391878888011</v>
      </c>
      <c r="R118" s="101">
        <v>116535.03750756383</v>
      </c>
      <c r="S118" s="101">
        <v>322883.43013453484</v>
      </c>
      <c r="T118" s="101">
        <v>516642.88151621819</v>
      </c>
      <c r="U118" s="125">
        <f t="shared" si="6"/>
        <v>1046152.4123894069</v>
      </c>
    </row>
    <row r="119" spans="1:21">
      <c r="A119" s="37">
        <v>122</v>
      </c>
      <c r="B119" s="17"/>
      <c r="C119" s="16"/>
      <c r="D119" s="38" t="s">
        <v>8</v>
      </c>
      <c r="E119" s="49" t="s">
        <v>145</v>
      </c>
      <c r="F119" s="40"/>
      <c r="G119" s="109">
        <f t="shared" si="4"/>
        <v>248110.16638438802</v>
      </c>
      <c r="H119" s="26">
        <v>727.40063326258041</v>
      </c>
      <c r="I119" s="7">
        <v>878.91771602095105</v>
      </c>
      <c r="J119" s="7">
        <v>4661.776097824797</v>
      </c>
      <c r="K119" s="7">
        <v>16521.760560624301</v>
      </c>
      <c r="L119" s="7">
        <v>48810.443235725164</v>
      </c>
      <c r="M119" s="7">
        <v>60936.742082178593</v>
      </c>
      <c r="N119" s="124">
        <f t="shared" si="5"/>
        <v>132537.04032563639</v>
      </c>
      <c r="O119" s="26">
        <v>964.85535604486358</v>
      </c>
      <c r="P119" s="7">
        <v>1580.7360447348328</v>
      </c>
      <c r="Q119" s="7">
        <v>4100.6878920774907</v>
      </c>
      <c r="R119" s="7">
        <v>10297.554967004806</v>
      </c>
      <c r="S119" s="7">
        <v>32465.028362005949</v>
      </c>
      <c r="T119" s="7">
        <v>66164.263436883688</v>
      </c>
      <c r="U119" s="124">
        <f t="shared" si="6"/>
        <v>115573.12605875163</v>
      </c>
    </row>
    <row r="120" spans="1:21">
      <c r="A120" s="37">
        <v>123</v>
      </c>
      <c r="B120" s="17"/>
      <c r="C120" s="16"/>
      <c r="D120" s="38" t="s">
        <v>10</v>
      </c>
      <c r="E120" s="49" t="s">
        <v>146</v>
      </c>
      <c r="F120" s="40"/>
      <c r="G120" s="109">
        <f t="shared" si="4"/>
        <v>1254071.3795111647</v>
      </c>
      <c r="H120" s="26">
        <v>5393.8238136965792</v>
      </c>
      <c r="I120" s="7">
        <v>6768.6529009025544</v>
      </c>
      <c r="J120" s="7">
        <v>38057.587659023702</v>
      </c>
      <c r="K120" s="7">
        <v>218173.79643803835</v>
      </c>
      <c r="L120" s="7">
        <v>380810.30202829838</v>
      </c>
      <c r="M120" s="7">
        <v>188241.73234158754</v>
      </c>
      <c r="N120" s="124">
        <f t="shared" si="5"/>
        <v>837445.89518154715</v>
      </c>
      <c r="O120" s="26">
        <v>4450.4258297439665</v>
      </c>
      <c r="P120" s="7">
        <v>7941.8928021686152</v>
      </c>
      <c r="Q120" s="7">
        <v>23495.691334132105</v>
      </c>
      <c r="R120" s="7">
        <v>65732.355712592602</v>
      </c>
      <c r="S120" s="7">
        <v>167021.19896715879</v>
      </c>
      <c r="T120" s="7">
        <v>147983.9196838215</v>
      </c>
      <c r="U120" s="124">
        <f t="shared" si="6"/>
        <v>416625.48432961758</v>
      </c>
    </row>
    <row r="121" spans="1:21">
      <c r="A121" s="37">
        <v>124</v>
      </c>
      <c r="B121" s="10"/>
      <c r="C121" s="16"/>
      <c r="D121" s="38" t="s">
        <v>22</v>
      </c>
      <c r="E121" s="49" t="s">
        <v>147</v>
      </c>
      <c r="F121" s="40"/>
      <c r="G121" s="109">
        <f t="shared" si="4"/>
        <v>54483.452080357674</v>
      </c>
      <c r="H121" s="26">
        <v>1073.3295938612121</v>
      </c>
      <c r="I121" s="7">
        <v>2294.7035716995597</v>
      </c>
      <c r="J121" s="7">
        <v>4030.4198066722602</v>
      </c>
      <c r="K121" s="7">
        <v>4098.0714951530099</v>
      </c>
      <c r="L121" s="7">
        <v>6022.1975237578154</v>
      </c>
      <c r="M121" s="7">
        <v>6437.9406271874905</v>
      </c>
      <c r="N121" s="124">
        <f t="shared" si="5"/>
        <v>23956.662618331349</v>
      </c>
      <c r="O121" s="26">
        <v>1918.2347703255946</v>
      </c>
      <c r="P121" s="7">
        <v>2232.026763289934</v>
      </c>
      <c r="Q121" s="7">
        <v>6048.4595282676164</v>
      </c>
      <c r="R121" s="7">
        <v>4336.9678585012443</v>
      </c>
      <c r="S121" s="7">
        <v>7613.4464892055839</v>
      </c>
      <c r="T121" s="7">
        <v>8377.6540524363518</v>
      </c>
      <c r="U121" s="124">
        <f t="shared" si="6"/>
        <v>30526.789462026325</v>
      </c>
    </row>
    <row r="122" spans="1:21">
      <c r="A122" s="37">
        <v>125</v>
      </c>
      <c r="B122" s="17"/>
      <c r="C122" s="11"/>
      <c r="D122" s="50"/>
      <c r="E122" s="9" t="s">
        <v>148</v>
      </c>
      <c r="F122" s="46"/>
      <c r="G122" s="109">
        <f t="shared" si="4"/>
        <v>973315.18518416025</v>
      </c>
      <c r="H122" s="26">
        <v>17442.65968343243</v>
      </c>
      <c r="I122" s="7">
        <v>7469.5900942198932</v>
      </c>
      <c r="J122" s="7">
        <v>23238.654931083322</v>
      </c>
      <c r="K122" s="7">
        <v>66085.045332551003</v>
      </c>
      <c r="L122" s="7">
        <v>150220.19471603632</v>
      </c>
      <c r="M122" s="7">
        <v>225432.02665233612</v>
      </c>
      <c r="N122" s="124">
        <f t="shared" si="5"/>
        <v>489888.17140965909</v>
      </c>
      <c r="O122" s="26">
        <v>14519.186013940722</v>
      </c>
      <c r="P122" s="7">
        <v>5784.3134738001972</v>
      </c>
      <c r="Q122" s="7">
        <v>17054.551922988147</v>
      </c>
      <c r="R122" s="7">
        <v>36168.159669153392</v>
      </c>
      <c r="S122" s="7">
        <v>115783.75825446844</v>
      </c>
      <c r="T122" s="7">
        <v>294117.04444015026</v>
      </c>
      <c r="U122" s="124">
        <f t="shared" si="6"/>
        <v>483427.01377450116</v>
      </c>
    </row>
    <row r="123" spans="1:21">
      <c r="A123" s="93">
        <v>126</v>
      </c>
      <c r="B123" s="94"/>
      <c r="C123" s="95" t="s">
        <v>149</v>
      </c>
      <c r="D123" s="96" t="s">
        <v>150</v>
      </c>
      <c r="E123" s="97"/>
      <c r="F123" s="98"/>
      <c r="G123" s="99">
        <f t="shared" si="4"/>
        <v>1447991.4310977524</v>
      </c>
      <c r="H123" s="100">
        <v>11555.426244911738</v>
      </c>
      <c r="I123" s="101">
        <v>6449.2459549233317</v>
      </c>
      <c r="J123" s="101">
        <v>29213.726258866489</v>
      </c>
      <c r="K123" s="101">
        <v>79342.233237534761</v>
      </c>
      <c r="L123" s="101">
        <v>235460.32996353507</v>
      </c>
      <c r="M123" s="101">
        <v>395093.69022774696</v>
      </c>
      <c r="N123" s="125">
        <f t="shared" si="5"/>
        <v>757114.65188751835</v>
      </c>
      <c r="O123" s="100">
        <v>7934.3781957868487</v>
      </c>
      <c r="P123" s="101">
        <v>5858.5227350331843</v>
      </c>
      <c r="Q123" s="101">
        <v>22583.753332812339</v>
      </c>
      <c r="R123" s="101">
        <v>56141.615922935307</v>
      </c>
      <c r="S123" s="101">
        <v>185911.88043689728</v>
      </c>
      <c r="T123" s="101">
        <v>412446.6285867691</v>
      </c>
      <c r="U123" s="125">
        <f t="shared" si="6"/>
        <v>690876.77921023406</v>
      </c>
    </row>
    <row r="124" spans="1:21">
      <c r="A124" s="37">
        <v>127</v>
      </c>
      <c r="B124" s="12"/>
      <c r="C124" s="12"/>
      <c r="D124" s="38" t="s">
        <v>8</v>
      </c>
      <c r="E124" s="49" t="s">
        <v>151</v>
      </c>
      <c r="F124" s="40"/>
      <c r="G124" s="109">
        <f t="shared" si="4"/>
        <v>1179838.693321513</v>
      </c>
      <c r="H124" s="26">
        <v>6127.7651713863015</v>
      </c>
      <c r="I124" s="7">
        <v>5130.8138432502747</v>
      </c>
      <c r="J124" s="7">
        <v>24307.398154713213</v>
      </c>
      <c r="K124" s="7">
        <v>68631.760544389486</v>
      </c>
      <c r="L124" s="7">
        <v>204534.61906132102</v>
      </c>
      <c r="M124" s="7">
        <v>314525.82041478157</v>
      </c>
      <c r="N124" s="124">
        <f t="shared" si="5"/>
        <v>623258.17718984187</v>
      </c>
      <c r="O124" s="26">
        <v>4555.3611644748598</v>
      </c>
      <c r="P124" s="7">
        <v>4894.2624812088907</v>
      </c>
      <c r="Q124" s="7">
        <v>16445.80334270373</v>
      </c>
      <c r="R124" s="7">
        <v>45260.147926695645</v>
      </c>
      <c r="S124" s="7">
        <v>158878.79851543903</v>
      </c>
      <c r="T124" s="7">
        <v>326546.14270114899</v>
      </c>
      <c r="U124" s="124">
        <f t="shared" si="6"/>
        <v>556580.51613167115</v>
      </c>
    </row>
    <row r="125" spans="1:21">
      <c r="A125" s="37">
        <v>128</v>
      </c>
      <c r="B125" s="17"/>
      <c r="C125" s="16"/>
      <c r="D125" s="52" t="s">
        <v>10</v>
      </c>
      <c r="E125" s="49" t="s">
        <v>152</v>
      </c>
      <c r="F125" s="40"/>
      <c r="G125" s="109">
        <f t="shared" si="4"/>
        <v>6006.3608182668686</v>
      </c>
      <c r="H125" s="26">
        <v>0</v>
      </c>
      <c r="I125" s="7">
        <v>0</v>
      </c>
      <c r="J125" s="7">
        <v>3.9263574182987213</v>
      </c>
      <c r="K125" s="7">
        <v>21.660942018032074</v>
      </c>
      <c r="L125" s="7">
        <v>660.0818267762661</v>
      </c>
      <c r="M125" s="7">
        <v>5320.6916920542717</v>
      </c>
      <c r="N125" s="124">
        <f t="shared" si="5"/>
        <v>6006.3608182668686</v>
      </c>
      <c r="O125" s="26">
        <v>0</v>
      </c>
      <c r="P125" s="7">
        <v>0</v>
      </c>
      <c r="Q125" s="7">
        <v>0</v>
      </c>
      <c r="R125" s="7">
        <v>0</v>
      </c>
      <c r="S125" s="7">
        <v>0</v>
      </c>
      <c r="T125" s="7">
        <v>0</v>
      </c>
      <c r="U125" s="124">
        <f t="shared" si="6"/>
        <v>0</v>
      </c>
    </row>
    <row r="126" spans="1:21">
      <c r="A126" s="37">
        <v>129</v>
      </c>
      <c r="B126" s="10"/>
      <c r="C126" s="16"/>
      <c r="D126" s="38" t="s">
        <v>22</v>
      </c>
      <c r="E126" s="15" t="s">
        <v>153</v>
      </c>
      <c r="F126" s="43"/>
      <c r="G126" s="109">
        <f t="shared" si="4"/>
        <v>16297.985946685687</v>
      </c>
      <c r="H126" s="26">
        <v>0</v>
      </c>
      <c r="I126" s="7">
        <v>171.17569133354118</v>
      </c>
      <c r="J126" s="7">
        <v>429.87977822567336</v>
      </c>
      <c r="K126" s="7">
        <v>736.49257721810136</v>
      </c>
      <c r="L126" s="7">
        <v>2436.627829907462</v>
      </c>
      <c r="M126" s="7">
        <v>4767.9141958020627</v>
      </c>
      <c r="N126" s="124">
        <f t="shared" si="5"/>
        <v>8542.0900724868407</v>
      </c>
      <c r="O126" s="26">
        <v>0</v>
      </c>
      <c r="P126" s="7">
        <v>82.040585209731944</v>
      </c>
      <c r="Q126" s="7">
        <v>372.54814075687318</v>
      </c>
      <c r="R126" s="7">
        <v>576.27052642893977</v>
      </c>
      <c r="S126" s="7">
        <v>1950.7287060458912</v>
      </c>
      <c r="T126" s="7">
        <v>4774.3079157574102</v>
      </c>
      <c r="U126" s="124">
        <f t="shared" si="6"/>
        <v>7755.8958741988463</v>
      </c>
    </row>
    <row r="127" spans="1:21">
      <c r="A127" s="37">
        <v>130</v>
      </c>
      <c r="B127" s="17"/>
      <c r="C127" s="11"/>
      <c r="D127" s="38" t="s">
        <v>24</v>
      </c>
      <c r="E127" s="9" t="s">
        <v>408</v>
      </c>
      <c r="F127" s="46"/>
      <c r="G127" s="109">
        <f t="shared" si="4"/>
        <v>237797.41284973663</v>
      </c>
      <c r="H127" s="26">
        <v>5427.661120778881</v>
      </c>
      <c r="I127" s="7">
        <v>1147.2563308528624</v>
      </c>
      <c r="J127" s="7">
        <v>4472.5219248472713</v>
      </c>
      <c r="K127" s="7">
        <v>9952.3188025336713</v>
      </c>
      <c r="L127" s="7">
        <v>27829.000349581242</v>
      </c>
      <c r="M127" s="7">
        <v>70479.267677932978</v>
      </c>
      <c r="N127" s="124">
        <f t="shared" si="5"/>
        <v>119308.02620652691</v>
      </c>
      <c r="O127" s="26">
        <v>3379.0170034717303</v>
      </c>
      <c r="P127" s="7">
        <v>882.21975225862116</v>
      </c>
      <c r="Q127" s="7">
        <v>4701.4432434062473</v>
      </c>
      <c r="R127" s="7">
        <v>7529.6479986310005</v>
      </c>
      <c r="S127" s="7">
        <v>22868.650204196572</v>
      </c>
      <c r="T127" s="7">
        <v>79128.408441245556</v>
      </c>
      <c r="U127" s="124">
        <f t="shared" si="6"/>
        <v>118489.38664320973</v>
      </c>
    </row>
    <row r="128" spans="1:21">
      <c r="A128" s="37">
        <v>131</v>
      </c>
      <c r="B128" s="12"/>
      <c r="C128" s="12"/>
      <c r="D128" s="38" t="s">
        <v>26</v>
      </c>
      <c r="E128" s="15" t="s">
        <v>154</v>
      </c>
      <c r="F128" s="43"/>
      <c r="G128" s="109">
        <f t="shared" si="4"/>
        <v>0</v>
      </c>
      <c r="H128" s="26">
        <v>0</v>
      </c>
      <c r="I128" s="7">
        <v>0</v>
      </c>
      <c r="J128" s="7">
        <v>0</v>
      </c>
      <c r="K128" s="7">
        <v>0</v>
      </c>
      <c r="L128" s="7">
        <v>0</v>
      </c>
      <c r="M128" s="7">
        <v>0</v>
      </c>
      <c r="N128" s="124">
        <f t="shared" si="5"/>
        <v>0</v>
      </c>
      <c r="O128" s="26">
        <v>0</v>
      </c>
      <c r="P128" s="7">
        <v>0</v>
      </c>
      <c r="Q128" s="7">
        <v>0</v>
      </c>
      <c r="R128" s="7">
        <v>0</v>
      </c>
      <c r="S128" s="7">
        <v>0</v>
      </c>
      <c r="T128" s="7">
        <v>0</v>
      </c>
      <c r="U128" s="124">
        <f t="shared" si="6"/>
        <v>0</v>
      </c>
    </row>
    <row r="129" spans="1:21">
      <c r="A129" s="37">
        <v>132</v>
      </c>
      <c r="B129" s="12"/>
      <c r="C129" s="12"/>
      <c r="D129" s="38" t="s">
        <v>32</v>
      </c>
      <c r="E129" s="15" t="s">
        <v>155</v>
      </c>
      <c r="F129" s="43"/>
      <c r="G129" s="109">
        <f t="shared" si="4"/>
        <v>8050.9801810704812</v>
      </c>
      <c r="H129" s="26">
        <v>0</v>
      </c>
      <c r="I129" s="7">
        <v>0</v>
      </c>
      <c r="J129" s="7">
        <v>0</v>
      </c>
      <c r="K129" s="7">
        <v>0</v>
      </c>
      <c r="L129" s="7">
        <v>0</v>
      </c>
      <c r="M129" s="7">
        <v>0</v>
      </c>
      <c r="N129" s="124">
        <f t="shared" si="5"/>
        <v>0</v>
      </c>
      <c r="O129" s="26">
        <v>0</v>
      </c>
      <c r="P129" s="7">
        <v>0</v>
      </c>
      <c r="Q129" s="7">
        <v>1063.9586946989584</v>
      </c>
      <c r="R129" s="7">
        <v>2775.548092284007</v>
      </c>
      <c r="S129" s="7">
        <v>2213.7046452404466</v>
      </c>
      <c r="T129" s="7">
        <v>1997.7687488470692</v>
      </c>
      <c r="U129" s="124">
        <f t="shared" si="6"/>
        <v>8050.9801810704812</v>
      </c>
    </row>
    <row r="130" spans="1:21">
      <c r="A130" s="93">
        <v>133</v>
      </c>
      <c r="B130" s="94"/>
      <c r="C130" s="95" t="s">
        <v>156</v>
      </c>
      <c r="D130" s="96" t="s">
        <v>157</v>
      </c>
      <c r="E130" s="97"/>
      <c r="F130" s="98"/>
      <c r="G130" s="99">
        <f t="shared" si="4"/>
        <v>107005.9612840896</v>
      </c>
      <c r="H130" s="100">
        <v>3792.8701288267039</v>
      </c>
      <c r="I130" s="101">
        <v>371.55073884502053</v>
      </c>
      <c r="J130" s="101">
        <v>2318.2791393203661</v>
      </c>
      <c r="K130" s="101">
        <v>4752.7709351591766</v>
      </c>
      <c r="L130" s="101">
        <v>11758.665830716491</v>
      </c>
      <c r="M130" s="101">
        <v>22778.805727213621</v>
      </c>
      <c r="N130" s="125">
        <f t="shared" si="5"/>
        <v>45772.942500081379</v>
      </c>
      <c r="O130" s="100">
        <v>6699.5953254071064</v>
      </c>
      <c r="P130" s="101">
        <v>742.22078305063769</v>
      </c>
      <c r="Q130" s="101">
        <v>2114.9239530607592</v>
      </c>
      <c r="R130" s="101">
        <v>3681.8167047076859</v>
      </c>
      <c r="S130" s="101">
        <v>11545.481457985938</v>
      </c>
      <c r="T130" s="101">
        <v>36448.980559796095</v>
      </c>
      <c r="U130" s="125">
        <f t="shared" si="6"/>
        <v>61233.018784008222</v>
      </c>
    </row>
    <row r="131" spans="1:21">
      <c r="A131" s="93">
        <v>134</v>
      </c>
      <c r="B131" s="94"/>
      <c r="C131" s="95" t="s">
        <v>158</v>
      </c>
      <c r="D131" s="96" t="s">
        <v>159</v>
      </c>
      <c r="E131" s="97"/>
      <c r="F131" s="98"/>
      <c r="G131" s="99">
        <f t="shared" si="4"/>
        <v>169125.98354276735</v>
      </c>
      <c r="H131" s="100">
        <v>0</v>
      </c>
      <c r="I131" s="101">
        <v>765.87214368511923</v>
      </c>
      <c r="J131" s="101">
        <v>1825.6984717529267</v>
      </c>
      <c r="K131" s="101">
        <v>4504.6793439462781</v>
      </c>
      <c r="L131" s="101">
        <v>16528.816365791485</v>
      </c>
      <c r="M131" s="101">
        <v>31622.19626417011</v>
      </c>
      <c r="N131" s="125">
        <f t="shared" si="5"/>
        <v>55247.262589345919</v>
      </c>
      <c r="O131" s="100">
        <v>0</v>
      </c>
      <c r="P131" s="101">
        <v>1407.6809180711862</v>
      </c>
      <c r="Q131" s="101">
        <v>6221.5557888820767</v>
      </c>
      <c r="R131" s="101">
        <v>10820.169466691092</v>
      </c>
      <c r="S131" s="101">
        <v>28122.495524585247</v>
      </c>
      <c r="T131" s="101">
        <v>67306.819255191833</v>
      </c>
      <c r="U131" s="125">
        <f>SUM(O131:T131)</f>
        <v>113878.72095342143</v>
      </c>
    </row>
    <row r="132" spans="1:21">
      <c r="A132" s="37">
        <v>135</v>
      </c>
      <c r="B132" s="17"/>
      <c r="C132" s="16"/>
      <c r="D132" s="38" t="s">
        <v>8</v>
      </c>
      <c r="E132" s="49" t="s">
        <v>160</v>
      </c>
      <c r="F132" s="40"/>
      <c r="G132" s="109">
        <f t="shared" si="4"/>
        <v>56246.119477310436</v>
      </c>
      <c r="H132" s="26">
        <v>0</v>
      </c>
      <c r="I132" s="7">
        <v>112.09366225834674</v>
      </c>
      <c r="J132" s="7">
        <v>137.01050027896054</v>
      </c>
      <c r="K132" s="7">
        <v>437.45454501427594</v>
      </c>
      <c r="L132" s="7">
        <v>5563.5136770048848</v>
      </c>
      <c r="M132" s="7">
        <v>9592.8641186827808</v>
      </c>
      <c r="N132" s="124">
        <f t="shared" si="5"/>
        <v>15842.936503239249</v>
      </c>
      <c r="O132" s="26">
        <v>0</v>
      </c>
      <c r="P132" s="7">
        <v>114.32308538148936</v>
      </c>
      <c r="Q132" s="7">
        <v>206.73407418893476</v>
      </c>
      <c r="R132" s="7">
        <v>1238.0252118091739</v>
      </c>
      <c r="S132" s="7">
        <v>12091.05491413764</v>
      </c>
      <c r="T132" s="7">
        <v>26753.045688553946</v>
      </c>
      <c r="U132" s="124">
        <f t="shared" ref="U132:U157" si="7">SUM(O132:T132)</f>
        <v>40403.182974071184</v>
      </c>
    </row>
    <row r="133" spans="1:21">
      <c r="A133" s="37">
        <v>136</v>
      </c>
      <c r="B133" s="10"/>
      <c r="C133" s="16"/>
      <c r="D133" s="38" t="s">
        <v>10</v>
      </c>
      <c r="E133" s="49" t="s">
        <v>161</v>
      </c>
      <c r="F133" s="40"/>
      <c r="G133" s="109">
        <f t="shared" si="4"/>
        <v>4727.6778274774551</v>
      </c>
      <c r="H133" s="26">
        <v>0</v>
      </c>
      <c r="I133" s="7">
        <v>0</v>
      </c>
      <c r="J133" s="7">
        <v>4.474579781293869</v>
      </c>
      <c r="K133" s="7">
        <v>24.024925291538239</v>
      </c>
      <c r="L133" s="7">
        <v>188.10234194993973</v>
      </c>
      <c r="M133" s="7">
        <v>1243.7761929929256</v>
      </c>
      <c r="N133" s="124">
        <f t="shared" si="5"/>
        <v>1460.3780400156975</v>
      </c>
      <c r="O133" s="26">
        <v>0</v>
      </c>
      <c r="P133" s="7">
        <v>0.36094841361045837</v>
      </c>
      <c r="Q133" s="7">
        <v>1.5636643767356873</v>
      </c>
      <c r="R133" s="7">
        <v>22.845609724521637</v>
      </c>
      <c r="S133" s="7">
        <v>194.13498291373253</v>
      </c>
      <c r="T133" s="7">
        <v>3048.3945820331573</v>
      </c>
      <c r="U133" s="124">
        <f t="shared" si="7"/>
        <v>3267.2997874617577</v>
      </c>
    </row>
    <row r="134" spans="1:21">
      <c r="A134" s="37">
        <v>137</v>
      </c>
      <c r="B134" s="10"/>
      <c r="C134" s="11"/>
      <c r="D134" s="52" t="s">
        <v>22</v>
      </c>
      <c r="E134" s="49" t="s">
        <v>162</v>
      </c>
      <c r="F134" s="51"/>
      <c r="G134" s="109">
        <f t="shared" si="4"/>
        <v>680.09173247218132</v>
      </c>
      <c r="H134" s="26">
        <v>0</v>
      </c>
      <c r="I134" s="7">
        <v>0</v>
      </c>
      <c r="J134" s="7">
        <v>3.9635291993618011</v>
      </c>
      <c r="K134" s="7">
        <v>46.364089250564575</v>
      </c>
      <c r="L134" s="7">
        <v>188.69235473871231</v>
      </c>
      <c r="M134" s="7">
        <v>292.47253561019897</v>
      </c>
      <c r="N134" s="124">
        <f t="shared" si="5"/>
        <v>531.49250879883766</v>
      </c>
      <c r="O134" s="26">
        <v>0</v>
      </c>
      <c r="P134" s="7">
        <v>0</v>
      </c>
      <c r="Q134" s="7">
        <v>0.77012598514556885</v>
      </c>
      <c r="R134" s="7">
        <v>0.99787062406539917</v>
      </c>
      <c r="S134" s="7">
        <v>10.936950445175171</v>
      </c>
      <c r="T134" s="7">
        <v>135.89427661895752</v>
      </c>
      <c r="U134" s="124">
        <f t="shared" si="7"/>
        <v>148.59922367334366</v>
      </c>
    </row>
    <row r="135" spans="1:21">
      <c r="A135" s="37">
        <v>138</v>
      </c>
      <c r="B135" s="10"/>
      <c r="C135" s="11"/>
      <c r="D135" s="52" t="s">
        <v>24</v>
      </c>
      <c r="E135" s="49" t="s">
        <v>163</v>
      </c>
      <c r="F135" s="51"/>
      <c r="G135" s="109">
        <f t="shared" si="4"/>
        <v>4614.197715446353</v>
      </c>
      <c r="H135" s="26">
        <v>0</v>
      </c>
      <c r="I135" s="7">
        <v>0.4099278450012207</v>
      </c>
      <c r="J135" s="7">
        <v>10.404784709215164</v>
      </c>
      <c r="K135" s="7">
        <v>80.783264487981796</v>
      </c>
      <c r="L135" s="7">
        <v>605.12215714156628</v>
      </c>
      <c r="M135" s="7">
        <v>1807.8551007509232</v>
      </c>
      <c r="N135" s="124">
        <f t="shared" si="5"/>
        <v>2504.5752349346876</v>
      </c>
      <c r="O135" s="26">
        <v>0</v>
      </c>
      <c r="P135" s="7">
        <v>1.7411569356918335</v>
      </c>
      <c r="Q135" s="7">
        <v>6.7534366846084595</v>
      </c>
      <c r="R135" s="7">
        <v>34.692120492458344</v>
      </c>
      <c r="S135" s="7">
        <v>311.26092383265495</v>
      </c>
      <c r="T135" s="7">
        <v>1755.1748425662518</v>
      </c>
      <c r="U135" s="124">
        <f t="shared" si="7"/>
        <v>2109.6224805116653</v>
      </c>
    </row>
    <row r="136" spans="1:21">
      <c r="A136" s="37">
        <v>139</v>
      </c>
      <c r="B136" s="17"/>
      <c r="C136" s="11"/>
      <c r="D136" s="50"/>
      <c r="E136" s="9" t="s">
        <v>164</v>
      </c>
      <c r="F136" s="46"/>
      <c r="G136" s="109">
        <f t="shared" si="4"/>
        <v>102857.89815815794</v>
      </c>
      <c r="H136" s="26">
        <v>0</v>
      </c>
      <c r="I136" s="7">
        <v>653.36855121073313</v>
      </c>
      <c r="J136" s="7">
        <v>1669.8450627126731</v>
      </c>
      <c r="K136" s="7">
        <v>3916.0525067485869</v>
      </c>
      <c r="L136" s="7">
        <v>9983.3857048433274</v>
      </c>
      <c r="M136" s="7">
        <v>18685.228671846911</v>
      </c>
      <c r="N136" s="124">
        <f t="shared" si="5"/>
        <v>34907.880497362232</v>
      </c>
      <c r="O136" s="26">
        <v>0</v>
      </c>
      <c r="P136" s="7">
        <v>1291.2557367794216</v>
      </c>
      <c r="Q136" s="7">
        <v>6005.7345209075138</v>
      </c>
      <c r="R136" s="7">
        <v>9523.6086216252297</v>
      </c>
      <c r="S136" s="7">
        <v>15515.10750166513</v>
      </c>
      <c r="T136" s="7">
        <v>35614.311279818416</v>
      </c>
      <c r="U136" s="124">
        <f t="shared" si="7"/>
        <v>67950.017660795711</v>
      </c>
    </row>
    <row r="137" spans="1:21">
      <c r="A137" s="93">
        <v>140</v>
      </c>
      <c r="B137" s="94"/>
      <c r="C137" s="95" t="s">
        <v>165</v>
      </c>
      <c r="D137" s="96" t="s">
        <v>166</v>
      </c>
      <c r="E137" s="97"/>
      <c r="F137" s="98"/>
      <c r="G137" s="99">
        <f t="shared" si="4"/>
        <v>590888.62956020422</v>
      </c>
      <c r="H137" s="100">
        <v>252444.41058433056</v>
      </c>
      <c r="I137" s="101">
        <v>16298.229411203414</v>
      </c>
      <c r="J137" s="101">
        <v>13492.47912466526</v>
      </c>
      <c r="K137" s="101">
        <v>7647.2294863238931</v>
      </c>
      <c r="L137" s="101">
        <v>7246.4802548214793</v>
      </c>
      <c r="M137" s="101">
        <v>3166.2957932949066</v>
      </c>
      <c r="N137" s="125">
        <f t="shared" si="5"/>
        <v>300295.12465463951</v>
      </c>
      <c r="O137" s="100">
        <v>242171.59232139587</v>
      </c>
      <c r="P137" s="101">
        <v>17451.885948710144</v>
      </c>
      <c r="Q137" s="101">
        <v>12478.813445921987</v>
      </c>
      <c r="R137" s="101">
        <v>8018.9143061060458</v>
      </c>
      <c r="S137" s="101">
        <v>6764.8500503972173</v>
      </c>
      <c r="T137" s="101">
        <v>3707.4488330334425</v>
      </c>
      <c r="U137" s="125">
        <f t="shared" si="7"/>
        <v>290593.50490556471</v>
      </c>
    </row>
    <row r="138" spans="1:21">
      <c r="A138" s="37">
        <v>141</v>
      </c>
      <c r="B138" s="17"/>
      <c r="C138" s="16"/>
      <c r="D138" s="38" t="s">
        <v>8</v>
      </c>
      <c r="E138" s="45" t="s">
        <v>167</v>
      </c>
      <c r="F138" s="53"/>
      <c r="G138" s="109">
        <f t="shared" ref="G138:G157" si="8">N138+U138</f>
        <v>49459.853107630013</v>
      </c>
      <c r="H138" s="26">
        <v>26986.25249535637</v>
      </c>
      <c r="I138" s="7">
        <v>896.80170423456002</v>
      </c>
      <c r="J138" s="7">
        <v>386.19728755019605</v>
      </c>
      <c r="K138" s="7">
        <v>213.07006543292664</v>
      </c>
      <c r="L138" s="7">
        <v>125.54885773092974</v>
      </c>
      <c r="M138" s="7">
        <v>16.676786988973618</v>
      </c>
      <c r="N138" s="124">
        <f t="shared" ref="N138:N157" si="9">SUM(H138:M138)</f>
        <v>28624.547197293956</v>
      </c>
      <c r="O138" s="26">
        <v>19261.142220765352</v>
      </c>
      <c r="P138" s="7">
        <v>814.20554215612356</v>
      </c>
      <c r="Q138" s="7">
        <v>387.61985494656255</v>
      </c>
      <c r="R138" s="7">
        <v>231.85227191567537</v>
      </c>
      <c r="S138" s="7">
        <v>121.34755374712404</v>
      </c>
      <c r="T138" s="7">
        <v>19.13846680521965</v>
      </c>
      <c r="U138" s="124">
        <f t="shared" si="7"/>
        <v>20835.305910336057</v>
      </c>
    </row>
    <row r="139" spans="1:21">
      <c r="A139" s="37">
        <v>142</v>
      </c>
      <c r="B139" s="17"/>
      <c r="C139" s="16"/>
      <c r="D139" s="38" t="s">
        <v>10</v>
      </c>
      <c r="E139" s="45" t="s">
        <v>168</v>
      </c>
      <c r="F139" s="53"/>
      <c r="G139" s="109">
        <f t="shared" si="8"/>
        <v>3026.5049748434394</v>
      </c>
      <c r="H139" s="26">
        <v>1380.5570866366324</v>
      </c>
      <c r="I139" s="7">
        <v>1.6595085859298706</v>
      </c>
      <c r="J139" s="7">
        <v>2.0731883943080902</v>
      </c>
      <c r="K139" s="7">
        <v>0.40981632471084595</v>
      </c>
      <c r="L139" s="7">
        <v>1.066843181848526</v>
      </c>
      <c r="M139" s="7">
        <v>2.9313709735870361</v>
      </c>
      <c r="N139" s="124">
        <f t="shared" si="9"/>
        <v>1388.6978140970168</v>
      </c>
      <c r="O139" s="26">
        <v>1634.5621348732384</v>
      </c>
      <c r="P139" s="7">
        <v>0</v>
      </c>
      <c r="Q139" s="7">
        <v>0.7441631555557251</v>
      </c>
      <c r="R139" s="7">
        <v>1.3840063810348511</v>
      </c>
      <c r="S139" s="7">
        <v>0.3983481228351593</v>
      </c>
      <c r="T139" s="7">
        <v>0.71850821375846863</v>
      </c>
      <c r="U139" s="124">
        <f t="shared" si="7"/>
        <v>1637.8071607464226</v>
      </c>
    </row>
    <row r="140" spans="1:21">
      <c r="A140" s="37">
        <v>143</v>
      </c>
      <c r="B140" s="17"/>
      <c r="C140" s="16"/>
      <c r="D140" s="38" t="s">
        <v>22</v>
      </c>
      <c r="E140" s="45" t="s">
        <v>169</v>
      </c>
      <c r="F140" s="53"/>
      <c r="G140" s="109">
        <f t="shared" si="8"/>
        <v>16932.934858515859</v>
      </c>
      <c r="H140" s="26">
        <v>4437.2494505122304</v>
      </c>
      <c r="I140" s="7">
        <v>352.48192540742457</v>
      </c>
      <c r="J140" s="7">
        <v>571.30622942559421</v>
      </c>
      <c r="K140" s="7">
        <v>871.74797166185454</v>
      </c>
      <c r="L140" s="7">
        <v>2219.3720370158553</v>
      </c>
      <c r="M140" s="7">
        <v>97.382781893014908</v>
      </c>
      <c r="N140" s="124">
        <f t="shared" si="9"/>
        <v>8549.5403959159739</v>
      </c>
      <c r="O140" s="26">
        <v>4219.4418245851994</v>
      </c>
      <c r="P140" s="7">
        <v>314.13490192918107</v>
      </c>
      <c r="Q140" s="7">
        <v>583.5177258849144</v>
      </c>
      <c r="R140" s="7">
        <v>1032.8221014766023</v>
      </c>
      <c r="S140" s="7">
        <v>2105.6715378696099</v>
      </c>
      <c r="T140" s="7">
        <v>127.80637085437775</v>
      </c>
      <c r="U140" s="124">
        <f t="shared" si="7"/>
        <v>8383.3944625998847</v>
      </c>
    </row>
    <row r="141" spans="1:21">
      <c r="A141" s="37">
        <v>144</v>
      </c>
      <c r="B141" s="17"/>
      <c r="C141" s="16"/>
      <c r="D141" s="38" t="s">
        <v>24</v>
      </c>
      <c r="E141" s="45" t="s">
        <v>170</v>
      </c>
      <c r="F141" s="53"/>
      <c r="G141" s="109">
        <f t="shared" si="8"/>
        <v>243976.48760373378</v>
      </c>
      <c r="H141" s="26">
        <v>100430.35135605931</v>
      </c>
      <c r="I141" s="7">
        <v>9553.5898846499622</v>
      </c>
      <c r="J141" s="7">
        <v>8612.7850598637015</v>
      </c>
      <c r="K141" s="7">
        <v>4498.4024612382054</v>
      </c>
      <c r="L141" s="7">
        <v>2002.519742003642</v>
      </c>
      <c r="M141" s="7">
        <v>800.5213942527771</v>
      </c>
      <c r="N141" s="124">
        <f t="shared" si="9"/>
        <v>125898.1698980676</v>
      </c>
      <c r="O141" s="26">
        <v>93134.245044231415</v>
      </c>
      <c r="P141" s="7">
        <v>9344.9872821941972</v>
      </c>
      <c r="Q141" s="7">
        <v>7656.3335982486606</v>
      </c>
      <c r="R141" s="7">
        <v>4684.1021589096636</v>
      </c>
      <c r="S141" s="7">
        <v>2096.500900819432</v>
      </c>
      <c r="T141" s="7">
        <v>1162.1487212628126</v>
      </c>
      <c r="U141" s="124">
        <f t="shared" si="7"/>
        <v>118078.31770566618</v>
      </c>
    </row>
    <row r="142" spans="1:21">
      <c r="A142" s="37">
        <v>145</v>
      </c>
      <c r="B142" s="17"/>
      <c r="C142" s="16"/>
      <c r="D142" s="38" t="s">
        <v>26</v>
      </c>
      <c r="E142" s="45" t="s">
        <v>171</v>
      </c>
      <c r="F142" s="53"/>
      <c r="G142" s="109">
        <f t="shared" si="8"/>
        <v>24093.837251292891</v>
      </c>
      <c r="H142" s="26">
        <v>7548.0919689293951</v>
      </c>
      <c r="I142" s="7">
        <v>258.0949128807988</v>
      </c>
      <c r="J142" s="7">
        <v>395.1420996839297</v>
      </c>
      <c r="K142" s="7">
        <v>277.2941622256767</v>
      </c>
      <c r="L142" s="7">
        <v>250.00416647386737</v>
      </c>
      <c r="M142" s="7">
        <v>1054.6608836650848</v>
      </c>
      <c r="N142" s="124">
        <f t="shared" si="9"/>
        <v>9783.2881938587525</v>
      </c>
      <c r="O142" s="26">
        <v>11910.163167221472</v>
      </c>
      <c r="P142" s="7">
        <v>436.01119716250105</v>
      </c>
      <c r="Q142" s="7">
        <v>366.06879904428206</v>
      </c>
      <c r="R142" s="7">
        <v>222.92979141108663</v>
      </c>
      <c r="S142" s="7">
        <v>199.3552976084402</v>
      </c>
      <c r="T142" s="7">
        <v>1176.0208049863577</v>
      </c>
      <c r="U142" s="124">
        <f t="shared" si="7"/>
        <v>14310.549057434138</v>
      </c>
    </row>
    <row r="143" spans="1:21">
      <c r="A143" s="37">
        <v>146</v>
      </c>
      <c r="B143" s="17"/>
      <c r="C143" s="16"/>
      <c r="D143" s="38" t="s">
        <v>32</v>
      </c>
      <c r="E143" s="54" t="s">
        <v>172</v>
      </c>
      <c r="F143" s="53"/>
      <c r="G143" s="109">
        <f t="shared" si="8"/>
        <v>253399.01263138605</v>
      </c>
      <c r="H143" s="26">
        <v>111661.90999796987</v>
      </c>
      <c r="I143" s="7">
        <v>5235.6013879179955</v>
      </c>
      <c r="J143" s="7">
        <v>3524.9752512220293</v>
      </c>
      <c r="K143" s="7">
        <v>1786.305041257292</v>
      </c>
      <c r="L143" s="7">
        <v>2647.9686432164162</v>
      </c>
      <c r="M143" s="7">
        <v>1194.1225792169571</v>
      </c>
      <c r="N143" s="124">
        <f t="shared" si="9"/>
        <v>126050.88290080056</v>
      </c>
      <c r="O143" s="26">
        <v>112012.03718420863</v>
      </c>
      <c r="P143" s="7">
        <v>6542.5471666213125</v>
      </c>
      <c r="Q143" s="7">
        <v>3484.5291344490834</v>
      </c>
      <c r="R143" s="7">
        <v>1845.8239460000768</v>
      </c>
      <c r="S143" s="7">
        <v>2241.576302960515</v>
      </c>
      <c r="T143" s="7">
        <v>1221.6159963458776</v>
      </c>
      <c r="U143" s="124">
        <f t="shared" si="7"/>
        <v>127348.1297305855</v>
      </c>
    </row>
    <row r="144" spans="1:21">
      <c r="A144" s="93">
        <v>147</v>
      </c>
      <c r="B144" s="94"/>
      <c r="C144" s="103" t="s">
        <v>173</v>
      </c>
      <c r="D144" s="96" t="s">
        <v>174</v>
      </c>
      <c r="E144" s="97"/>
      <c r="F144" s="98"/>
      <c r="G144" s="99">
        <f t="shared" si="8"/>
        <v>102.83677700161934</v>
      </c>
      <c r="H144" s="100">
        <v>0</v>
      </c>
      <c r="I144" s="101">
        <v>2.3091038465499878</v>
      </c>
      <c r="J144" s="101">
        <v>0.8405347466468811</v>
      </c>
      <c r="K144" s="101">
        <v>13.515307426452637</v>
      </c>
      <c r="L144" s="101">
        <v>13.102912336587906</v>
      </c>
      <c r="M144" s="101">
        <v>21.025749504566193</v>
      </c>
      <c r="N144" s="125">
        <f t="shared" si="9"/>
        <v>50.793607860803604</v>
      </c>
      <c r="O144" s="100">
        <v>0</v>
      </c>
      <c r="P144" s="101">
        <v>1.036112904548645</v>
      </c>
      <c r="Q144" s="101">
        <v>1.4943119287490845</v>
      </c>
      <c r="R144" s="101">
        <v>3.1762279272079468</v>
      </c>
      <c r="S144" s="101">
        <v>11.540310949087143</v>
      </c>
      <c r="T144" s="101">
        <v>34.796205431222916</v>
      </c>
      <c r="U144" s="125">
        <f t="shared" si="7"/>
        <v>52.043169140815735</v>
      </c>
    </row>
    <row r="145" spans="1:21">
      <c r="A145" s="72">
        <v>151</v>
      </c>
      <c r="B145" s="80" t="s">
        <v>175</v>
      </c>
      <c r="C145" s="81" t="s">
        <v>176</v>
      </c>
      <c r="D145" s="82"/>
      <c r="E145" s="82"/>
      <c r="F145" s="83"/>
      <c r="G145" s="74">
        <f t="shared" si="8"/>
        <v>4884341.8544613719</v>
      </c>
      <c r="H145" s="75">
        <v>193670.88081938028</v>
      </c>
      <c r="I145" s="76">
        <v>184365.29143044353</v>
      </c>
      <c r="J145" s="76">
        <v>821688.20159482956</v>
      </c>
      <c r="K145" s="76">
        <v>895722.59766817093</v>
      </c>
      <c r="L145" s="76">
        <v>690804.51247644424</v>
      </c>
      <c r="M145" s="76">
        <v>478377.62585866451</v>
      </c>
      <c r="N145" s="122">
        <f t="shared" si="9"/>
        <v>3264629.1098479331</v>
      </c>
      <c r="O145" s="75">
        <v>153931.02509324253</v>
      </c>
      <c r="P145" s="76">
        <v>115739.02379219234</v>
      </c>
      <c r="Q145" s="76">
        <v>285661.5794762969</v>
      </c>
      <c r="R145" s="76">
        <v>284255.5312693119</v>
      </c>
      <c r="S145" s="76">
        <v>331808.78213608265</v>
      </c>
      <c r="T145" s="76">
        <v>448316.80284631252</v>
      </c>
      <c r="U145" s="122">
        <f t="shared" si="7"/>
        <v>1619712.7446134388</v>
      </c>
    </row>
    <row r="146" spans="1:21">
      <c r="A146" s="93">
        <v>152</v>
      </c>
      <c r="B146" s="95"/>
      <c r="C146" s="95" t="s">
        <v>6</v>
      </c>
      <c r="D146" s="96" t="s">
        <v>177</v>
      </c>
      <c r="E146" s="104"/>
      <c r="F146" s="105"/>
      <c r="G146" s="99">
        <f t="shared" si="8"/>
        <v>3430957.5688365167</v>
      </c>
      <c r="H146" s="100">
        <v>183309.64083884656</v>
      </c>
      <c r="I146" s="101">
        <v>152502.33383879811</v>
      </c>
      <c r="J146" s="101">
        <v>475045.44302010536</v>
      </c>
      <c r="K146" s="101">
        <v>545098.33924627304</v>
      </c>
      <c r="L146" s="101">
        <v>495923.96166682243</v>
      </c>
      <c r="M146" s="101">
        <v>392889.96152251959</v>
      </c>
      <c r="N146" s="125">
        <f t="shared" si="9"/>
        <v>2244769.6801333651</v>
      </c>
      <c r="O146" s="100">
        <v>144432.49452252686</v>
      </c>
      <c r="P146" s="101">
        <v>90739.243804871105</v>
      </c>
      <c r="Q146" s="101">
        <v>146623.91548594832</v>
      </c>
      <c r="R146" s="101">
        <v>168941.38568294048</v>
      </c>
      <c r="S146" s="101">
        <v>242093.0662945509</v>
      </c>
      <c r="T146" s="101">
        <v>393357.78291231394</v>
      </c>
      <c r="U146" s="125">
        <f t="shared" si="7"/>
        <v>1186187.8887031516</v>
      </c>
    </row>
    <row r="147" spans="1:21">
      <c r="A147" s="37">
        <v>153</v>
      </c>
      <c r="B147" s="17"/>
      <c r="C147" s="16"/>
      <c r="D147" s="38" t="s">
        <v>8</v>
      </c>
      <c r="E147" s="49" t="s">
        <v>178</v>
      </c>
      <c r="F147" s="55"/>
      <c r="G147" s="109">
        <f t="shared" si="8"/>
        <v>1402301.7376232399</v>
      </c>
      <c r="H147" s="26">
        <v>35761.406130358577</v>
      </c>
      <c r="I147" s="7">
        <v>52470.116236872971</v>
      </c>
      <c r="J147" s="7">
        <v>300714.21876585484</v>
      </c>
      <c r="K147" s="7">
        <v>313050.17790666223</v>
      </c>
      <c r="L147" s="7">
        <v>233760.59221050143</v>
      </c>
      <c r="M147" s="7">
        <v>101385.37647645175</v>
      </c>
      <c r="N147" s="124">
        <f t="shared" si="9"/>
        <v>1037141.8877267018</v>
      </c>
      <c r="O147" s="26">
        <v>26735.321177861653</v>
      </c>
      <c r="P147" s="7">
        <v>32150.350084077567</v>
      </c>
      <c r="Q147" s="7">
        <v>71608.616933584213</v>
      </c>
      <c r="R147" s="7">
        <v>82931.560003101826</v>
      </c>
      <c r="S147" s="7">
        <v>94016.631249979138</v>
      </c>
      <c r="T147" s="7">
        <v>57717.370447933674</v>
      </c>
      <c r="U147" s="124">
        <f t="shared" si="7"/>
        <v>365159.84989653807</v>
      </c>
    </row>
    <row r="148" spans="1:21">
      <c r="A148" s="37">
        <v>154</v>
      </c>
      <c r="B148" s="17"/>
      <c r="C148" s="16"/>
      <c r="D148" s="38" t="s">
        <v>10</v>
      </c>
      <c r="E148" s="49" t="s">
        <v>179</v>
      </c>
      <c r="F148" s="40"/>
      <c r="G148" s="109">
        <f t="shared" si="8"/>
        <v>106682.92268608953</v>
      </c>
      <c r="H148" s="26">
        <v>12903.715969665442</v>
      </c>
      <c r="I148" s="7">
        <v>4587.2438626377843</v>
      </c>
      <c r="J148" s="7">
        <v>10050.633259952068</v>
      </c>
      <c r="K148" s="7">
        <v>12864.661004308611</v>
      </c>
      <c r="L148" s="7">
        <v>12350.952276231721</v>
      </c>
      <c r="M148" s="7">
        <v>8123.6427769409493</v>
      </c>
      <c r="N148" s="124">
        <f t="shared" si="9"/>
        <v>60880.849149736576</v>
      </c>
      <c r="O148" s="26">
        <v>11397.81144229346</v>
      </c>
      <c r="P148" s="7">
        <v>2511.2582428641617</v>
      </c>
      <c r="Q148" s="7">
        <v>6362.4320762008429</v>
      </c>
      <c r="R148" s="7">
        <v>7827.1698087565601</v>
      </c>
      <c r="S148" s="7">
        <v>10210.173228081781</v>
      </c>
      <c r="T148" s="7">
        <v>7493.2287381561473</v>
      </c>
      <c r="U148" s="124">
        <f t="shared" si="7"/>
        <v>45802.073536352953</v>
      </c>
    </row>
    <row r="149" spans="1:21">
      <c r="A149" s="37">
        <v>155</v>
      </c>
      <c r="B149" s="17"/>
      <c r="C149" s="16"/>
      <c r="D149" s="38" t="s">
        <v>22</v>
      </c>
      <c r="E149" s="49" t="s">
        <v>180</v>
      </c>
      <c r="F149" s="40"/>
      <c r="G149" s="109">
        <f t="shared" si="8"/>
        <v>660319.99879477359</v>
      </c>
      <c r="H149" s="26">
        <v>17307.339577062987</v>
      </c>
      <c r="I149" s="7">
        <v>12920.79056397453</v>
      </c>
      <c r="J149" s="7">
        <v>23139.871416442096</v>
      </c>
      <c r="K149" s="7">
        <v>53254.560280546546</v>
      </c>
      <c r="L149" s="7">
        <v>94292.405330955982</v>
      </c>
      <c r="M149" s="7">
        <v>162539.52893045545</v>
      </c>
      <c r="N149" s="124">
        <f t="shared" si="9"/>
        <v>363454.49609943759</v>
      </c>
      <c r="O149" s="26">
        <v>12309.561325915158</v>
      </c>
      <c r="P149" s="7">
        <v>6036.6125654038042</v>
      </c>
      <c r="Q149" s="7">
        <v>8728.3335096957162</v>
      </c>
      <c r="R149" s="7">
        <v>13407.661391954869</v>
      </c>
      <c r="S149" s="7">
        <v>55656.037295766175</v>
      </c>
      <c r="T149" s="7">
        <v>200727.29660660028</v>
      </c>
      <c r="U149" s="124">
        <f t="shared" si="7"/>
        <v>296865.50269533601</v>
      </c>
    </row>
    <row r="150" spans="1:21">
      <c r="A150" s="37">
        <v>156</v>
      </c>
      <c r="B150" s="17"/>
      <c r="C150" s="16"/>
      <c r="D150" s="38" t="s">
        <v>24</v>
      </c>
      <c r="E150" s="49" t="s">
        <v>181</v>
      </c>
      <c r="F150" s="40"/>
      <c r="G150" s="109">
        <f t="shared" si="8"/>
        <v>152600.67535495944</v>
      </c>
      <c r="H150" s="26">
        <v>12850.294293424115</v>
      </c>
      <c r="I150" s="7">
        <v>5376.0646106898785</v>
      </c>
      <c r="J150" s="7">
        <v>9358.7622283287346</v>
      </c>
      <c r="K150" s="7">
        <v>14319.689685076475</v>
      </c>
      <c r="L150" s="7">
        <v>14843.752561796457</v>
      </c>
      <c r="M150" s="7">
        <v>12107.77916482091</v>
      </c>
      <c r="N150" s="124">
        <f t="shared" si="9"/>
        <v>68856.342544136569</v>
      </c>
      <c r="O150" s="26">
        <v>13373.998983748257</v>
      </c>
      <c r="P150" s="7">
        <v>6183.5475227274001</v>
      </c>
      <c r="Q150" s="7">
        <v>17699.427038662136</v>
      </c>
      <c r="R150" s="7">
        <v>15989.591949459165</v>
      </c>
      <c r="S150" s="7">
        <v>14153.086589422077</v>
      </c>
      <c r="T150" s="7">
        <v>16344.680726803839</v>
      </c>
      <c r="U150" s="124">
        <f t="shared" si="7"/>
        <v>83744.332810822874</v>
      </c>
    </row>
    <row r="151" spans="1:21">
      <c r="A151" s="37">
        <v>157</v>
      </c>
      <c r="B151" s="17"/>
      <c r="C151" s="16"/>
      <c r="D151" s="38" t="s">
        <v>26</v>
      </c>
      <c r="E151" s="49" t="s">
        <v>182</v>
      </c>
      <c r="F151" s="40"/>
      <c r="G151" s="109">
        <f t="shared" si="8"/>
        <v>322148.53044366138</v>
      </c>
      <c r="H151" s="26">
        <v>35510.246933761518</v>
      </c>
      <c r="I151" s="7">
        <v>42945.821507513523</v>
      </c>
      <c r="J151" s="7">
        <v>46699.227500751615</v>
      </c>
      <c r="K151" s="7">
        <v>38989.748353913426</v>
      </c>
      <c r="L151" s="7">
        <v>31777.853564247489</v>
      </c>
      <c r="M151" s="7">
        <v>19260.984692871571</v>
      </c>
      <c r="N151" s="124">
        <f t="shared" si="9"/>
        <v>215183.88255305914</v>
      </c>
      <c r="O151" s="26">
        <v>27651.446636131965</v>
      </c>
      <c r="P151" s="7">
        <v>20723.177702796645</v>
      </c>
      <c r="Q151" s="7">
        <v>13143.596420126036</v>
      </c>
      <c r="R151" s="7">
        <v>11714.254469170235</v>
      </c>
      <c r="S151" s="7">
        <v>15307.828577483073</v>
      </c>
      <c r="T151" s="7">
        <v>18424.344084894285</v>
      </c>
      <c r="U151" s="124">
        <f t="shared" si="7"/>
        <v>106964.64789060224</v>
      </c>
    </row>
    <row r="152" spans="1:21">
      <c r="A152" s="37">
        <v>158</v>
      </c>
      <c r="B152" s="12"/>
      <c r="C152" s="12"/>
      <c r="D152" s="52" t="s">
        <v>32</v>
      </c>
      <c r="E152" s="49" t="s">
        <v>183</v>
      </c>
      <c r="F152" s="43"/>
      <c r="G152" s="109">
        <f t="shared" si="8"/>
        <v>3482.0003166347742</v>
      </c>
      <c r="H152" s="26">
        <v>195.38849601149559</v>
      </c>
      <c r="I152" s="7">
        <v>318.7354157269001</v>
      </c>
      <c r="J152" s="7">
        <v>462.42304915189743</v>
      </c>
      <c r="K152" s="7">
        <v>463.87446177005768</v>
      </c>
      <c r="L152" s="7">
        <v>431.74762856960297</v>
      </c>
      <c r="M152" s="7">
        <v>174.03468805551529</v>
      </c>
      <c r="N152" s="124">
        <f t="shared" si="9"/>
        <v>2046.2037392854691</v>
      </c>
      <c r="O152" s="26">
        <v>209.17670115828514</v>
      </c>
      <c r="P152" s="7">
        <v>254.94493132829666</v>
      </c>
      <c r="Q152" s="7">
        <v>243.18620908260345</v>
      </c>
      <c r="R152" s="7">
        <v>267.08569356799126</v>
      </c>
      <c r="S152" s="7">
        <v>297.50058835744858</v>
      </c>
      <c r="T152" s="7">
        <v>163.90245385468006</v>
      </c>
      <c r="U152" s="124">
        <f t="shared" si="7"/>
        <v>1435.7965773493052</v>
      </c>
    </row>
    <row r="153" spans="1:21">
      <c r="A153" s="37">
        <v>159</v>
      </c>
      <c r="B153" s="10"/>
      <c r="C153" s="11"/>
      <c r="D153" s="38" t="s">
        <v>34</v>
      </c>
      <c r="E153" s="49" t="s">
        <v>184</v>
      </c>
      <c r="F153" s="51"/>
      <c r="G153" s="109">
        <f t="shared" si="8"/>
        <v>783421.71698897704</v>
      </c>
      <c r="H153" s="26">
        <v>68781.249125055969</v>
      </c>
      <c r="I153" s="7">
        <v>33883.560818582773</v>
      </c>
      <c r="J153" s="7">
        <v>84620.312610447407</v>
      </c>
      <c r="K153" s="7">
        <v>112155.63564479351</v>
      </c>
      <c r="L153" s="7">
        <v>108466.65730816126</v>
      </c>
      <c r="M153" s="7">
        <v>89298.612160950899</v>
      </c>
      <c r="N153" s="124">
        <f t="shared" si="9"/>
        <v>497206.02766799182</v>
      </c>
      <c r="O153" s="26">
        <v>52755.178338680416</v>
      </c>
      <c r="P153" s="7">
        <v>22879.353315100074</v>
      </c>
      <c r="Q153" s="7">
        <v>28838.324628248811</v>
      </c>
      <c r="R153" s="7">
        <v>36804.061026394367</v>
      </c>
      <c r="S153" s="7">
        <v>52451.809165865183</v>
      </c>
      <c r="T153" s="7">
        <v>92486.962846696377</v>
      </c>
      <c r="U153" s="124">
        <f t="shared" si="7"/>
        <v>286215.68932098523</v>
      </c>
    </row>
    <row r="154" spans="1:21">
      <c r="A154" s="93">
        <v>160</v>
      </c>
      <c r="B154" s="94"/>
      <c r="C154" s="95" t="s">
        <v>61</v>
      </c>
      <c r="D154" s="96" t="s">
        <v>185</v>
      </c>
      <c r="E154" s="97"/>
      <c r="F154" s="98"/>
      <c r="G154" s="99">
        <f t="shared" si="8"/>
        <v>1453384.2701909582</v>
      </c>
      <c r="H154" s="100">
        <v>10361.23848923156</v>
      </c>
      <c r="I154" s="101">
        <v>31862.955277035944</v>
      </c>
      <c r="J154" s="101">
        <v>346642.74900704622</v>
      </c>
      <c r="K154" s="101">
        <v>350624.25282853842</v>
      </c>
      <c r="L154" s="101">
        <v>194880.54984568059</v>
      </c>
      <c r="M154" s="101">
        <v>85487.667449552566</v>
      </c>
      <c r="N154" s="125">
        <f t="shared" si="9"/>
        <v>1019859.4128970853</v>
      </c>
      <c r="O154" s="100">
        <v>9498.53079414065</v>
      </c>
      <c r="P154" s="101">
        <v>24999.780153261498</v>
      </c>
      <c r="Q154" s="101">
        <v>139037.66347695142</v>
      </c>
      <c r="R154" s="101">
        <v>115314.14672602713</v>
      </c>
      <c r="S154" s="101">
        <v>89715.716810002923</v>
      </c>
      <c r="T154" s="101">
        <v>54959.019333489239</v>
      </c>
      <c r="U154" s="125">
        <f t="shared" si="7"/>
        <v>433524.85729387286</v>
      </c>
    </row>
    <row r="155" spans="1:21">
      <c r="A155" s="37">
        <v>161</v>
      </c>
      <c r="B155" s="17"/>
      <c r="C155" s="16"/>
      <c r="D155" s="38" t="s">
        <v>8</v>
      </c>
      <c r="E155" s="49" t="s">
        <v>186</v>
      </c>
      <c r="F155" s="40"/>
      <c r="G155" s="109">
        <f t="shared" si="8"/>
        <v>793307.00705965422</v>
      </c>
      <c r="H155" s="26">
        <v>0</v>
      </c>
      <c r="I155" s="7">
        <v>5434.5990071501583</v>
      </c>
      <c r="J155" s="7">
        <v>122409.88237988949</v>
      </c>
      <c r="K155" s="7">
        <v>171535.82594272494</v>
      </c>
      <c r="L155" s="7">
        <v>134730.02560084313</v>
      </c>
      <c r="M155" s="7">
        <v>73619.700038433075</v>
      </c>
      <c r="N155" s="124">
        <f t="shared" si="9"/>
        <v>507730.0329690408</v>
      </c>
      <c r="O155" s="26">
        <v>0</v>
      </c>
      <c r="P155" s="7">
        <v>4588.3783222064376</v>
      </c>
      <c r="Q155" s="7">
        <v>90315.237307354808</v>
      </c>
      <c r="R155" s="7">
        <v>73779.749216660857</v>
      </c>
      <c r="S155" s="7">
        <v>69839.237878352404</v>
      </c>
      <c r="T155" s="7">
        <v>47054.371366038918</v>
      </c>
      <c r="U155" s="124">
        <f t="shared" si="7"/>
        <v>285576.97409061342</v>
      </c>
    </row>
    <row r="156" spans="1:21">
      <c r="A156" s="37">
        <v>162</v>
      </c>
      <c r="B156" s="17"/>
      <c r="C156" s="16"/>
      <c r="D156" s="38" t="s">
        <v>10</v>
      </c>
      <c r="E156" s="49" t="s">
        <v>187</v>
      </c>
      <c r="F156" s="55"/>
      <c r="G156" s="109">
        <f t="shared" si="8"/>
        <v>476898.27466695965</v>
      </c>
      <c r="H156" s="26">
        <v>8422.0482539446093</v>
      </c>
      <c r="I156" s="7">
        <v>9453.3997407080606</v>
      </c>
      <c r="J156" s="7">
        <v>167722.62681102753</v>
      </c>
      <c r="K156" s="7">
        <v>137344.18403418362</v>
      </c>
      <c r="L156" s="7">
        <v>48855.509547233582</v>
      </c>
      <c r="M156" s="7">
        <v>10031.154198277742</v>
      </c>
      <c r="N156" s="124">
        <f t="shared" si="9"/>
        <v>381828.92258537514</v>
      </c>
      <c r="O156" s="26">
        <v>7611.0301574810874</v>
      </c>
      <c r="P156" s="7">
        <v>6358.8261221703142</v>
      </c>
      <c r="Q156" s="7">
        <v>31104.778652012348</v>
      </c>
      <c r="R156" s="7">
        <v>28742.373733073473</v>
      </c>
      <c r="S156" s="7">
        <v>14565.236898675561</v>
      </c>
      <c r="T156" s="7">
        <v>6687.1065181717277</v>
      </c>
      <c r="U156" s="124">
        <f t="shared" si="7"/>
        <v>95069.352081584511</v>
      </c>
    </row>
    <row r="157" spans="1:21" ht="12.6" thickBot="1">
      <c r="A157" s="56">
        <v>163</v>
      </c>
      <c r="B157" s="57"/>
      <c r="C157" s="58"/>
      <c r="D157" s="59" t="s">
        <v>22</v>
      </c>
      <c r="E157" s="60" t="s">
        <v>188</v>
      </c>
      <c r="F157" s="61"/>
      <c r="G157" s="112">
        <f t="shared" si="8"/>
        <v>183178.99399662425</v>
      </c>
      <c r="H157" s="27">
        <v>1939.1902821219992</v>
      </c>
      <c r="I157" s="28">
        <v>16974.9567745924</v>
      </c>
      <c r="J157" s="28">
        <v>56510.241779059172</v>
      </c>
      <c r="K157" s="28">
        <v>41744.241808772087</v>
      </c>
      <c r="L157" s="28">
        <v>11295.014059478417</v>
      </c>
      <c r="M157" s="28">
        <v>1836.8148513203487</v>
      </c>
      <c r="N157" s="126">
        <f t="shared" si="9"/>
        <v>130300.45955534442</v>
      </c>
      <c r="O157" s="27">
        <v>1887.500669608824</v>
      </c>
      <c r="P157" s="28">
        <v>14052.575991732534</v>
      </c>
      <c r="Q157" s="28">
        <v>17617.651162503287</v>
      </c>
      <c r="R157" s="28">
        <v>12792.023584546521</v>
      </c>
      <c r="S157" s="28">
        <v>5311.2413450674067</v>
      </c>
      <c r="T157" s="28">
        <v>1217.5416878212709</v>
      </c>
      <c r="U157" s="126">
        <f t="shared" si="7"/>
        <v>52878.534441279844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57"/>
  <sheetViews>
    <sheetView workbookViewId="0">
      <pane xSplit="6" ySplit="9" topLeftCell="G121" activePane="bottomRight" state="frozen"/>
      <selection activeCell="A2" sqref="A2"/>
      <selection pane="topRight" activeCell="A2" sqref="A2"/>
      <selection pane="bottomLeft" activeCell="A2" sqref="A2"/>
      <selection pane="bottomRight" activeCell="C4" sqref="C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158" t="s">
        <v>347</v>
      </c>
      <c r="E2" s="84"/>
      <c r="F2" s="84"/>
      <c r="G2" s="6"/>
      <c r="H2" s="6"/>
    </row>
    <row r="3" spans="1:21" ht="13.8">
      <c r="A3" s="1" t="s">
        <v>194</v>
      </c>
      <c r="C3" s="296">
        <v>2016</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1019920.2051893473</v>
      </c>
      <c r="H7" s="151">
        <v>83164.96119260788</v>
      </c>
      <c r="I7" s="152">
        <v>135294.7477645874</v>
      </c>
      <c r="J7" s="152">
        <v>140006.11113071442</v>
      </c>
      <c r="K7" s="152">
        <v>102212.87998390198</v>
      </c>
      <c r="L7" s="152">
        <v>39774.487134456635</v>
      </c>
      <c r="M7" s="152">
        <v>8395.5870126485825</v>
      </c>
      <c r="N7" s="153">
        <f>SUM(H7:M7)</f>
        <v>508848.77421891689</v>
      </c>
      <c r="O7" s="151">
        <v>80851.167958021164</v>
      </c>
      <c r="P7" s="152">
        <v>132535.8855676651</v>
      </c>
      <c r="Q7" s="152">
        <v>139002.02703475952</v>
      </c>
      <c r="R7" s="152">
        <v>104004.69920444489</v>
      </c>
      <c r="S7" s="152">
        <v>44035.495275497437</v>
      </c>
      <c r="T7" s="152">
        <v>10642.155930042267</v>
      </c>
      <c r="U7" s="153">
        <f>SUM(O7:T7)</f>
        <v>511071.43097043037</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8845100.9538476467</v>
      </c>
      <c r="H10" s="67">
        <v>1477973.0508298874</v>
      </c>
      <c r="I10" s="68">
        <v>280652.96627283096</v>
      </c>
      <c r="J10" s="68">
        <v>498030.91853523254</v>
      </c>
      <c r="K10" s="68">
        <v>748884.88377380371</v>
      </c>
      <c r="L10" s="68">
        <v>841523.94249725342</v>
      </c>
      <c r="M10" s="68">
        <v>792503.25941467285</v>
      </c>
      <c r="N10" s="121">
        <f t="shared" ref="N10:N41" si="1">SUM(H10:M10)</f>
        <v>4639569.0213236809</v>
      </c>
      <c r="O10" s="67">
        <v>1254668.8602724075</v>
      </c>
      <c r="P10" s="68">
        <v>266095.99005055428</v>
      </c>
      <c r="Q10" s="68">
        <v>434228.66225624084</v>
      </c>
      <c r="R10" s="68">
        <v>634700.29261779785</v>
      </c>
      <c r="S10" s="68">
        <v>711875.41986846924</v>
      </c>
      <c r="T10" s="68">
        <v>903962.70745849609</v>
      </c>
      <c r="U10" s="121">
        <f t="shared" ref="U10:U41" si="2">SUM(O10:T10)</f>
        <v>4205531.9325239658</v>
      </c>
    </row>
    <row r="11" spans="1:21" s="19" customFormat="1" ht="15" customHeight="1">
      <c r="A11" s="72">
        <v>1</v>
      </c>
      <c r="B11" s="73" t="s">
        <v>4</v>
      </c>
      <c r="C11" s="278" t="s">
        <v>5</v>
      </c>
      <c r="D11" s="279"/>
      <c r="E11" s="279"/>
      <c r="F11" s="280"/>
      <c r="G11" s="74">
        <f t="shared" si="0"/>
        <v>4964569.8468950987</v>
      </c>
      <c r="H11" s="75">
        <v>1250249.237016201</v>
      </c>
      <c r="I11" s="76">
        <v>174021.19832569361</v>
      </c>
      <c r="J11" s="76">
        <v>213273.33773946762</v>
      </c>
      <c r="K11" s="76">
        <v>410946.18869066238</v>
      </c>
      <c r="L11" s="76">
        <v>303180.97139549255</v>
      </c>
      <c r="M11" s="76">
        <v>230531.31787109375</v>
      </c>
      <c r="N11" s="122">
        <f t="shared" si="1"/>
        <v>2582202.2510386109</v>
      </c>
      <c r="O11" s="75">
        <v>1059563.5808820724</v>
      </c>
      <c r="P11" s="76">
        <v>179223.51606416702</v>
      </c>
      <c r="Q11" s="76">
        <v>288335.73567682505</v>
      </c>
      <c r="R11" s="76">
        <v>399002.8348429203</v>
      </c>
      <c r="S11" s="76">
        <v>224207.03406524658</v>
      </c>
      <c r="T11" s="76">
        <v>232034.89432525635</v>
      </c>
      <c r="U11" s="122">
        <f t="shared" si="2"/>
        <v>2382367.5958564878</v>
      </c>
    </row>
    <row r="12" spans="1:21" s="18" customFormat="1">
      <c r="A12" s="85">
        <v>2</v>
      </c>
      <c r="B12" s="86"/>
      <c r="C12" s="86" t="s">
        <v>6</v>
      </c>
      <c r="D12" s="87" t="s">
        <v>7</v>
      </c>
      <c r="E12" s="88"/>
      <c r="F12" s="89"/>
      <c r="G12" s="90">
        <f t="shared" si="0"/>
        <v>2728707.5523697436</v>
      </c>
      <c r="H12" s="91">
        <v>423112.60571283102</v>
      </c>
      <c r="I12" s="92">
        <v>139153.15761452913</v>
      </c>
      <c r="J12" s="92">
        <v>183459.52091121674</v>
      </c>
      <c r="K12" s="92">
        <v>369420.60347986221</v>
      </c>
      <c r="L12" s="92">
        <v>223738.99577999115</v>
      </c>
      <c r="M12" s="92">
        <v>128516.72269535065</v>
      </c>
      <c r="N12" s="123">
        <f t="shared" si="1"/>
        <v>1467401.6061937809</v>
      </c>
      <c r="O12" s="91">
        <v>386970.89909923077</v>
      </c>
      <c r="P12" s="92">
        <v>142587.37327194214</v>
      </c>
      <c r="Q12" s="92">
        <v>162925.57340696454</v>
      </c>
      <c r="R12" s="92">
        <v>276539.01912820339</v>
      </c>
      <c r="S12" s="92">
        <v>161947.09901416302</v>
      </c>
      <c r="T12" s="92">
        <v>130335.98225545883</v>
      </c>
      <c r="U12" s="123">
        <f t="shared" si="2"/>
        <v>1261305.9461759627</v>
      </c>
    </row>
    <row r="13" spans="1:21">
      <c r="A13" s="37">
        <v>3</v>
      </c>
      <c r="B13" s="17"/>
      <c r="C13" s="16"/>
      <c r="D13" s="38" t="s">
        <v>8</v>
      </c>
      <c r="E13" s="39" t="s">
        <v>9</v>
      </c>
      <c r="F13" s="40"/>
      <c r="G13" s="109">
        <f t="shared" si="0"/>
        <v>405496.41328074696</v>
      </c>
      <c r="H13" s="26">
        <v>8564.7211937308311</v>
      </c>
      <c r="I13" s="7">
        <v>4337.5507622855657</v>
      </c>
      <c r="J13" s="7">
        <v>43653.095671558753</v>
      </c>
      <c r="K13" s="7">
        <v>76681.563160855323</v>
      </c>
      <c r="L13" s="7">
        <v>73501.033351048827</v>
      </c>
      <c r="M13" s="7">
        <v>46798.940235443413</v>
      </c>
      <c r="N13" s="124">
        <f t="shared" si="1"/>
        <v>253536.90437492271</v>
      </c>
      <c r="O13" s="26">
        <v>8392.6053373683244</v>
      </c>
      <c r="P13" s="7">
        <v>5093.4126796633645</v>
      </c>
      <c r="Q13" s="7">
        <v>24452.1861903877</v>
      </c>
      <c r="R13" s="7">
        <v>35646.834434690885</v>
      </c>
      <c r="S13" s="7">
        <v>41610.08499295637</v>
      </c>
      <c r="T13" s="7">
        <v>36764.385270757601</v>
      </c>
      <c r="U13" s="124">
        <f t="shared" si="2"/>
        <v>151959.50890582424</v>
      </c>
    </row>
    <row r="14" spans="1:21">
      <c r="A14" s="37">
        <v>4</v>
      </c>
      <c r="B14" s="41"/>
      <c r="C14" s="16"/>
      <c r="D14" s="38" t="s">
        <v>10</v>
      </c>
      <c r="E14" s="39" t="s">
        <v>11</v>
      </c>
      <c r="F14" s="40"/>
      <c r="G14" s="109">
        <f t="shared" si="0"/>
        <v>62696.974062296562</v>
      </c>
      <c r="H14" s="26">
        <v>22222.694198211655</v>
      </c>
      <c r="I14" s="7">
        <v>4001.8398931318079</v>
      </c>
      <c r="J14" s="7">
        <v>126.44161477335729</v>
      </c>
      <c r="K14" s="7">
        <v>249.8499191661831</v>
      </c>
      <c r="L14" s="7">
        <v>218.57959504530299</v>
      </c>
      <c r="M14" s="7">
        <v>48.897068571357522</v>
      </c>
      <c r="N14" s="124">
        <f t="shared" si="1"/>
        <v>26868.302288899664</v>
      </c>
      <c r="O14" s="26">
        <v>25082.443399199517</v>
      </c>
      <c r="P14" s="7">
        <v>7624.0344129318837</v>
      </c>
      <c r="Q14" s="7">
        <v>1673.2194956233725</v>
      </c>
      <c r="R14" s="7">
        <v>880.40526292100549</v>
      </c>
      <c r="S14" s="7">
        <v>330.93682468496263</v>
      </c>
      <c r="T14" s="7">
        <v>237.6323780361563</v>
      </c>
      <c r="U14" s="124">
        <f t="shared" si="2"/>
        <v>35828.671773396898</v>
      </c>
    </row>
    <row r="15" spans="1:21">
      <c r="A15" s="37">
        <v>5</v>
      </c>
      <c r="B15" s="41"/>
      <c r="C15" s="16"/>
      <c r="D15" s="8"/>
      <c r="E15" s="17" t="s">
        <v>12</v>
      </c>
      <c r="F15" s="42" t="s">
        <v>13</v>
      </c>
      <c r="G15" s="109">
        <f t="shared" si="0"/>
        <v>60145.782683758123</v>
      </c>
      <c r="H15" s="26">
        <v>22222.694198211655</v>
      </c>
      <c r="I15" s="7">
        <v>3997.0273942075437</v>
      </c>
      <c r="J15" s="7">
        <v>107.30755181005225</v>
      </c>
      <c r="K15" s="7">
        <v>218.09518500091508</v>
      </c>
      <c r="L15" s="7">
        <v>202.95590432640165</v>
      </c>
      <c r="M15" s="7">
        <v>43.466561170353089</v>
      </c>
      <c r="N15" s="124">
        <f t="shared" si="1"/>
        <v>26791.546794726921</v>
      </c>
      <c r="O15" s="26">
        <v>25082.443399199517</v>
      </c>
      <c r="P15" s="7">
        <v>7585.5042616493301</v>
      </c>
      <c r="Q15" s="7">
        <v>417.93060819455422</v>
      </c>
      <c r="R15" s="7">
        <v>132.58422272605821</v>
      </c>
      <c r="S15" s="7">
        <v>74.253722859080881</v>
      </c>
      <c r="T15" s="7">
        <v>61.519674402661622</v>
      </c>
      <c r="U15" s="124">
        <f t="shared" si="2"/>
        <v>33354.235889031203</v>
      </c>
    </row>
    <row r="16" spans="1:21">
      <c r="A16" s="37">
        <v>6</v>
      </c>
      <c r="B16" s="41"/>
      <c r="C16" s="16"/>
      <c r="D16" s="8"/>
      <c r="E16" s="17" t="s">
        <v>14</v>
      </c>
      <c r="F16" s="42" t="s">
        <v>15</v>
      </c>
      <c r="G16" s="109">
        <f t="shared" si="0"/>
        <v>507.65078057599021</v>
      </c>
      <c r="H16" s="26">
        <v>0</v>
      </c>
      <c r="I16" s="7">
        <v>0</v>
      </c>
      <c r="J16" s="7">
        <v>0</v>
      </c>
      <c r="K16" s="7">
        <v>0</v>
      </c>
      <c r="L16" s="7">
        <v>0</v>
      </c>
      <c r="M16" s="7">
        <v>0</v>
      </c>
      <c r="N16" s="124">
        <f t="shared" si="1"/>
        <v>0</v>
      </c>
      <c r="O16" s="26">
        <v>0</v>
      </c>
      <c r="P16" s="7">
        <v>10.761385403282475</v>
      </c>
      <c r="Q16" s="7">
        <v>286.26176411379129</v>
      </c>
      <c r="R16" s="7">
        <v>126.81111239502206</v>
      </c>
      <c r="S16" s="7">
        <v>48.881225317949429</v>
      </c>
      <c r="T16" s="7">
        <v>34.935293345944956</v>
      </c>
      <c r="U16" s="124">
        <f t="shared" si="2"/>
        <v>507.65078057599021</v>
      </c>
    </row>
    <row r="17" spans="1:21">
      <c r="A17" s="37">
        <v>7</v>
      </c>
      <c r="B17" s="41"/>
      <c r="C17" s="16"/>
      <c r="D17" s="8"/>
      <c r="E17" s="17" t="s">
        <v>16</v>
      </c>
      <c r="F17" s="42" t="s">
        <v>17</v>
      </c>
      <c r="G17" s="109">
        <f t="shared" si="0"/>
        <v>1324.6587863003188</v>
      </c>
      <c r="H17" s="26">
        <v>0</v>
      </c>
      <c r="I17" s="7">
        <v>3.154166964279284</v>
      </c>
      <c r="J17" s="7">
        <v>14.07567701395601</v>
      </c>
      <c r="K17" s="7">
        <v>20.809969075533445</v>
      </c>
      <c r="L17" s="7">
        <v>7.4717738786057453</v>
      </c>
      <c r="M17" s="7">
        <v>3.0400503385608317</v>
      </c>
      <c r="N17" s="124">
        <f t="shared" si="1"/>
        <v>48.551637270935316</v>
      </c>
      <c r="O17" s="26">
        <v>0</v>
      </c>
      <c r="P17" s="7">
        <v>18.891181226586923</v>
      </c>
      <c r="Q17" s="7">
        <v>610.30234049912542</v>
      </c>
      <c r="R17" s="7">
        <v>398.26325689535588</v>
      </c>
      <c r="S17" s="7">
        <v>138.8926143576391</v>
      </c>
      <c r="T17" s="7">
        <v>109.75775605067611</v>
      </c>
      <c r="U17" s="124">
        <f t="shared" si="2"/>
        <v>1276.1071490293834</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718.88183580964323</v>
      </c>
      <c r="H19" s="26">
        <v>0</v>
      </c>
      <c r="I19" s="7">
        <v>1.6583801108372427</v>
      </c>
      <c r="J19" s="7">
        <v>5.0583868231478846</v>
      </c>
      <c r="K19" s="7">
        <v>10.944769835499756</v>
      </c>
      <c r="L19" s="7">
        <v>8.1519185276483768</v>
      </c>
      <c r="M19" s="7">
        <v>2.3904570237009466</v>
      </c>
      <c r="N19" s="124">
        <f t="shared" si="1"/>
        <v>28.203912320834206</v>
      </c>
      <c r="O19" s="26">
        <v>0</v>
      </c>
      <c r="P19" s="7">
        <v>8.8775642063992564</v>
      </c>
      <c r="Q19" s="7">
        <v>358.72478176560253</v>
      </c>
      <c r="R19" s="7">
        <v>222.74666290171444</v>
      </c>
      <c r="S19" s="7">
        <v>68.909262513974681</v>
      </c>
      <c r="T19" s="7">
        <v>31.419652101118118</v>
      </c>
      <c r="U19" s="124">
        <f t="shared" si="2"/>
        <v>690.67792348880903</v>
      </c>
    </row>
    <row r="20" spans="1:21">
      <c r="A20" s="37">
        <v>10</v>
      </c>
      <c r="B20" s="41"/>
      <c r="C20" s="16"/>
      <c r="D20" s="38" t="s">
        <v>22</v>
      </c>
      <c r="E20" s="39" t="s">
        <v>23</v>
      </c>
      <c r="F20" s="40"/>
      <c r="G20" s="109">
        <f t="shared" si="0"/>
        <v>718800.06028830074</v>
      </c>
      <c r="H20" s="26">
        <v>29166.85584884882</v>
      </c>
      <c r="I20" s="7">
        <v>22335.633706763387</v>
      </c>
      <c r="J20" s="7">
        <v>48097.944316387177</v>
      </c>
      <c r="K20" s="7">
        <v>211334.20739734173</v>
      </c>
      <c r="L20" s="7">
        <v>68550.231435000896</v>
      </c>
      <c r="M20" s="7">
        <v>6450.8085854314268</v>
      </c>
      <c r="N20" s="124">
        <f t="shared" si="1"/>
        <v>385935.68128977343</v>
      </c>
      <c r="O20" s="26">
        <v>28517.446890115738</v>
      </c>
      <c r="P20" s="7">
        <v>21231.007265657187</v>
      </c>
      <c r="Q20" s="7">
        <v>57599.097232013941</v>
      </c>
      <c r="R20" s="7">
        <v>178268.99719002843</v>
      </c>
      <c r="S20" s="7">
        <v>43430.748955249786</v>
      </c>
      <c r="T20" s="7">
        <v>3817.0814654622227</v>
      </c>
      <c r="U20" s="124">
        <f t="shared" si="2"/>
        <v>332864.3789985273</v>
      </c>
    </row>
    <row r="21" spans="1:21">
      <c r="A21" s="37">
        <v>11</v>
      </c>
      <c r="B21" s="41"/>
      <c r="C21" s="16"/>
      <c r="D21" s="38" t="s">
        <v>24</v>
      </c>
      <c r="E21" s="39" t="s">
        <v>25</v>
      </c>
      <c r="F21" s="40"/>
      <c r="G21" s="109">
        <f t="shared" si="0"/>
        <v>652790.73543152213</v>
      </c>
      <c r="H21" s="26">
        <v>141608.58092983812</v>
      </c>
      <c r="I21" s="7">
        <v>29525.215806849301</v>
      </c>
      <c r="J21" s="7">
        <v>32120.66285504587</v>
      </c>
      <c r="K21" s="7">
        <v>37694.870711266994</v>
      </c>
      <c r="L21" s="7">
        <v>46760.255565881729</v>
      </c>
      <c r="M21" s="7">
        <v>54316.140311717987</v>
      </c>
      <c r="N21" s="124">
        <f t="shared" si="1"/>
        <v>342025.7261806</v>
      </c>
      <c r="O21" s="26">
        <v>113414.73946632445</v>
      </c>
      <c r="P21" s="7">
        <v>28791.47317122668</v>
      </c>
      <c r="Q21" s="7">
        <v>30282.719007929787</v>
      </c>
      <c r="R21" s="7">
        <v>28519.585731707513</v>
      </c>
      <c r="S21" s="7">
        <v>45017.835608772933</v>
      </c>
      <c r="T21" s="7">
        <v>64738.656264960766</v>
      </c>
      <c r="U21" s="124">
        <f t="shared" si="2"/>
        <v>310765.00925092213</v>
      </c>
    </row>
    <row r="22" spans="1:21">
      <c r="A22" s="37">
        <v>12</v>
      </c>
      <c r="B22" s="41"/>
      <c r="C22" s="16"/>
      <c r="D22" s="38" t="s">
        <v>26</v>
      </c>
      <c r="E22" s="39" t="s">
        <v>27</v>
      </c>
      <c r="F22" s="40"/>
      <c r="G22" s="109">
        <f t="shared" si="0"/>
        <v>77286.585420926072</v>
      </c>
      <c r="H22" s="26">
        <v>26546.546688015929</v>
      </c>
      <c r="I22" s="7">
        <v>7773.7281364658847</v>
      </c>
      <c r="J22" s="7">
        <v>2737.7320820926689</v>
      </c>
      <c r="K22" s="7">
        <v>1949.3447147170082</v>
      </c>
      <c r="L22" s="7">
        <v>1314.2005709260702</v>
      </c>
      <c r="M22" s="7">
        <v>267.85894242953509</v>
      </c>
      <c r="N22" s="124">
        <f t="shared" si="1"/>
        <v>40589.411134647096</v>
      </c>
      <c r="O22" s="26">
        <v>22692.299192578266</v>
      </c>
      <c r="P22" s="7">
        <v>9976.1438704002649</v>
      </c>
      <c r="Q22" s="7">
        <v>1807.3866808933672</v>
      </c>
      <c r="R22" s="7">
        <v>961.40141797717661</v>
      </c>
      <c r="S22" s="7">
        <v>737.48948133131489</v>
      </c>
      <c r="T22" s="7">
        <v>522.45364309858996</v>
      </c>
      <c r="U22" s="124">
        <f t="shared" si="2"/>
        <v>36697.174286278983</v>
      </c>
    </row>
    <row r="23" spans="1:21">
      <c r="A23" s="37">
        <v>13</v>
      </c>
      <c r="B23" s="41"/>
      <c r="C23" s="16"/>
      <c r="D23" s="8"/>
      <c r="E23" s="17" t="s">
        <v>12</v>
      </c>
      <c r="F23" s="42" t="s">
        <v>28</v>
      </c>
      <c r="G23" s="109">
        <f t="shared" si="0"/>
        <v>6516.0439916303458</v>
      </c>
      <c r="H23" s="26">
        <v>0</v>
      </c>
      <c r="I23" s="7">
        <v>2285.6036076067976</v>
      </c>
      <c r="J23" s="7">
        <v>252.66198631229054</v>
      </c>
      <c r="K23" s="7">
        <v>79.245799971220549</v>
      </c>
      <c r="L23" s="7">
        <v>23.440019487112295</v>
      </c>
      <c r="M23" s="7">
        <v>0</v>
      </c>
      <c r="N23" s="124">
        <f t="shared" si="1"/>
        <v>2640.951413377421</v>
      </c>
      <c r="O23" s="26">
        <v>0</v>
      </c>
      <c r="P23" s="7">
        <v>3468.3015093315626</v>
      </c>
      <c r="Q23" s="7">
        <v>308.2896214960092</v>
      </c>
      <c r="R23" s="7">
        <v>76.015481747346712</v>
      </c>
      <c r="S23" s="7">
        <v>22.485965678006323</v>
      </c>
      <c r="T23" s="7">
        <v>0</v>
      </c>
      <c r="U23" s="124">
        <f t="shared" si="2"/>
        <v>3875.0925782529248</v>
      </c>
    </row>
    <row r="24" spans="1:21">
      <c r="A24" s="37">
        <v>14</v>
      </c>
      <c r="B24" s="17"/>
      <c r="C24" s="16"/>
      <c r="D24" s="8"/>
      <c r="E24" s="17" t="s">
        <v>14</v>
      </c>
      <c r="F24" s="42" t="s">
        <v>29</v>
      </c>
      <c r="G24" s="109">
        <f t="shared" si="0"/>
        <v>1047.8277997682853</v>
      </c>
      <c r="H24" s="26">
        <v>366.99434236239904</v>
      </c>
      <c r="I24" s="7">
        <v>102.29791669629049</v>
      </c>
      <c r="J24" s="7">
        <v>31.007342428751144</v>
      </c>
      <c r="K24" s="7">
        <v>23.892070787900593</v>
      </c>
      <c r="L24" s="7">
        <v>10.048306438140571</v>
      </c>
      <c r="M24" s="7">
        <v>0</v>
      </c>
      <c r="N24" s="124">
        <f t="shared" si="1"/>
        <v>534.23997871348183</v>
      </c>
      <c r="O24" s="26">
        <v>358.27812345485654</v>
      </c>
      <c r="P24" s="7">
        <v>105.36128668445599</v>
      </c>
      <c r="Q24" s="7">
        <v>22.918996361720929</v>
      </c>
      <c r="R24" s="7">
        <v>17.717952782542852</v>
      </c>
      <c r="S24" s="7">
        <v>9.3114617712271865</v>
      </c>
      <c r="T24" s="7">
        <v>0</v>
      </c>
      <c r="U24" s="124">
        <f t="shared" si="2"/>
        <v>513.5878210548035</v>
      </c>
    </row>
    <row r="25" spans="1:21">
      <c r="A25" s="37">
        <v>15</v>
      </c>
      <c r="B25" s="17"/>
      <c r="C25" s="16"/>
      <c r="D25" s="8"/>
      <c r="E25" s="17" t="s">
        <v>16</v>
      </c>
      <c r="F25" s="42" t="s">
        <v>30</v>
      </c>
      <c r="G25" s="109">
        <f t="shared" si="0"/>
        <v>45735.778829229064</v>
      </c>
      <c r="H25" s="26">
        <v>16746.166745275259</v>
      </c>
      <c r="I25" s="7">
        <v>4576.8341917777434</v>
      </c>
      <c r="J25" s="7">
        <v>493.53876469207171</v>
      </c>
      <c r="K25" s="7">
        <v>58.931452857115801</v>
      </c>
      <c r="L25" s="7">
        <v>10.533473176534244</v>
      </c>
      <c r="M25" s="7">
        <v>0</v>
      </c>
      <c r="N25" s="124">
        <f t="shared" si="1"/>
        <v>21886.004627778726</v>
      </c>
      <c r="O25" s="26">
        <v>17183.694572389126</v>
      </c>
      <c r="P25" s="7">
        <v>5855.6984652348328</v>
      </c>
      <c r="Q25" s="7">
        <v>718.88657839339066</v>
      </c>
      <c r="R25" s="7">
        <v>83.497791320161923</v>
      </c>
      <c r="S25" s="7">
        <v>7.9967941128279563</v>
      </c>
      <c r="T25" s="7">
        <v>0</v>
      </c>
      <c r="U25" s="124">
        <f t="shared" si="2"/>
        <v>23849.774201450338</v>
      </c>
    </row>
    <row r="26" spans="1:21">
      <c r="A26" s="37">
        <v>16</v>
      </c>
      <c r="B26" s="17"/>
      <c r="C26" s="16"/>
      <c r="D26" s="8"/>
      <c r="E26" s="17" t="s">
        <v>18</v>
      </c>
      <c r="F26" s="42" t="s">
        <v>31</v>
      </c>
      <c r="G26" s="109">
        <f t="shared" si="0"/>
        <v>23986.934428719571</v>
      </c>
      <c r="H26" s="26">
        <v>9433.3855608403683</v>
      </c>
      <c r="I26" s="7">
        <v>808.99240779178217</v>
      </c>
      <c r="J26" s="7">
        <v>1960.5239774212241</v>
      </c>
      <c r="K26" s="7">
        <v>1787.2754299691878</v>
      </c>
      <c r="L26" s="7">
        <v>1270.1787842866033</v>
      </c>
      <c r="M26" s="7">
        <v>267.85894242953509</v>
      </c>
      <c r="N26" s="124">
        <f t="shared" si="1"/>
        <v>15528.215102738701</v>
      </c>
      <c r="O26" s="26">
        <v>5150.3262578491122</v>
      </c>
      <c r="P26" s="7">
        <v>546.7824994744733</v>
      </c>
      <c r="Q26" s="7">
        <v>757.29147001833189</v>
      </c>
      <c r="R26" s="7">
        <v>784.17019294714555</v>
      </c>
      <c r="S26" s="7">
        <v>697.69526259321719</v>
      </c>
      <c r="T26" s="7">
        <v>522.45364309858996</v>
      </c>
      <c r="U26" s="124">
        <f t="shared" si="2"/>
        <v>8458.7193259808701</v>
      </c>
    </row>
    <row r="27" spans="1:21">
      <c r="A27" s="37">
        <v>17</v>
      </c>
      <c r="B27" s="17"/>
      <c r="C27" s="16"/>
      <c r="D27" s="38" t="s">
        <v>32</v>
      </c>
      <c r="E27" s="39" t="s">
        <v>33</v>
      </c>
      <c r="F27" s="40"/>
      <c r="G27" s="109">
        <f t="shared" si="0"/>
        <v>186069.25647969544</v>
      </c>
      <c r="H27" s="26">
        <v>25388.306221552193</v>
      </c>
      <c r="I27" s="7">
        <v>20921.475870966911</v>
      </c>
      <c r="J27" s="7">
        <v>21519.846634924412</v>
      </c>
      <c r="K27" s="7">
        <v>14406.812940120697</v>
      </c>
      <c r="L27" s="7">
        <v>11407.862735688686</v>
      </c>
      <c r="M27" s="7">
        <v>6468.8231375515461</v>
      </c>
      <c r="N27" s="124">
        <f t="shared" si="1"/>
        <v>100113.12754080445</v>
      </c>
      <c r="O27" s="26">
        <v>26249.078673698008</v>
      </c>
      <c r="P27" s="7">
        <v>18110.609269976616</v>
      </c>
      <c r="Q27" s="7">
        <v>16095.316525518894</v>
      </c>
      <c r="R27" s="7">
        <v>9476.4122570455074</v>
      </c>
      <c r="S27" s="7">
        <v>7862.5999024808407</v>
      </c>
      <c r="T27" s="7">
        <v>8162.1123101711273</v>
      </c>
      <c r="U27" s="124">
        <f t="shared" si="2"/>
        <v>85956.128938890994</v>
      </c>
    </row>
    <row r="28" spans="1:21">
      <c r="A28" s="37">
        <v>18</v>
      </c>
      <c r="B28" s="12"/>
      <c r="C28" s="12"/>
      <c r="D28" s="38" t="s">
        <v>34</v>
      </c>
      <c r="E28" s="39" t="s">
        <v>35</v>
      </c>
      <c r="F28" s="43"/>
      <c r="G28" s="109">
        <f t="shared" si="0"/>
        <v>9482.2624406032264</v>
      </c>
      <c r="H28" s="26">
        <v>1752.100242331624</v>
      </c>
      <c r="I28" s="7">
        <v>1181.4095094203949</v>
      </c>
      <c r="J28" s="7">
        <v>1076.5875468347222</v>
      </c>
      <c r="K28" s="7">
        <v>597.58798789978027</v>
      </c>
      <c r="L28" s="7">
        <v>435.85186293721199</v>
      </c>
      <c r="M28" s="7">
        <v>236.47945723682642</v>
      </c>
      <c r="N28" s="124">
        <f t="shared" si="1"/>
        <v>5280.0166066605598</v>
      </c>
      <c r="O28" s="26">
        <v>1590.3261619396508</v>
      </c>
      <c r="P28" s="7">
        <v>862.79049555957317</v>
      </c>
      <c r="Q28" s="7">
        <v>734.56106021441519</v>
      </c>
      <c r="R28" s="7">
        <v>324.87324400246143</v>
      </c>
      <c r="S28" s="7">
        <v>466.42791396006942</v>
      </c>
      <c r="T28" s="7">
        <v>223.26695826649666</v>
      </c>
      <c r="U28" s="124">
        <f t="shared" si="2"/>
        <v>4202.2458339426666</v>
      </c>
    </row>
    <row r="29" spans="1:21">
      <c r="A29" s="37">
        <v>19</v>
      </c>
      <c r="B29" s="17"/>
      <c r="C29" s="16"/>
      <c r="D29" s="38" t="s">
        <v>36</v>
      </c>
      <c r="E29" s="39" t="s">
        <v>37</v>
      </c>
      <c r="F29" s="40"/>
      <c r="G29" s="109">
        <f t="shared" si="0"/>
        <v>24084.799200707348</v>
      </c>
      <c r="H29" s="26">
        <v>602.65571571781766</v>
      </c>
      <c r="I29" s="7">
        <v>314.51466015202459</v>
      </c>
      <c r="J29" s="7">
        <v>3229.7265344560146</v>
      </c>
      <c r="K29" s="7">
        <v>3923.7186201363802</v>
      </c>
      <c r="L29" s="7">
        <v>2613.9817983657122</v>
      </c>
      <c r="M29" s="7">
        <v>1349.2993414849043</v>
      </c>
      <c r="N29" s="124">
        <f t="shared" si="1"/>
        <v>12033.896670312854</v>
      </c>
      <c r="O29" s="26">
        <v>388.35299015464261</v>
      </c>
      <c r="P29" s="7">
        <v>217.99530548928306</v>
      </c>
      <c r="Q29" s="7">
        <v>3116.0140161961317</v>
      </c>
      <c r="R29" s="7">
        <v>3979.7760726958513</v>
      </c>
      <c r="S29" s="7">
        <v>3197.2053863406181</v>
      </c>
      <c r="T29" s="7">
        <v>1151.5587595179677</v>
      </c>
      <c r="U29" s="124">
        <f t="shared" si="2"/>
        <v>12050.902530394495</v>
      </c>
    </row>
    <row r="30" spans="1:21">
      <c r="A30" s="37">
        <v>20</v>
      </c>
      <c r="B30" s="17"/>
      <c r="C30" s="16"/>
      <c r="D30" s="38" t="s">
        <v>38</v>
      </c>
      <c r="E30" s="39" t="s">
        <v>39</v>
      </c>
      <c r="F30" s="40"/>
      <c r="G30" s="109">
        <f t="shared" si="0"/>
        <v>743.36011035670526</v>
      </c>
      <c r="H30" s="26">
        <v>0</v>
      </c>
      <c r="I30" s="7">
        <v>65.571090537472628</v>
      </c>
      <c r="J30" s="7">
        <v>54.892559544183314</v>
      </c>
      <c r="K30" s="7">
        <v>68.491730119334534</v>
      </c>
      <c r="L30" s="7">
        <v>117.33895678957924</v>
      </c>
      <c r="M30" s="7">
        <v>48.411063047824427</v>
      </c>
      <c r="N30" s="124">
        <f t="shared" si="1"/>
        <v>354.70540003839415</v>
      </c>
      <c r="O30" s="26">
        <v>0</v>
      </c>
      <c r="P30" s="7">
        <v>51.214750106621068</v>
      </c>
      <c r="Q30" s="7">
        <v>61.934276291460264</v>
      </c>
      <c r="R30" s="7">
        <v>74.486945732147433</v>
      </c>
      <c r="S30" s="7">
        <v>158.97606417071074</v>
      </c>
      <c r="T30" s="7">
        <v>42.04267401737161</v>
      </c>
      <c r="U30" s="124">
        <f t="shared" si="2"/>
        <v>388.65471031831112</v>
      </c>
    </row>
    <row r="31" spans="1:21">
      <c r="A31" s="37">
        <v>21</v>
      </c>
      <c r="B31" s="17"/>
      <c r="C31" s="16"/>
      <c r="D31" s="38" t="s">
        <v>40</v>
      </c>
      <c r="E31" s="39" t="s">
        <v>41</v>
      </c>
      <c r="F31" s="40"/>
      <c r="G31" s="109">
        <f t="shared" si="0"/>
        <v>449324.76153966464</v>
      </c>
      <c r="H31" s="26">
        <v>139181.69249861385</v>
      </c>
      <c r="I31" s="7">
        <v>28847.103230923414</v>
      </c>
      <c r="J31" s="7">
        <v>17208.2084287256</v>
      </c>
      <c r="K31" s="7">
        <v>14770.837559288368</v>
      </c>
      <c r="L31" s="7">
        <v>13839.751490831375</v>
      </c>
      <c r="M31" s="7">
        <v>9315.0753664150834</v>
      </c>
      <c r="N31" s="124">
        <f t="shared" si="1"/>
        <v>223162.66857479769</v>
      </c>
      <c r="O31" s="26">
        <v>141248.59164896057</v>
      </c>
      <c r="P31" s="7">
        <v>30759.786661303588</v>
      </c>
      <c r="Q31" s="7">
        <v>15691.78655126947</v>
      </c>
      <c r="R31" s="7">
        <v>12456.90264970623</v>
      </c>
      <c r="S31" s="7">
        <v>14649.288185216486</v>
      </c>
      <c r="T31" s="7">
        <v>11355.737268410623</v>
      </c>
      <c r="U31" s="124">
        <f t="shared" si="2"/>
        <v>226162.09296486696</v>
      </c>
    </row>
    <row r="32" spans="1:21">
      <c r="A32" s="37">
        <v>22</v>
      </c>
      <c r="B32" s="17"/>
      <c r="C32" s="16"/>
      <c r="D32" s="38"/>
      <c r="E32" s="17" t="s">
        <v>12</v>
      </c>
      <c r="F32" s="42" t="s">
        <v>42</v>
      </c>
      <c r="G32" s="109">
        <f t="shared" si="0"/>
        <v>408125.39294372452</v>
      </c>
      <c r="H32" s="26">
        <v>137881.91032996774</v>
      </c>
      <c r="I32" s="7">
        <v>25574.453857857268</v>
      </c>
      <c r="J32" s="7">
        <v>13412.131137676537</v>
      </c>
      <c r="K32" s="7">
        <v>10381.637374415994</v>
      </c>
      <c r="L32" s="7">
        <v>8731.3615385293961</v>
      </c>
      <c r="M32" s="7">
        <v>6683.0399589985609</v>
      </c>
      <c r="N32" s="124">
        <f t="shared" si="1"/>
        <v>202664.53419744549</v>
      </c>
      <c r="O32" s="26">
        <v>139861.50182980299</v>
      </c>
      <c r="P32" s="7">
        <v>27593.038978468627</v>
      </c>
      <c r="Q32" s="7">
        <v>12567.223972529173</v>
      </c>
      <c r="R32" s="7">
        <v>8246.4179478436708</v>
      </c>
      <c r="S32" s="7">
        <v>9237.2190884649754</v>
      </c>
      <c r="T32" s="7">
        <v>7955.4569291695952</v>
      </c>
      <c r="U32" s="124">
        <f t="shared" si="2"/>
        <v>205460.85874627903</v>
      </c>
    </row>
    <row r="33" spans="1:21">
      <c r="A33" s="37">
        <v>23</v>
      </c>
      <c r="B33" s="17"/>
      <c r="C33" s="16"/>
      <c r="D33" s="8"/>
      <c r="E33" s="17" t="s">
        <v>14</v>
      </c>
      <c r="F33" s="42" t="s">
        <v>43</v>
      </c>
      <c r="G33" s="109">
        <f t="shared" si="0"/>
        <v>3075.7648000270128</v>
      </c>
      <c r="H33" s="26">
        <v>29.470533363521099</v>
      </c>
      <c r="I33" s="7">
        <v>429.41818302869797</v>
      </c>
      <c r="J33" s="7">
        <v>518.98415458202362</v>
      </c>
      <c r="K33" s="7">
        <v>341.23221653699875</v>
      </c>
      <c r="L33" s="7">
        <v>143.89686781167984</v>
      </c>
      <c r="M33" s="7">
        <v>39.683641642332077</v>
      </c>
      <c r="N33" s="124">
        <f t="shared" si="1"/>
        <v>1502.6855969652534</v>
      </c>
      <c r="O33" s="26">
        <v>33.569450296461582</v>
      </c>
      <c r="P33" s="7">
        <v>472.30768811702728</v>
      </c>
      <c r="Q33" s="7">
        <v>529.77205473184586</v>
      </c>
      <c r="R33" s="7">
        <v>348.81582164764404</v>
      </c>
      <c r="S33" s="7">
        <v>143.20632401108742</v>
      </c>
      <c r="T33" s="7">
        <v>45.407864257693291</v>
      </c>
      <c r="U33" s="124">
        <f t="shared" si="2"/>
        <v>1573.0792030617595</v>
      </c>
    </row>
    <row r="34" spans="1:21">
      <c r="A34" s="37">
        <v>24</v>
      </c>
      <c r="B34" s="17"/>
      <c r="C34" s="16"/>
      <c r="D34" s="8"/>
      <c r="E34" s="17" t="s">
        <v>16</v>
      </c>
      <c r="F34" s="42" t="s">
        <v>44</v>
      </c>
      <c r="G34" s="109">
        <f t="shared" si="0"/>
        <v>0</v>
      </c>
      <c r="H34" s="26">
        <v>0</v>
      </c>
      <c r="I34" s="7">
        <v>0</v>
      </c>
      <c r="J34" s="7">
        <v>0</v>
      </c>
      <c r="K34" s="7">
        <v>0</v>
      </c>
      <c r="L34" s="7">
        <v>0</v>
      </c>
      <c r="M34" s="7">
        <v>0</v>
      </c>
      <c r="N34" s="124">
        <f t="shared" si="1"/>
        <v>0</v>
      </c>
      <c r="O34" s="26">
        <v>0</v>
      </c>
      <c r="P34" s="7">
        <v>0</v>
      </c>
      <c r="Q34" s="7">
        <v>0</v>
      </c>
      <c r="R34" s="7">
        <v>0</v>
      </c>
      <c r="S34" s="7">
        <v>0</v>
      </c>
      <c r="T34" s="7">
        <v>0</v>
      </c>
      <c r="U34" s="124">
        <f t="shared" si="2"/>
        <v>0</v>
      </c>
    </row>
    <row r="35" spans="1:21">
      <c r="A35" s="37">
        <v>25</v>
      </c>
      <c r="B35" s="17"/>
      <c r="C35" s="16"/>
      <c r="D35" s="8"/>
      <c r="E35" s="17" t="s">
        <v>18</v>
      </c>
      <c r="F35" s="42" t="s">
        <v>45</v>
      </c>
      <c r="G35" s="109">
        <f t="shared" si="0"/>
        <v>21150.909548178315</v>
      </c>
      <c r="H35" s="26">
        <v>136.71656910330057</v>
      </c>
      <c r="I35" s="7">
        <v>850.70447668433189</v>
      </c>
      <c r="J35" s="7">
        <v>1833.2458966523409</v>
      </c>
      <c r="K35" s="7">
        <v>2808.0344492085278</v>
      </c>
      <c r="L35" s="7">
        <v>3579.9947371482849</v>
      </c>
      <c r="M35" s="7">
        <v>1754.7392206639051</v>
      </c>
      <c r="N35" s="124">
        <f t="shared" si="1"/>
        <v>10963.435349460691</v>
      </c>
      <c r="O35" s="26">
        <v>133.94670019298792</v>
      </c>
      <c r="P35" s="7">
        <v>930.9579331278801</v>
      </c>
      <c r="Q35" s="7">
        <v>1207.4867411069572</v>
      </c>
      <c r="R35" s="7">
        <v>2152.1473196744919</v>
      </c>
      <c r="S35" s="7">
        <v>3566.4896925389767</v>
      </c>
      <c r="T35" s="7">
        <v>2196.4458120763302</v>
      </c>
      <c r="U35" s="124">
        <f t="shared" si="2"/>
        <v>10187.474198717624</v>
      </c>
    </row>
    <row r="36" spans="1:21">
      <c r="A36" s="37">
        <v>26</v>
      </c>
      <c r="B36" s="17"/>
      <c r="C36" s="16"/>
      <c r="D36" s="8"/>
      <c r="E36" s="17" t="s">
        <v>20</v>
      </c>
      <c r="F36" s="42" t="s">
        <v>46</v>
      </c>
      <c r="G36" s="109">
        <f t="shared" si="0"/>
        <v>3563.4339850781835</v>
      </c>
      <c r="H36" s="26">
        <v>109.81221709839883</v>
      </c>
      <c r="I36" s="7">
        <v>136.04447636427358</v>
      </c>
      <c r="J36" s="7">
        <v>421.44154621101916</v>
      </c>
      <c r="K36" s="7">
        <v>342.66442796075717</v>
      </c>
      <c r="L36" s="7">
        <v>458.18400484113954</v>
      </c>
      <c r="M36" s="7">
        <v>506.48021978442557</v>
      </c>
      <c r="N36" s="124">
        <f t="shared" si="1"/>
        <v>1974.6268922600138</v>
      </c>
      <c r="O36" s="26">
        <v>115.45807145457366</v>
      </c>
      <c r="P36" s="7">
        <v>124.4665094933589</v>
      </c>
      <c r="Q36" s="7">
        <v>329.98446237458847</v>
      </c>
      <c r="R36" s="7">
        <v>229.59320029825903</v>
      </c>
      <c r="S36" s="7">
        <v>349.39398181461729</v>
      </c>
      <c r="T36" s="7">
        <v>439.91086738277227</v>
      </c>
      <c r="U36" s="124">
        <f t="shared" si="2"/>
        <v>1588.8070928181696</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2329.2578969818715</v>
      </c>
      <c r="H39" s="26">
        <v>0</v>
      </c>
      <c r="I39" s="7">
        <v>0</v>
      </c>
      <c r="J39" s="7">
        <v>3.0831571832823101</v>
      </c>
      <c r="K39" s="7">
        <v>163.94715817738324</v>
      </c>
      <c r="L39" s="7">
        <v>520.24388120882213</v>
      </c>
      <c r="M39" s="7">
        <v>258.03492299094796</v>
      </c>
      <c r="N39" s="124">
        <f t="shared" si="1"/>
        <v>945.30911956043565</v>
      </c>
      <c r="O39" s="26">
        <v>0</v>
      </c>
      <c r="P39" s="7">
        <v>0</v>
      </c>
      <c r="Q39" s="7">
        <v>7.672239298990462</v>
      </c>
      <c r="R39" s="7">
        <v>166.65404625236988</v>
      </c>
      <c r="S39" s="7">
        <v>717.93902430683374</v>
      </c>
      <c r="T39" s="7">
        <v>491.68346756324172</v>
      </c>
      <c r="U39" s="124">
        <f t="shared" si="2"/>
        <v>1383.9487774214358</v>
      </c>
    </row>
    <row r="40" spans="1:21">
      <c r="A40" s="37">
        <v>30</v>
      </c>
      <c r="B40" s="17"/>
      <c r="C40" s="16"/>
      <c r="D40" s="12"/>
      <c r="E40" s="17" t="s">
        <v>357</v>
      </c>
      <c r="F40" s="42" t="s">
        <v>51</v>
      </c>
      <c r="G40" s="109">
        <f t="shared" si="0"/>
        <v>416.51052240212812</v>
      </c>
      <c r="H40" s="26">
        <v>83.936979510108358</v>
      </c>
      <c r="I40" s="7">
        <v>23.008727810054552</v>
      </c>
      <c r="J40" s="7">
        <v>12.108057752717286</v>
      </c>
      <c r="K40" s="7">
        <v>10.341042809071951</v>
      </c>
      <c r="L40" s="7">
        <v>7.9960750621976331</v>
      </c>
      <c r="M40" s="7">
        <v>5.6325390089768916</v>
      </c>
      <c r="N40" s="124">
        <f t="shared" si="1"/>
        <v>143.02342195312667</v>
      </c>
      <c r="O40" s="26">
        <v>145.24954823366352</v>
      </c>
      <c r="P40" s="7">
        <v>47.029963009859785</v>
      </c>
      <c r="Q40" s="7">
        <v>23.428342108360084</v>
      </c>
      <c r="R40" s="7">
        <v>18.125174264860107</v>
      </c>
      <c r="S40" s="7">
        <v>21.262666219641687</v>
      </c>
      <c r="T40" s="7">
        <v>18.391406612616265</v>
      </c>
      <c r="U40" s="124">
        <f t="shared" si="2"/>
        <v>273.48710044900145</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ref="G42:G73" si="3">N42+U42</f>
        <v>10663.491208443418</v>
      </c>
      <c r="H42" s="26">
        <v>939.84852975234389</v>
      </c>
      <c r="I42" s="7">
        <v>1833.4734364151955</v>
      </c>
      <c r="J42" s="7">
        <v>1007.2144442796707</v>
      </c>
      <c r="K42" s="7">
        <v>722.98079720139503</v>
      </c>
      <c r="L42" s="7">
        <v>398.07424089312553</v>
      </c>
      <c r="M42" s="7">
        <v>67.464823693037033</v>
      </c>
      <c r="N42" s="124">
        <f t="shared" ref="N42:N73" si="4">SUM(H42:M42)</f>
        <v>4969.0562722347677</v>
      </c>
      <c r="O42" s="26">
        <v>958.86328226700425</v>
      </c>
      <c r="P42" s="7">
        <v>1591.9856479018927</v>
      </c>
      <c r="Q42" s="7">
        <v>1026.2187923640013</v>
      </c>
      <c r="R42" s="7">
        <v>1295.1490752249956</v>
      </c>
      <c r="S42" s="7">
        <v>613.77728673815727</v>
      </c>
      <c r="T42" s="7">
        <v>208.4408517125994</v>
      </c>
      <c r="U42" s="124">
        <f t="shared" ref="U42:U73" si="5">SUM(O42:T42)</f>
        <v>5694.4349362086505</v>
      </c>
    </row>
    <row r="43" spans="1:21">
      <c r="A43" s="37">
        <v>33</v>
      </c>
      <c r="B43" s="17"/>
      <c r="C43" s="16"/>
      <c r="D43" s="38" t="s">
        <v>54</v>
      </c>
      <c r="E43" s="39" t="s">
        <v>55</v>
      </c>
      <c r="F43" s="42"/>
      <c r="G43" s="109">
        <f t="shared" si="3"/>
        <v>4775.8101298057409</v>
      </c>
      <c r="H43" s="26">
        <v>1465.6112699278456</v>
      </c>
      <c r="I43" s="7">
        <v>462.2041801703599</v>
      </c>
      <c r="J43" s="7">
        <v>43.225982631644001</v>
      </c>
      <c r="K43" s="7">
        <v>29.047320858531748</v>
      </c>
      <c r="L43" s="7">
        <v>23.109727996139554</v>
      </c>
      <c r="M43" s="7">
        <v>16.466989152031601</v>
      </c>
      <c r="N43" s="124">
        <f t="shared" si="4"/>
        <v>2039.6654707365524</v>
      </c>
      <c r="O43" s="26">
        <v>1964.1309726847976</v>
      </c>
      <c r="P43" s="7">
        <v>639.37777234351961</v>
      </c>
      <c r="Q43" s="7">
        <v>44.368743814786285</v>
      </c>
      <c r="R43" s="7">
        <v>30.258239446280641</v>
      </c>
      <c r="S43" s="7">
        <v>30.148493200467783</v>
      </c>
      <c r="T43" s="7">
        <v>27.860437579336576</v>
      </c>
      <c r="U43" s="124">
        <f t="shared" si="5"/>
        <v>2736.1446590691885</v>
      </c>
    </row>
    <row r="44" spans="1:21">
      <c r="A44" s="37">
        <v>34</v>
      </c>
      <c r="B44" s="17"/>
      <c r="C44" s="16"/>
      <c r="D44" s="8"/>
      <c r="E44" s="17" t="s">
        <v>12</v>
      </c>
      <c r="F44" s="42" t="s">
        <v>56</v>
      </c>
      <c r="G44" s="109">
        <f t="shared" si="3"/>
        <v>4775.8101298057409</v>
      </c>
      <c r="H44" s="26">
        <v>1465.6112699278456</v>
      </c>
      <c r="I44" s="7">
        <v>462.2041801703599</v>
      </c>
      <c r="J44" s="7">
        <v>43.225982631644001</v>
      </c>
      <c r="K44" s="7">
        <v>29.047320858531748</v>
      </c>
      <c r="L44" s="7">
        <v>23.109727996139554</v>
      </c>
      <c r="M44" s="7">
        <v>16.466989152031601</v>
      </c>
      <c r="N44" s="124">
        <f t="shared" si="4"/>
        <v>2039.6654707365524</v>
      </c>
      <c r="O44" s="26">
        <v>1964.1309726847976</v>
      </c>
      <c r="P44" s="7">
        <v>639.37777234351961</v>
      </c>
      <c r="Q44" s="7">
        <v>44.368743814786285</v>
      </c>
      <c r="R44" s="7">
        <v>30.258239446280641</v>
      </c>
      <c r="S44" s="7">
        <v>30.148493200467783</v>
      </c>
      <c r="T44" s="7">
        <v>27.860437579336576</v>
      </c>
      <c r="U44" s="124">
        <f t="shared" si="5"/>
        <v>2736.1446590691885</v>
      </c>
    </row>
    <row r="45" spans="1:21">
      <c r="A45" s="37">
        <v>35</v>
      </c>
      <c r="B45" s="17"/>
      <c r="C45" s="16"/>
      <c r="D45" s="8"/>
      <c r="E45" s="17" t="s">
        <v>14</v>
      </c>
      <c r="F45" s="42" t="s">
        <v>57</v>
      </c>
      <c r="G45" s="109">
        <f t="shared" si="3"/>
        <v>0</v>
      </c>
      <c r="H45" s="26">
        <v>0</v>
      </c>
      <c r="I45" s="7">
        <v>0</v>
      </c>
      <c r="J45" s="7">
        <v>0</v>
      </c>
      <c r="K45" s="7">
        <v>0</v>
      </c>
      <c r="L45" s="7">
        <v>0</v>
      </c>
      <c r="M45" s="7">
        <v>0</v>
      </c>
      <c r="N45" s="124">
        <f t="shared" si="4"/>
        <v>0</v>
      </c>
      <c r="O45" s="26">
        <v>0</v>
      </c>
      <c r="P45" s="7">
        <v>0</v>
      </c>
      <c r="Q45" s="7">
        <v>0</v>
      </c>
      <c r="R45" s="7">
        <v>0</v>
      </c>
      <c r="S45" s="7">
        <v>0</v>
      </c>
      <c r="T45" s="7">
        <v>0</v>
      </c>
      <c r="U45" s="124">
        <f t="shared" si="5"/>
        <v>0</v>
      </c>
    </row>
    <row r="46" spans="1:21">
      <c r="A46" s="37">
        <v>36</v>
      </c>
      <c r="B46" s="10"/>
      <c r="C46" s="16"/>
      <c r="D46" s="8"/>
      <c r="E46" s="17" t="s">
        <v>16</v>
      </c>
      <c r="F46" s="42" t="s">
        <v>58</v>
      </c>
      <c r="G46" s="109">
        <f t="shared" si="3"/>
        <v>0</v>
      </c>
      <c r="H46" s="26">
        <v>0</v>
      </c>
      <c r="I46" s="7">
        <v>0</v>
      </c>
      <c r="J46" s="7">
        <v>0</v>
      </c>
      <c r="K46" s="7">
        <v>0</v>
      </c>
      <c r="L46" s="7">
        <v>0</v>
      </c>
      <c r="M46" s="7">
        <v>0</v>
      </c>
      <c r="N46" s="124">
        <f t="shared" si="4"/>
        <v>0</v>
      </c>
      <c r="O46" s="26">
        <v>0</v>
      </c>
      <c r="P46" s="7">
        <v>0</v>
      </c>
      <c r="Q46" s="7">
        <v>0</v>
      </c>
      <c r="R46" s="7">
        <v>0</v>
      </c>
      <c r="S46" s="7">
        <v>0</v>
      </c>
      <c r="T46" s="7">
        <v>0</v>
      </c>
      <c r="U46" s="124">
        <f t="shared" si="5"/>
        <v>0</v>
      </c>
    </row>
    <row r="47" spans="1:21">
      <c r="A47" s="37">
        <v>37</v>
      </c>
      <c r="B47" s="10"/>
      <c r="C47" s="11"/>
      <c r="D47" s="38" t="s">
        <v>59</v>
      </c>
      <c r="E47" s="9" t="s">
        <v>60</v>
      </c>
      <c r="F47" s="44"/>
      <c r="G47" s="109">
        <f t="shared" si="3"/>
        <v>137156.53591996804</v>
      </c>
      <c r="H47" s="26">
        <v>26612.836831562221</v>
      </c>
      <c r="I47" s="7">
        <v>19386.910181991756</v>
      </c>
      <c r="J47" s="7">
        <v>13591.158423751593</v>
      </c>
      <c r="K47" s="7">
        <v>7714.2732599973679</v>
      </c>
      <c r="L47" s="7">
        <v>4956.7967813014984</v>
      </c>
      <c r="M47" s="7">
        <v>3199.5233560204506</v>
      </c>
      <c r="N47" s="124">
        <f t="shared" si="4"/>
        <v>75461.498834624887</v>
      </c>
      <c r="O47" s="26">
        <v>17430.888191524893</v>
      </c>
      <c r="P47" s="7">
        <v>19229.527405820787</v>
      </c>
      <c r="Q47" s="7">
        <v>11366.984384171665</v>
      </c>
      <c r="R47" s="7">
        <v>5919.0850445628166</v>
      </c>
      <c r="S47" s="7">
        <v>4455.3560076057911</v>
      </c>
      <c r="T47" s="7">
        <v>3293.1960516571999</v>
      </c>
      <c r="U47" s="124">
        <f t="shared" si="5"/>
        <v>61695.037085343152</v>
      </c>
    </row>
    <row r="48" spans="1:21">
      <c r="A48" s="93">
        <v>38</v>
      </c>
      <c r="B48" s="94"/>
      <c r="C48" s="95" t="s">
        <v>61</v>
      </c>
      <c r="D48" s="96" t="s">
        <v>62</v>
      </c>
      <c r="E48" s="97"/>
      <c r="F48" s="98"/>
      <c r="G48" s="99">
        <f t="shared" si="3"/>
        <v>918559.35449801385</v>
      </c>
      <c r="H48" s="100">
        <v>241295.39099150896</v>
      </c>
      <c r="I48" s="101">
        <v>24671.148384869099</v>
      </c>
      <c r="J48" s="101">
        <v>24149.826950728893</v>
      </c>
      <c r="K48" s="101">
        <v>35241.949177265167</v>
      </c>
      <c r="L48" s="101">
        <v>70176.500305175781</v>
      </c>
      <c r="M48" s="101">
        <v>87768.040906906128</v>
      </c>
      <c r="N48" s="125">
        <f t="shared" si="4"/>
        <v>483302.85671645403</v>
      </c>
      <c r="O48" s="100">
        <v>219103.1072948575</v>
      </c>
      <c r="P48" s="101">
        <v>27852.218235820532</v>
      </c>
      <c r="Q48" s="101">
        <v>20515.625134006143</v>
      </c>
      <c r="R48" s="101">
        <v>23959.477099299431</v>
      </c>
      <c r="S48" s="101">
        <v>55471.997309446335</v>
      </c>
      <c r="T48" s="101">
        <v>88354.072708129883</v>
      </c>
      <c r="U48" s="125">
        <f t="shared" si="5"/>
        <v>435256.49778155982</v>
      </c>
    </row>
    <row r="49" spans="1:21">
      <c r="A49" s="37">
        <v>39</v>
      </c>
      <c r="B49" s="17"/>
      <c r="C49" s="16"/>
      <c r="D49" s="38" t="s">
        <v>8</v>
      </c>
      <c r="E49" s="45" t="s">
        <v>63</v>
      </c>
      <c r="F49" s="40"/>
      <c r="G49" s="109">
        <f t="shared" si="3"/>
        <v>916851.12770268321</v>
      </c>
      <c r="H49" s="26">
        <v>240720.96694362164</v>
      </c>
      <c r="I49" s="7">
        <v>24563.359714031219</v>
      </c>
      <c r="J49" s="7">
        <v>24080.817090392113</v>
      </c>
      <c r="K49" s="7">
        <v>35168.447849273682</v>
      </c>
      <c r="L49" s="7">
        <v>70114.619211196899</v>
      </c>
      <c r="M49" s="7">
        <v>87702.516582489014</v>
      </c>
      <c r="N49" s="124">
        <f t="shared" si="4"/>
        <v>482350.72739100456</v>
      </c>
      <c r="O49" s="26">
        <v>218610.34867072105</v>
      </c>
      <c r="P49" s="7">
        <v>27803.715300142765</v>
      </c>
      <c r="Q49" s="7">
        <v>20459.951527267694</v>
      </c>
      <c r="R49" s="7">
        <v>23908.328890800476</v>
      </c>
      <c r="S49" s="7">
        <v>55417.114289522171</v>
      </c>
      <c r="T49" s="7">
        <v>88300.941633224487</v>
      </c>
      <c r="U49" s="124">
        <f t="shared" si="5"/>
        <v>434500.40031167865</v>
      </c>
    </row>
    <row r="50" spans="1:21">
      <c r="A50" s="37">
        <v>40</v>
      </c>
      <c r="B50" s="17"/>
      <c r="C50" s="16"/>
      <c r="D50" s="38" t="s">
        <v>10</v>
      </c>
      <c r="E50" s="45" t="s">
        <v>64</v>
      </c>
      <c r="F50" s="40"/>
      <c r="G50" s="109">
        <f t="shared" si="3"/>
        <v>1372.0630566251348</v>
      </c>
      <c r="H50" s="26">
        <v>494.92314276621619</v>
      </c>
      <c r="I50" s="7">
        <v>29.557651929586427</v>
      </c>
      <c r="J50" s="7">
        <v>64.439763061527628</v>
      </c>
      <c r="K50" s="7">
        <v>59.370126768480986</v>
      </c>
      <c r="L50" s="7">
        <v>49.338085420429707</v>
      </c>
      <c r="M50" s="7">
        <v>28.980122282984667</v>
      </c>
      <c r="N50" s="124">
        <f t="shared" si="4"/>
        <v>726.6088922292256</v>
      </c>
      <c r="O50" s="26">
        <v>453.94632102730975</v>
      </c>
      <c r="P50" s="7">
        <v>27.731778942907113</v>
      </c>
      <c r="Q50" s="7">
        <v>42.534224577466375</v>
      </c>
      <c r="R50" s="7">
        <v>41.41307667712681</v>
      </c>
      <c r="S50" s="7">
        <v>43.064765020273626</v>
      </c>
      <c r="T50" s="7">
        <v>36.7639981508255</v>
      </c>
      <c r="U50" s="124">
        <f t="shared" si="5"/>
        <v>645.45416439590917</v>
      </c>
    </row>
    <row r="51" spans="1:21">
      <c r="A51" s="37">
        <v>41</v>
      </c>
      <c r="B51" s="17"/>
      <c r="C51" s="16"/>
      <c r="D51" s="38" t="s">
        <v>22</v>
      </c>
      <c r="E51" s="45" t="s">
        <v>65</v>
      </c>
      <c r="F51" s="40"/>
      <c r="G51" s="109">
        <f t="shared" si="3"/>
        <v>336.16718683688396</v>
      </c>
      <c r="H51" s="26">
        <v>79.501419669817551</v>
      </c>
      <c r="I51" s="7">
        <v>78.230822489084858</v>
      </c>
      <c r="J51" s="7">
        <v>4.5701125821469759</v>
      </c>
      <c r="K51" s="7">
        <v>14.131584838294657</v>
      </c>
      <c r="L51" s="7">
        <v>12.542785318029928</v>
      </c>
      <c r="M51" s="7">
        <v>36.544023427297361</v>
      </c>
      <c r="N51" s="124">
        <f t="shared" si="4"/>
        <v>225.52074832467133</v>
      </c>
      <c r="O51" s="26">
        <v>38.814983591923919</v>
      </c>
      <c r="P51" s="7">
        <v>20.771692333168176</v>
      </c>
      <c r="Q51" s="7">
        <v>13.139300372413345</v>
      </c>
      <c r="R51" s="7">
        <v>9.7350561117737016</v>
      </c>
      <c r="S51" s="7">
        <v>11.818209854845918</v>
      </c>
      <c r="T51" s="7">
        <v>16.367196248087566</v>
      </c>
      <c r="U51" s="124">
        <f t="shared" si="5"/>
        <v>110.64643851221263</v>
      </c>
    </row>
    <row r="52" spans="1:21">
      <c r="A52" s="93">
        <v>42</v>
      </c>
      <c r="B52" s="94"/>
      <c r="C52" s="95" t="s">
        <v>66</v>
      </c>
      <c r="D52" s="96" t="s">
        <v>67</v>
      </c>
      <c r="E52" s="97"/>
      <c r="F52" s="98"/>
      <c r="G52" s="99">
        <f t="shared" si="3"/>
        <v>194016.90830239654</v>
      </c>
      <c r="H52" s="100">
        <v>0</v>
      </c>
      <c r="I52" s="101">
        <v>0</v>
      </c>
      <c r="J52" s="101">
        <v>0</v>
      </c>
      <c r="K52" s="101">
        <v>0</v>
      </c>
      <c r="L52" s="101">
        <v>0</v>
      </c>
      <c r="M52" s="101">
        <v>0</v>
      </c>
      <c r="N52" s="125">
        <f t="shared" si="4"/>
        <v>0</v>
      </c>
      <c r="O52" s="100">
        <v>0</v>
      </c>
      <c r="P52" s="101">
        <v>0</v>
      </c>
      <c r="Q52" s="101">
        <v>99937.075245648623</v>
      </c>
      <c r="R52" s="101">
        <v>94079.833056747913</v>
      </c>
      <c r="S52" s="101">
        <v>0</v>
      </c>
      <c r="T52" s="101">
        <v>0</v>
      </c>
      <c r="U52" s="125">
        <f t="shared" si="5"/>
        <v>194016.90830239654</v>
      </c>
    </row>
    <row r="53" spans="1:21">
      <c r="A53" s="93">
        <v>49</v>
      </c>
      <c r="B53" s="94"/>
      <c r="C53" s="95" t="s">
        <v>68</v>
      </c>
      <c r="D53" s="96" t="s">
        <v>69</v>
      </c>
      <c r="E53" s="97"/>
      <c r="F53" s="98"/>
      <c r="G53" s="99">
        <f t="shared" si="3"/>
        <v>896175.52731704712</v>
      </c>
      <c r="H53" s="100">
        <v>509088.66002559662</v>
      </c>
      <c r="I53" s="101">
        <v>0</v>
      </c>
      <c r="J53" s="101">
        <v>0</v>
      </c>
      <c r="K53" s="101">
        <v>0</v>
      </c>
      <c r="L53" s="101">
        <v>0</v>
      </c>
      <c r="M53" s="101">
        <v>0</v>
      </c>
      <c r="N53" s="125">
        <f t="shared" si="4"/>
        <v>509088.66002559662</v>
      </c>
      <c r="O53" s="100">
        <v>387086.8672914505</v>
      </c>
      <c r="P53" s="101">
        <v>0</v>
      </c>
      <c r="Q53" s="101">
        <v>0</v>
      </c>
      <c r="R53" s="101">
        <v>0</v>
      </c>
      <c r="S53" s="101">
        <v>0</v>
      </c>
      <c r="T53" s="101">
        <v>0</v>
      </c>
      <c r="U53" s="125">
        <f t="shared" si="5"/>
        <v>387086.8672914505</v>
      </c>
    </row>
    <row r="54" spans="1:21">
      <c r="A54" s="37">
        <v>50</v>
      </c>
      <c r="B54" s="17"/>
      <c r="C54" s="16"/>
      <c r="D54" s="38" t="s">
        <v>8</v>
      </c>
      <c r="E54" s="47" t="s">
        <v>70</v>
      </c>
      <c r="F54" s="40"/>
      <c r="G54" s="109">
        <f t="shared" si="3"/>
        <v>343703.03648066521</v>
      </c>
      <c r="H54" s="26">
        <v>192326.72237038612</v>
      </c>
      <c r="I54" s="7">
        <v>0</v>
      </c>
      <c r="J54" s="7">
        <v>0</v>
      </c>
      <c r="K54" s="7">
        <v>0</v>
      </c>
      <c r="L54" s="7">
        <v>0</v>
      </c>
      <c r="M54" s="7">
        <v>0</v>
      </c>
      <c r="N54" s="124">
        <f t="shared" si="4"/>
        <v>192326.72237038612</v>
      </c>
      <c r="O54" s="26">
        <v>151376.31411027908</v>
      </c>
      <c r="P54" s="7">
        <v>0</v>
      </c>
      <c r="Q54" s="7">
        <v>0</v>
      </c>
      <c r="R54" s="7">
        <v>0</v>
      </c>
      <c r="S54" s="7">
        <v>0</v>
      </c>
      <c r="T54" s="7">
        <v>0</v>
      </c>
      <c r="U54" s="124">
        <f t="shared" si="5"/>
        <v>151376.31411027908</v>
      </c>
    </row>
    <row r="55" spans="1:21">
      <c r="A55" s="37">
        <v>51</v>
      </c>
      <c r="B55" s="10"/>
      <c r="C55" s="16"/>
      <c r="D55" s="38" t="s">
        <v>10</v>
      </c>
      <c r="E55" s="47" t="s">
        <v>71</v>
      </c>
      <c r="F55" s="40"/>
      <c r="G55" s="109">
        <f t="shared" si="3"/>
        <v>322846.20187211037</v>
      </c>
      <c r="H55" s="26">
        <v>186497.57622659206</v>
      </c>
      <c r="I55" s="7">
        <v>0</v>
      </c>
      <c r="J55" s="7">
        <v>0</v>
      </c>
      <c r="K55" s="7">
        <v>0</v>
      </c>
      <c r="L55" s="7">
        <v>0</v>
      </c>
      <c r="M55" s="7">
        <v>0</v>
      </c>
      <c r="N55" s="124">
        <f t="shared" si="4"/>
        <v>186497.57622659206</v>
      </c>
      <c r="O55" s="26">
        <v>136348.6256455183</v>
      </c>
      <c r="P55" s="7">
        <v>0</v>
      </c>
      <c r="Q55" s="7">
        <v>0</v>
      </c>
      <c r="R55" s="7">
        <v>0</v>
      </c>
      <c r="S55" s="7">
        <v>0</v>
      </c>
      <c r="T55" s="7">
        <v>0</v>
      </c>
      <c r="U55" s="124">
        <f t="shared" si="5"/>
        <v>136348.6256455183</v>
      </c>
    </row>
    <row r="56" spans="1:21">
      <c r="A56" s="37">
        <v>52</v>
      </c>
      <c r="B56" s="17"/>
      <c r="C56" s="11"/>
      <c r="D56" s="38" t="s">
        <v>22</v>
      </c>
      <c r="E56" s="47" t="s">
        <v>72</v>
      </c>
      <c r="F56" s="43"/>
      <c r="G56" s="109">
        <f t="shared" si="3"/>
        <v>172789.77906787395</v>
      </c>
      <c r="H56" s="26">
        <v>99262.487012565136</v>
      </c>
      <c r="I56" s="7">
        <v>0</v>
      </c>
      <c r="J56" s="7">
        <v>0</v>
      </c>
      <c r="K56" s="7">
        <v>0</v>
      </c>
      <c r="L56" s="7">
        <v>0</v>
      </c>
      <c r="M56" s="7">
        <v>0</v>
      </c>
      <c r="N56" s="124">
        <f t="shared" si="4"/>
        <v>99262.487012565136</v>
      </c>
      <c r="O56" s="26">
        <v>73527.292055308819</v>
      </c>
      <c r="P56" s="7">
        <v>0</v>
      </c>
      <c r="Q56" s="7">
        <v>0</v>
      </c>
      <c r="R56" s="7">
        <v>0</v>
      </c>
      <c r="S56" s="7">
        <v>0</v>
      </c>
      <c r="T56" s="7">
        <v>0</v>
      </c>
      <c r="U56" s="124">
        <f t="shared" si="5"/>
        <v>73527.292055308819</v>
      </c>
    </row>
    <row r="57" spans="1:21">
      <c r="A57" s="37">
        <v>53</v>
      </c>
      <c r="B57" s="12"/>
      <c r="C57" s="12"/>
      <c r="D57" s="38" t="s">
        <v>24</v>
      </c>
      <c r="E57" s="13" t="s">
        <v>73</v>
      </c>
      <c r="F57" s="43"/>
      <c r="G57" s="109">
        <f t="shared" si="3"/>
        <v>56836.502189517021</v>
      </c>
      <c r="H57" s="26">
        <v>31001.873272895813</v>
      </c>
      <c r="I57" s="7">
        <v>0</v>
      </c>
      <c r="J57" s="7">
        <v>0</v>
      </c>
      <c r="K57" s="7">
        <v>0</v>
      </c>
      <c r="L57" s="7">
        <v>0</v>
      </c>
      <c r="M57" s="7">
        <v>0</v>
      </c>
      <c r="N57" s="124">
        <f t="shared" si="4"/>
        <v>31001.873272895813</v>
      </c>
      <c r="O57" s="26">
        <v>25834.628916621208</v>
      </c>
      <c r="P57" s="7">
        <v>0</v>
      </c>
      <c r="Q57" s="7">
        <v>0</v>
      </c>
      <c r="R57" s="7">
        <v>0</v>
      </c>
      <c r="S57" s="7">
        <v>0</v>
      </c>
      <c r="T57" s="7">
        <v>0</v>
      </c>
      <c r="U57" s="124">
        <f t="shared" si="5"/>
        <v>25834.628916621208</v>
      </c>
    </row>
    <row r="58" spans="1:21">
      <c r="A58" s="93">
        <v>54</v>
      </c>
      <c r="B58" s="94"/>
      <c r="C58" s="95" t="s">
        <v>74</v>
      </c>
      <c r="D58" s="96" t="s">
        <v>75</v>
      </c>
      <c r="E58" s="97"/>
      <c r="F58" s="98"/>
      <c r="G58" s="99">
        <f t="shared" si="3"/>
        <v>227110.48263622867</v>
      </c>
      <c r="H58" s="100">
        <v>76752.559963550419</v>
      </c>
      <c r="I58" s="101">
        <v>10196.893952159211</v>
      </c>
      <c r="J58" s="101">
        <v>5663.9877730244771</v>
      </c>
      <c r="K58" s="101">
        <v>6283.6336783021688</v>
      </c>
      <c r="L58" s="101">
        <v>9265.4789085388184</v>
      </c>
      <c r="M58" s="101">
        <v>14246.551300942898</v>
      </c>
      <c r="N58" s="125">
        <f t="shared" si="4"/>
        <v>122409.10557651799</v>
      </c>
      <c r="O58" s="100">
        <v>66402.711529594846</v>
      </c>
      <c r="P58" s="101">
        <v>8783.925793194212</v>
      </c>
      <c r="Q58" s="101">
        <v>4957.4609590168111</v>
      </c>
      <c r="R58" s="101">
        <v>4424.5035489425063</v>
      </c>
      <c r="S58" s="101">
        <v>6787.9398062080145</v>
      </c>
      <c r="T58" s="101">
        <v>13344.835422754288</v>
      </c>
      <c r="U58" s="125">
        <f t="shared" si="5"/>
        <v>104701.37705971068</v>
      </c>
    </row>
    <row r="59" spans="1:21">
      <c r="A59" s="37">
        <v>55</v>
      </c>
      <c r="B59" s="17"/>
      <c r="C59" s="16"/>
      <c r="D59" s="38" t="s">
        <v>8</v>
      </c>
      <c r="E59" s="45" t="s">
        <v>76</v>
      </c>
      <c r="F59" s="40"/>
      <c r="G59" s="109">
        <f t="shared" si="3"/>
        <v>208653.65279780235</v>
      </c>
      <c r="H59" s="26">
        <v>75869.869926840067</v>
      </c>
      <c r="I59" s="7">
        <v>9901.4674981199205</v>
      </c>
      <c r="J59" s="7">
        <v>4185.1923191267997</v>
      </c>
      <c r="K59" s="7">
        <v>4423.4812972024083</v>
      </c>
      <c r="L59" s="7">
        <v>7520.9587145447731</v>
      </c>
      <c r="M59" s="7">
        <v>11927.958218604326</v>
      </c>
      <c r="N59" s="124">
        <f t="shared" si="4"/>
        <v>113828.92797443829</v>
      </c>
      <c r="O59" s="26">
        <v>64527.806768551236</v>
      </c>
      <c r="P59" s="7">
        <v>8326.831720192451</v>
      </c>
      <c r="Q59" s="7">
        <v>3729.091224640375</v>
      </c>
      <c r="R59" s="7">
        <v>2908.8491997001693</v>
      </c>
      <c r="S59" s="7">
        <v>4720.8843469191343</v>
      </c>
      <c r="T59" s="7">
        <v>10611.261563360691</v>
      </c>
      <c r="U59" s="124">
        <f t="shared" si="5"/>
        <v>94824.724823364057</v>
      </c>
    </row>
    <row r="60" spans="1:21">
      <c r="A60" s="37">
        <v>56</v>
      </c>
      <c r="B60" s="17"/>
      <c r="C60" s="16"/>
      <c r="D60" s="38" t="s">
        <v>10</v>
      </c>
      <c r="E60" s="45" t="s">
        <v>77</v>
      </c>
      <c r="F60" s="40"/>
      <c r="G60" s="109">
        <f t="shared" si="3"/>
        <v>1164.0768802143284</v>
      </c>
      <c r="H60" s="26">
        <v>147.80732496420387</v>
      </c>
      <c r="I60" s="7">
        <v>42.054816564777866</v>
      </c>
      <c r="J60" s="7">
        <v>123.54165142233251</v>
      </c>
      <c r="K60" s="7">
        <v>95.175424576736987</v>
      </c>
      <c r="L60" s="7">
        <v>79.103765711188316</v>
      </c>
      <c r="M60" s="7">
        <v>56.569678660016507</v>
      </c>
      <c r="N60" s="124">
        <f t="shared" si="4"/>
        <v>544.25266189925605</v>
      </c>
      <c r="O60" s="26">
        <v>210.86096359952353</v>
      </c>
      <c r="P60" s="7">
        <v>51.048649303731509</v>
      </c>
      <c r="Q60" s="7">
        <v>88.354397456510924</v>
      </c>
      <c r="R60" s="7">
        <v>85.826729661552235</v>
      </c>
      <c r="S60" s="7">
        <v>91.376131889410317</v>
      </c>
      <c r="T60" s="7">
        <v>92.357346404343843</v>
      </c>
      <c r="U60" s="124">
        <f t="shared" si="5"/>
        <v>619.82421831507236</v>
      </c>
    </row>
    <row r="61" spans="1:21">
      <c r="A61" s="37">
        <v>57</v>
      </c>
      <c r="B61" s="17"/>
      <c r="C61" s="16"/>
      <c r="D61" s="38" t="s">
        <v>22</v>
      </c>
      <c r="E61" s="45" t="s">
        <v>78</v>
      </c>
      <c r="F61" s="40"/>
      <c r="G61" s="109">
        <f t="shared" si="3"/>
        <v>0</v>
      </c>
      <c r="H61" s="26">
        <v>0</v>
      </c>
      <c r="I61" s="7">
        <v>0</v>
      </c>
      <c r="J61" s="7">
        <v>0</v>
      </c>
      <c r="K61" s="7">
        <v>0</v>
      </c>
      <c r="L61" s="7">
        <v>0</v>
      </c>
      <c r="M61" s="7">
        <v>0</v>
      </c>
      <c r="N61" s="124">
        <f t="shared" si="4"/>
        <v>0</v>
      </c>
      <c r="O61" s="26">
        <v>0</v>
      </c>
      <c r="P61" s="7">
        <v>0</v>
      </c>
      <c r="Q61" s="7">
        <v>0</v>
      </c>
      <c r="R61" s="7">
        <v>0</v>
      </c>
      <c r="S61" s="7">
        <v>0</v>
      </c>
      <c r="T61" s="7">
        <v>0</v>
      </c>
      <c r="U61" s="124">
        <f t="shared" si="5"/>
        <v>0</v>
      </c>
    </row>
    <row r="62" spans="1:21">
      <c r="A62" s="37">
        <v>58</v>
      </c>
      <c r="B62" s="14"/>
      <c r="C62" s="16"/>
      <c r="D62" s="38" t="s">
        <v>24</v>
      </c>
      <c r="E62" s="45" t="s">
        <v>79</v>
      </c>
      <c r="F62" s="40"/>
      <c r="G62" s="109">
        <f t="shared" si="3"/>
        <v>1008.648081066669</v>
      </c>
      <c r="H62" s="26">
        <v>12.522896741924342</v>
      </c>
      <c r="I62" s="7">
        <v>31.384460058761761</v>
      </c>
      <c r="J62" s="7">
        <v>195.49459382274654</v>
      </c>
      <c r="K62" s="7">
        <v>92.683524302672595</v>
      </c>
      <c r="L62" s="7">
        <v>30.16543798299972</v>
      </c>
      <c r="M62" s="7">
        <v>14.01753237930825</v>
      </c>
      <c r="N62" s="124">
        <f t="shared" si="4"/>
        <v>376.2684452884132</v>
      </c>
      <c r="O62" s="26">
        <v>78.558212681440637</v>
      </c>
      <c r="P62" s="7">
        <v>65.39326943247579</v>
      </c>
      <c r="Q62" s="7">
        <v>181.43746948544867</v>
      </c>
      <c r="R62" s="7">
        <v>130.66246869321913</v>
      </c>
      <c r="S62" s="7">
        <v>87.831088315928355</v>
      </c>
      <c r="T62" s="7">
        <v>88.49712716974318</v>
      </c>
      <c r="U62" s="124">
        <f t="shared" si="5"/>
        <v>632.37963577825576</v>
      </c>
    </row>
    <row r="63" spans="1:21">
      <c r="A63" s="37">
        <v>59</v>
      </c>
      <c r="B63" s="12"/>
      <c r="C63" s="14"/>
      <c r="D63" s="38" t="s">
        <v>26</v>
      </c>
      <c r="E63" s="14" t="s">
        <v>80</v>
      </c>
      <c r="F63" s="48"/>
      <c r="G63" s="109">
        <f t="shared" si="3"/>
        <v>16284.104021886596</v>
      </c>
      <c r="H63" s="26">
        <v>722.35915694781579</v>
      </c>
      <c r="I63" s="7">
        <v>221.98710299970116</v>
      </c>
      <c r="J63" s="7">
        <v>1159.7591365516419</v>
      </c>
      <c r="K63" s="7">
        <v>1672.2934552542865</v>
      </c>
      <c r="L63" s="7">
        <v>1635.250895448029</v>
      </c>
      <c r="M63" s="7">
        <v>2248.0059147775173</v>
      </c>
      <c r="N63" s="124">
        <f t="shared" si="4"/>
        <v>7659.6556619789917</v>
      </c>
      <c r="O63" s="26">
        <v>1585.4853625935502</v>
      </c>
      <c r="P63" s="7">
        <v>340.65214186999947</v>
      </c>
      <c r="Q63" s="7">
        <v>958.5777870058082</v>
      </c>
      <c r="R63" s="7">
        <v>1299.1651826631278</v>
      </c>
      <c r="S63" s="7">
        <v>1887.8483706898987</v>
      </c>
      <c r="T63" s="7">
        <v>2552.7195150852203</v>
      </c>
      <c r="U63" s="124">
        <f t="shared" si="5"/>
        <v>8624.4483599076048</v>
      </c>
    </row>
    <row r="64" spans="1:21">
      <c r="A64" s="72">
        <v>60</v>
      </c>
      <c r="B64" s="73" t="s">
        <v>81</v>
      </c>
      <c r="C64" s="77" t="s">
        <v>82</v>
      </c>
      <c r="D64" s="78"/>
      <c r="E64" s="78"/>
      <c r="F64" s="79"/>
      <c r="G64" s="74">
        <f t="shared" si="3"/>
        <v>3010967.0512302518</v>
      </c>
      <c r="H64" s="75">
        <v>132133.19789743423</v>
      </c>
      <c r="I64" s="76">
        <v>37375.364252567291</v>
      </c>
      <c r="J64" s="76">
        <v>112090.88294029236</v>
      </c>
      <c r="K64" s="76">
        <v>218456.2107925415</v>
      </c>
      <c r="L64" s="76">
        <v>463870.35021972656</v>
      </c>
      <c r="M64" s="76">
        <v>513318.1661529541</v>
      </c>
      <c r="N64" s="122">
        <f t="shared" si="4"/>
        <v>1477244.1722555161</v>
      </c>
      <c r="O64" s="75">
        <v>125215.72190642357</v>
      </c>
      <c r="P64" s="76">
        <v>43890.920618116856</v>
      </c>
      <c r="Q64" s="76">
        <v>91163.626415252686</v>
      </c>
      <c r="R64" s="76">
        <v>196576.86721420288</v>
      </c>
      <c r="S64" s="76">
        <v>447468.7975692749</v>
      </c>
      <c r="T64" s="76">
        <v>629406.94525146484</v>
      </c>
      <c r="U64" s="122">
        <f t="shared" si="5"/>
        <v>1533722.8789747357</v>
      </c>
    </row>
    <row r="65" spans="1:21">
      <c r="A65" s="93">
        <v>61</v>
      </c>
      <c r="B65" s="94"/>
      <c r="C65" s="95" t="s">
        <v>6</v>
      </c>
      <c r="D65" s="96" t="s">
        <v>83</v>
      </c>
      <c r="E65" s="97"/>
      <c r="F65" s="98"/>
      <c r="G65" s="99">
        <f t="shared" si="3"/>
        <v>523980.22970892489</v>
      </c>
      <c r="H65" s="100">
        <v>5616.7502328455448</v>
      </c>
      <c r="I65" s="101">
        <v>5111.2265703529119</v>
      </c>
      <c r="J65" s="101">
        <v>17181.900657057762</v>
      </c>
      <c r="K65" s="101">
        <v>46490.763657569885</v>
      </c>
      <c r="L65" s="101">
        <v>89457.982887268066</v>
      </c>
      <c r="M65" s="101">
        <v>80765.617254257202</v>
      </c>
      <c r="N65" s="125">
        <f t="shared" si="4"/>
        <v>244624.24125935137</v>
      </c>
      <c r="O65" s="100">
        <v>4186.6451433300972</v>
      </c>
      <c r="P65" s="101">
        <v>4231.6915019154549</v>
      </c>
      <c r="Q65" s="101">
        <v>15669.42016351223</v>
      </c>
      <c r="R65" s="101">
        <v>79447.091145515442</v>
      </c>
      <c r="S65" s="101">
        <v>118288.12546730042</v>
      </c>
      <c r="T65" s="101">
        <v>57533.015027999878</v>
      </c>
      <c r="U65" s="125">
        <f t="shared" si="5"/>
        <v>279355.98844957352</v>
      </c>
    </row>
    <row r="66" spans="1:21">
      <c r="A66" s="37">
        <v>62</v>
      </c>
      <c r="B66" s="17"/>
      <c r="C66" s="16"/>
      <c r="D66" s="38" t="s">
        <v>8</v>
      </c>
      <c r="E66" s="49" t="s">
        <v>84</v>
      </c>
      <c r="F66" s="40"/>
      <c r="G66" s="109">
        <f t="shared" si="3"/>
        <v>18476.833898651763</v>
      </c>
      <c r="H66" s="26">
        <v>78.381895422935486</v>
      </c>
      <c r="I66" s="7">
        <v>111.25419759610668</v>
      </c>
      <c r="J66" s="7">
        <v>649.86552890390158</v>
      </c>
      <c r="K66" s="7">
        <v>2710.2752564549446</v>
      </c>
      <c r="L66" s="7">
        <v>5572.30864995718</v>
      </c>
      <c r="M66" s="7">
        <v>2335.9318095594645</v>
      </c>
      <c r="N66" s="124">
        <f t="shared" si="4"/>
        <v>11458.017337894533</v>
      </c>
      <c r="O66" s="26">
        <v>31.156241059303284</v>
      </c>
      <c r="P66" s="7">
        <v>71.222815827350132</v>
      </c>
      <c r="Q66" s="7">
        <v>449.56169972941279</v>
      </c>
      <c r="R66" s="7">
        <v>1721.5893065482378</v>
      </c>
      <c r="S66" s="7">
        <v>3211.6998081803322</v>
      </c>
      <c r="T66" s="7">
        <v>1533.5866894125938</v>
      </c>
      <c r="U66" s="124">
        <f t="shared" si="5"/>
        <v>7018.81656075723</v>
      </c>
    </row>
    <row r="67" spans="1:21">
      <c r="A67" s="37">
        <v>63</v>
      </c>
      <c r="B67" s="17"/>
      <c r="C67" s="16"/>
      <c r="D67" s="38" t="s">
        <v>10</v>
      </c>
      <c r="E67" s="49" t="s">
        <v>85</v>
      </c>
      <c r="F67" s="40"/>
      <c r="G67" s="109">
        <f t="shared" si="3"/>
        <v>24361.954598548356</v>
      </c>
      <c r="H67" s="26">
        <v>6.6813291907310486</v>
      </c>
      <c r="I67" s="7">
        <v>4.1996726989746094</v>
      </c>
      <c r="J67" s="7">
        <v>148.25068893656135</v>
      </c>
      <c r="K67" s="7">
        <v>2014.2443807721138</v>
      </c>
      <c r="L67" s="7">
        <v>7724.2169005870819</v>
      </c>
      <c r="M67" s="7">
        <v>4891.3090255856514</v>
      </c>
      <c r="N67" s="124">
        <f t="shared" si="4"/>
        <v>14788.901997771114</v>
      </c>
      <c r="O67" s="26">
        <v>3.0955593585968018</v>
      </c>
      <c r="P67" s="7">
        <v>1.0326881408691406</v>
      </c>
      <c r="Q67" s="7">
        <v>131.80231202254072</v>
      </c>
      <c r="R67" s="7">
        <v>1171.7822840213776</v>
      </c>
      <c r="S67" s="7">
        <v>4488.2813173532486</v>
      </c>
      <c r="T67" s="7">
        <v>3777.0584398806095</v>
      </c>
      <c r="U67" s="124">
        <f t="shared" si="5"/>
        <v>9573.0526007772423</v>
      </c>
    </row>
    <row r="68" spans="1:21">
      <c r="A68" s="37">
        <v>64</v>
      </c>
      <c r="B68" s="17"/>
      <c r="C68" s="16"/>
      <c r="D68" s="38" t="s">
        <v>22</v>
      </c>
      <c r="E68" s="49" t="s">
        <v>86</v>
      </c>
      <c r="F68" s="40"/>
      <c r="G68" s="109">
        <f t="shared" si="3"/>
        <v>19168.389713656157</v>
      </c>
      <c r="H68" s="26">
        <v>95.438294768333435</v>
      </c>
      <c r="I68" s="7">
        <v>92.322087407112122</v>
      </c>
      <c r="J68" s="7">
        <v>273.76529269106686</v>
      </c>
      <c r="K68" s="7">
        <v>2337.3815929889679</v>
      </c>
      <c r="L68" s="7">
        <v>4900.1206450462341</v>
      </c>
      <c r="M68" s="7">
        <v>2833.0259556770325</v>
      </c>
      <c r="N68" s="124">
        <f t="shared" si="4"/>
        <v>10532.053868578747</v>
      </c>
      <c r="O68" s="26">
        <v>43.104235738515854</v>
      </c>
      <c r="P68" s="7">
        <v>41.69144594669342</v>
      </c>
      <c r="Q68" s="7">
        <v>188.80500178970397</v>
      </c>
      <c r="R68" s="7">
        <v>1730.587369799614</v>
      </c>
      <c r="S68" s="7">
        <v>4005.0582682490349</v>
      </c>
      <c r="T68" s="7">
        <v>2627.0895235538483</v>
      </c>
      <c r="U68" s="124">
        <f t="shared" si="5"/>
        <v>8636.3358450774103</v>
      </c>
    </row>
    <row r="69" spans="1:21">
      <c r="A69" s="37">
        <v>65</v>
      </c>
      <c r="B69" s="17"/>
      <c r="C69" s="16"/>
      <c r="D69" s="38" t="s">
        <v>24</v>
      </c>
      <c r="E69" s="49" t="s">
        <v>87</v>
      </c>
      <c r="F69" s="40"/>
      <c r="G69" s="109">
        <f t="shared" si="3"/>
        <v>25971.138881377876</v>
      </c>
      <c r="H69" s="26">
        <v>66.759909272193909</v>
      </c>
      <c r="I69" s="7">
        <v>72.96167254447937</v>
      </c>
      <c r="J69" s="7">
        <v>668.28522203862667</v>
      </c>
      <c r="K69" s="7">
        <v>2969.7419431805611</v>
      </c>
      <c r="L69" s="7">
        <v>6249.9835021495819</v>
      </c>
      <c r="M69" s="7">
        <v>3442.3349197506905</v>
      </c>
      <c r="N69" s="124">
        <f t="shared" si="4"/>
        <v>13470.067168936133</v>
      </c>
      <c r="O69" s="26">
        <v>78.943562805652618</v>
      </c>
      <c r="P69" s="7">
        <v>67.191282033920288</v>
      </c>
      <c r="Q69" s="7">
        <v>513.36887631565332</v>
      </c>
      <c r="R69" s="7">
        <v>3084.3740465939045</v>
      </c>
      <c r="S69" s="7">
        <v>5712.0793550014496</v>
      </c>
      <c r="T69" s="7">
        <v>3045.1145896911621</v>
      </c>
      <c r="U69" s="124">
        <f t="shared" si="5"/>
        <v>12501.071712441742</v>
      </c>
    </row>
    <row r="70" spans="1:21">
      <c r="A70" s="37">
        <v>66</v>
      </c>
      <c r="B70" s="17"/>
      <c r="C70" s="16"/>
      <c r="D70" s="38" t="s">
        <v>26</v>
      </c>
      <c r="E70" s="49" t="s">
        <v>88</v>
      </c>
      <c r="F70" s="40"/>
      <c r="G70" s="109">
        <f t="shared" si="3"/>
        <v>41786.010853626183</v>
      </c>
      <c r="H70" s="26">
        <v>0</v>
      </c>
      <c r="I70" s="7">
        <v>361.13111429254059</v>
      </c>
      <c r="J70" s="7">
        <v>3123.8486781977117</v>
      </c>
      <c r="K70" s="7">
        <v>8758.187439635396</v>
      </c>
      <c r="L70" s="7">
        <v>10208.345278352499</v>
      </c>
      <c r="M70" s="7">
        <v>4304.6620821654797</v>
      </c>
      <c r="N70" s="124">
        <f t="shared" si="4"/>
        <v>26756.174592643627</v>
      </c>
      <c r="O70" s="26">
        <v>0</v>
      </c>
      <c r="P70" s="7">
        <v>157.12229585717432</v>
      </c>
      <c r="Q70" s="7">
        <v>894.89510486274958</v>
      </c>
      <c r="R70" s="7">
        <v>4659.4777993559837</v>
      </c>
      <c r="S70" s="7">
        <v>6295.2950223982334</v>
      </c>
      <c r="T70" s="7">
        <v>3023.0460385084152</v>
      </c>
      <c r="U70" s="124">
        <f t="shared" si="5"/>
        <v>15029.836260982556</v>
      </c>
    </row>
    <row r="71" spans="1:21">
      <c r="A71" s="37">
        <v>67</v>
      </c>
      <c r="B71" s="17"/>
      <c r="C71" s="16"/>
      <c r="D71" s="38" t="s">
        <v>32</v>
      </c>
      <c r="E71" s="49" t="s">
        <v>89</v>
      </c>
      <c r="F71" s="40"/>
      <c r="G71" s="109">
        <f t="shared" si="3"/>
        <v>9505.4090208327398</v>
      </c>
      <c r="H71" s="26">
        <v>1.0756187438964844</v>
      </c>
      <c r="I71" s="7">
        <v>1.3269377946853638</v>
      </c>
      <c r="J71" s="7">
        <v>66.949084512889385</v>
      </c>
      <c r="K71" s="7">
        <v>745.70293955504894</v>
      </c>
      <c r="L71" s="7">
        <v>2866.3749523162842</v>
      </c>
      <c r="M71" s="7">
        <v>1341.2209120392799</v>
      </c>
      <c r="N71" s="124">
        <f t="shared" si="4"/>
        <v>5022.6504449620843</v>
      </c>
      <c r="O71" s="26">
        <v>0</v>
      </c>
      <c r="P71" s="7">
        <v>0</v>
      </c>
      <c r="Q71" s="7">
        <v>81.822621344588697</v>
      </c>
      <c r="R71" s="7">
        <v>773.00434841215611</v>
      </c>
      <c r="S71" s="7">
        <v>2279.8410293459892</v>
      </c>
      <c r="T71" s="7">
        <v>1348.0905767679214</v>
      </c>
      <c r="U71" s="124">
        <f t="shared" si="5"/>
        <v>4482.7585758706555</v>
      </c>
    </row>
    <row r="72" spans="1:21">
      <c r="A72" s="37">
        <v>68</v>
      </c>
      <c r="B72" s="17"/>
      <c r="C72" s="16"/>
      <c r="D72" s="38" t="s">
        <v>34</v>
      </c>
      <c r="E72" s="49" t="s">
        <v>90</v>
      </c>
      <c r="F72" s="40"/>
      <c r="G72" s="109">
        <f t="shared" si="3"/>
        <v>18678.199492210522</v>
      </c>
      <c r="H72" s="26">
        <v>27.72853621840477</v>
      </c>
      <c r="I72" s="7">
        <v>25.105857014656067</v>
      </c>
      <c r="J72" s="7">
        <v>95.613348849117756</v>
      </c>
      <c r="K72" s="7">
        <v>1635.4596101045609</v>
      </c>
      <c r="L72" s="7">
        <v>6725.3972294330597</v>
      </c>
      <c r="M72" s="7">
        <v>3477.0172212123871</v>
      </c>
      <c r="N72" s="124">
        <f t="shared" si="4"/>
        <v>11986.321802832186</v>
      </c>
      <c r="O72" s="26">
        <v>3.0955593585968018</v>
      </c>
      <c r="P72" s="7">
        <v>1.0326881408691406</v>
      </c>
      <c r="Q72" s="7">
        <v>135.9808034170419</v>
      </c>
      <c r="R72" s="7">
        <v>915.1782006919384</v>
      </c>
      <c r="S72" s="7">
        <v>3494.8703770637512</v>
      </c>
      <c r="T72" s="7">
        <v>2141.7200607061386</v>
      </c>
      <c r="U72" s="124">
        <f t="shared" si="5"/>
        <v>6691.8776893783361</v>
      </c>
    </row>
    <row r="73" spans="1:21">
      <c r="A73" s="37">
        <v>69</v>
      </c>
      <c r="B73" s="17"/>
      <c r="C73" s="16"/>
      <c r="D73" s="38" t="s">
        <v>36</v>
      </c>
      <c r="E73" s="49" t="s">
        <v>91</v>
      </c>
      <c r="F73" s="40"/>
      <c r="G73" s="109">
        <f t="shared" si="3"/>
        <v>6147.5028845919296</v>
      </c>
      <c r="H73" s="26">
        <v>8.8391376137733459</v>
      </c>
      <c r="I73" s="7">
        <v>8.6966651678085327</v>
      </c>
      <c r="J73" s="7">
        <v>98.565050618723035</v>
      </c>
      <c r="K73" s="7">
        <v>464.8987634293735</v>
      </c>
      <c r="L73" s="7">
        <v>1712.3380017727613</v>
      </c>
      <c r="M73" s="7">
        <v>1407.3277483284473</v>
      </c>
      <c r="N73" s="124">
        <f t="shared" si="4"/>
        <v>3700.6653669308871</v>
      </c>
      <c r="O73" s="26">
        <v>9.5035303235054016</v>
      </c>
      <c r="P73" s="7">
        <v>8.8588683605194092</v>
      </c>
      <c r="Q73" s="7">
        <v>56.100945734418929</v>
      </c>
      <c r="R73" s="7">
        <v>289.55870551243424</v>
      </c>
      <c r="S73" s="7">
        <v>1233.5549682602286</v>
      </c>
      <c r="T73" s="7">
        <v>849.26049946993589</v>
      </c>
      <c r="U73" s="124">
        <f t="shared" si="5"/>
        <v>2446.8375176610425</v>
      </c>
    </row>
    <row r="74" spans="1:21">
      <c r="A74" s="37">
        <v>70</v>
      </c>
      <c r="B74" s="17"/>
      <c r="C74" s="16"/>
      <c r="D74" s="38" t="s">
        <v>38</v>
      </c>
      <c r="E74" s="49" t="s">
        <v>92</v>
      </c>
      <c r="F74" s="40"/>
      <c r="G74" s="109">
        <f t="shared" ref="G74:G105" si="6">N74+U74</f>
        <v>54807.659969230415</v>
      </c>
      <c r="H74" s="26">
        <v>0</v>
      </c>
      <c r="I74" s="7">
        <v>0</v>
      </c>
      <c r="J74" s="7">
        <v>14.831857070093974</v>
      </c>
      <c r="K74" s="7">
        <v>32.766540777403861</v>
      </c>
      <c r="L74" s="7">
        <v>53.903031215071678</v>
      </c>
      <c r="M74" s="7">
        <v>43.149384335614741</v>
      </c>
      <c r="N74" s="124">
        <f t="shared" ref="N74:N105" si="7">SUM(H74:M74)</f>
        <v>144.65081339818425</v>
      </c>
      <c r="O74" s="26">
        <v>13.473319530487061</v>
      </c>
      <c r="P74" s="7">
        <v>15.746843218803406</v>
      </c>
      <c r="Q74" s="7">
        <v>2265.7620168551803</v>
      </c>
      <c r="R74" s="7">
        <v>22897.906173229218</v>
      </c>
      <c r="S74" s="7">
        <v>21665.949318885803</v>
      </c>
      <c r="T74" s="7">
        <v>7804.1714841127396</v>
      </c>
      <c r="U74" s="124">
        <f t="shared" ref="U74:U105" si="8">SUM(O74:T74)</f>
        <v>54663.009155832231</v>
      </c>
    </row>
    <row r="75" spans="1:21">
      <c r="A75" s="37">
        <v>71</v>
      </c>
      <c r="B75" s="17"/>
      <c r="C75" s="16"/>
      <c r="D75" s="38" t="s">
        <v>40</v>
      </c>
      <c r="E75" s="49" t="s">
        <v>93</v>
      </c>
      <c r="F75" s="40"/>
      <c r="G75" s="109">
        <f t="shared" si="6"/>
        <v>59109.569948531687</v>
      </c>
      <c r="H75" s="26">
        <v>0</v>
      </c>
      <c r="I75" s="7">
        <v>0</v>
      </c>
      <c r="J75" s="7">
        <v>0</v>
      </c>
      <c r="K75" s="7">
        <v>0</v>
      </c>
      <c r="L75" s="7">
        <v>0</v>
      </c>
      <c r="M75" s="7">
        <v>0</v>
      </c>
      <c r="N75" s="124">
        <f t="shared" si="7"/>
        <v>0</v>
      </c>
      <c r="O75" s="26">
        <v>61.84793746471405</v>
      </c>
      <c r="P75" s="7">
        <v>47.653770923614502</v>
      </c>
      <c r="Q75" s="7">
        <v>1206.1489983573556</v>
      </c>
      <c r="R75" s="7">
        <v>16784.249523043633</v>
      </c>
      <c r="S75" s="7">
        <v>29271.513402462006</v>
      </c>
      <c r="T75" s="7">
        <v>11738.156316280365</v>
      </c>
      <c r="U75" s="124">
        <f t="shared" si="8"/>
        <v>59109.569948531687</v>
      </c>
    </row>
    <row r="76" spans="1:21">
      <c r="A76" s="37">
        <v>72</v>
      </c>
      <c r="B76" s="17"/>
      <c r="C76" s="16"/>
      <c r="D76" s="38" t="s">
        <v>54</v>
      </c>
      <c r="E76" s="49" t="s">
        <v>94</v>
      </c>
      <c r="F76" s="40"/>
      <c r="G76" s="109">
        <f t="shared" si="6"/>
        <v>3536.5707808965817</v>
      </c>
      <c r="H76" s="26">
        <v>0</v>
      </c>
      <c r="I76" s="7">
        <v>0</v>
      </c>
      <c r="J76" s="7">
        <v>0</v>
      </c>
      <c r="K76" s="7">
        <v>0</v>
      </c>
      <c r="L76" s="7">
        <v>0</v>
      </c>
      <c r="M76" s="7">
        <v>0</v>
      </c>
      <c r="N76" s="124">
        <f t="shared" si="7"/>
        <v>0</v>
      </c>
      <c r="O76" s="26">
        <v>0</v>
      </c>
      <c r="P76" s="7">
        <v>0</v>
      </c>
      <c r="Q76" s="7">
        <v>40.406597283668816</v>
      </c>
      <c r="R76" s="7">
        <v>360.31263440474868</v>
      </c>
      <c r="S76" s="7">
        <v>1662.4013992846012</v>
      </c>
      <c r="T76" s="7">
        <v>1473.450149923563</v>
      </c>
      <c r="U76" s="124">
        <f t="shared" si="8"/>
        <v>3536.5707808965817</v>
      </c>
    </row>
    <row r="77" spans="1:21">
      <c r="A77" s="37">
        <v>73</v>
      </c>
      <c r="B77" s="17"/>
      <c r="C77" s="16"/>
      <c r="D77" s="38" t="s">
        <v>59</v>
      </c>
      <c r="E77" s="49" t="s">
        <v>95</v>
      </c>
      <c r="F77" s="40"/>
      <c r="G77" s="109">
        <f t="shared" si="6"/>
        <v>11567.704479377717</v>
      </c>
      <c r="H77" s="26">
        <v>0</v>
      </c>
      <c r="I77" s="7">
        <v>0</v>
      </c>
      <c r="J77" s="7">
        <v>0</v>
      </c>
      <c r="K77" s="7">
        <v>0</v>
      </c>
      <c r="L77" s="7">
        <v>0</v>
      </c>
      <c r="M77" s="7">
        <v>0</v>
      </c>
      <c r="N77" s="124">
        <f t="shared" si="7"/>
        <v>0</v>
      </c>
      <c r="O77" s="26">
        <v>75.134568303823471</v>
      </c>
      <c r="P77" s="7">
        <v>74.639249801635742</v>
      </c>
      <c r="Q77" s="7">
        <v>612.24254054948688</v>
      </c>
      <c r="R77" s="7">
        <v>3293.0164312720299</v>
      </c>
      <c r="S77" s="7">
        <v>5205.5771318674088</v>
      </c>
      <c r="T77" s="7">
        <v>2307.0945575833321</v>
      </c>
      <c r="U77" s="124">
        <f t="shared" si="8"/>
        <v>11567.704479377717</v>
      </c>
    </row>
    <row r="78" spans="1:21">
      <c r="A78" s="37">
        <v>74</v>
      </c>
      <c r="B78" s="17"/>
      <c r="C78" s="16"/>
      <c r="D78" s="38" t="s">
        <v>96</v>
      </c>
      <c r="E78" s="49" t="s">
        <v>97</v>
      </c>
      <c r="F78" s="40"/>
      <c r="G78" s="109">
        <f t="shared" si="6"/>
        <v>44381.210015740246</v>
      </c>
      <c r="H78" s="26">
        <v>0</v>
      </c>
      <c r="I78" s="7">
        <v>0</v>
      </c>
      <c r="J78" s="7">
        <v>361.99978213384748</v>
      </c>
      <c r="K78" s="7">
        <v>456.60102335363626</v>
      </c>
      <c r="L78" s="7">
        <v>8146.4049332141876</v>
      </c>
      <c r="M78" s="7">
        <v>35416.204277038574</v>
      </c>
      <c r="N78" s="124">
        <f t="shared" si="7"/>
        <v>44381.210015740246</v>
      </c>
      <c r="O78" s="26">
        <v>0</v>
      </c>
      <c r="P78" s="7">
        <v>0</v>
      </c>
      <c r="Q78" s="7">
        <v>0</v>
      </c>
      <c r="R78" s="7">
        <v>0</v>
      </c>
      <c r="S78" s="7">
        <v>0</v>
      </c>
      <c r="T78" s="7">
        <v>0</v>
      </c>
      <c r="U78" s="124">
        <f t="shared" si="8"/>
        <v>0</v>
      </c>
    </row>
    <row r="79" spans="1:21">
      <c r="A79" s="37">
        <v>75</v>
      </c>
      <c r="B79" s="17"/>
      <c r="C79" s="16"/>
      <c r="D79" s="38" t="s">
        <v>98</v>
      </c>
      <c r="E79" s="49" t="s">
        <v>99</v>
      </c>
      <c r="F79" s="40"/>
      <c r="G79" s="109">
        <f t="shared" si="6"/>
        <v>8023.8046756689437</v>
      </c>
      <c r="H79" s="26">
        <v>85.409508407115936</v>
      </c>
      <c r="I79" s="7">
        <v>77.331219792366028</v>
      </c>
      <c r="J79" s="7">
        <v>65.804371067788452</v>
      </c>
      <c r="K79" s="7">
        <v>682.72542345523834</v>
      </c>
      <c r="L79" s="7">
        <v>2122.0631552934647</v>
      </c>
      <c r="M79" s="7">
        <v>2082.2557954788208</v>
      </c>
      <c r="N79" s="124">
        <f t="shared" si="7"/>
        <v>5115.5894734947942</v>
      </c>
      <c r="O79" s="26">
        <v>26.278112530708313</v>
      </c>
      <c r="P79" s="7">
        <v>23.029844641685486</v>
      </c>
      <c r="Q79" s="7">
        <v>48.789498961530626</v>
      </c>
      <c r="R79" s="7">
        <v>391.31109771132469</v>
      </c>
      <c r="S79" s="7">
        <v>1453.785746768117</v>
      </c>
      <c r="T79" s="7">
        <v>965.02090156078339</v>
      </c>
      <c r="U79" s="124">
        <f t="shared" si="8"/>
        <v>2908.2152021741495</v>
      </c>
    </row>
    <row r="80" spans="1:21">
      <c r="A80" s="37">
        <v>76</v>
      </c>
      <c r="B80" s="17"/>
      <c r="C80" s="16"/>
      <c r="D80" s="38" t="s">
        <v>100</v>
      </c>
      <c r="E80" s="49" t="s">
        <v>101</v>
      </c>
      <c r="F80" s="40"/>
      <c r="G80" s="109">
        <f t="shared" si="6"/>
        <v>30424.858197243884</v>
      </c>
      <c r="H80" s="26">
        <v>768.50915994867682</v>
      </c>
      <c r="I80" s="7">
        <v>1389.9626556448638</v>
      </c>
      <c r="J80" s="7">
        <v>1963.8501550257206</v>
      </c>
      <c r="K80" s="7">
        <v>4367.1738078892231</v>
      </c>
      <c r="L80" s="7">
        <v>5534.8729019761086</v>
      </c>
      <c r="M80" s="7">
        <v>2965.7680496573448</v>
      </c>
      <c r="N80" s="124">
        <f t="shared" si="7"/>
        <v>16990.136730141938</v>
      </c>
      <c r="O80" s="26">
        <v>534.78219108842313</v>
      </c>
      <c r="P80" s="7">
        <v>957.43927993997931</v>
      </c>
      <c r="Q80" s="7">
        <v>1750.6453762724996</v>
      </c>
      <c r="R80" s="7">
        <v>3632.2517865300179</v>
      </c>
      <c r="S80" s="7">
        <v>4141.1754683256149</v>
      </c>
      <c r="T80" s="7">
        <v>2418.4273649454117</v>
      </c>
      <c r="U80" s="124">
        <f t="shared" si="8"/>
        <v>13434.721467101946</v>
      </c>
    </row>
    <row r="81" spans="1:21">
      <c r="A81" s="37">
        <v>77</v>
      </c>
      <c r="B81" s="10"/>
      <c r="C81" s="16"/>
      <c r="D81" s="38" t="s">
        <v>102</v>
      </c>
      <c r="E81" s="49" t="s">
        <v>103</v>
      </c>
      <c r="F81" s="40"/>
      <c r="G81" s="109">
        <f t="shared" si="6"/>
        <v>15887.193319454789</v>
      </c>
      <c r="H81" s="26">
        <v>680.21349596977234</v>
      </c>
      <c r="I81" s="7">
        <v>598.47804053872824</v>
      </c>
      <c r="J81" s="7">
        <v>1602.6724378168583</v>
      </c>
      <c r="K81" s="7">
        <v>2010.3776549398899</v>
      </c>
      <c r="L81" s="7">
        <v>2603.5030979812145</v>
      </c>
      <c r="M81" s="7">
        <v>1308.4200139641762</v>
      </c>
      <c r="N81" s="124">
        <f t="shared" si="7"/>
        <v>8803.6647412106395</v>
      </c>
      <c r="O81" s="26">
        <v>364.86950568854809</v>
      </c>
      <c r="P81" s="7">
        <v>354.92688498646021</v>
      </c>
      <c r="Q81" s="7">
        <v>912.77725431323051</v>
      </c>
      <c r="R81" s="7">
        <v>1657.4211912453175</v>
      </c>
      <c r="S81" s="7">
        <v>2431.1646350026131</v>
      </c>
      <c r="T81" s="7">
        <v>1362.3691070079803</v>
      </c>
      <c r="U81" s="124">
        <f t="shared" si="8"/>
        <v>7083.5285782441497</v>
      </c>
    </row>
    <row r="82" spans="1:21">
      <c r="A82" s="37">
        <v>78</v>
      </c>
      <c r="B82" s="12"/>
      <c r="C82" s="11"/>
      <c r="D82" s="50"/>
      <c r="E82" s="9" t="s">
        <v>104</v>
      </c>
      <c r="F82" s="46"/>
      <c r="G82" s="109">
        <f t="shared" si="6"/>
        <v>132146.2192299813</v>
      </c>
      <c r="H82" s="26">
        <v>3797.7133838534355</v>
      </c>
      <c r="I82" s="7">
        <v>2368.4564484208822</v>
      </c>
      <c r="J82" s="7">
        <v>8047.5991446971893</v>
      </c>
      <c r="K82" s="7">
        <v>17305.226504921913</v>
      </c>
      <c r="L82" s="7">
        <v>25038.150194883347</v>
      </c>
      <c r="M82" s="7">
        <v>14916.990695238113</v>
      </c>
      <c r="N82" s="124">
        <f t="shared" si="7"/>
        <v>71474.13637201488</v>
      </c>
      <c r="O82" s="26">
        <v>2941.3608684837818</v>
      </c>
      <c r="P82" s="7">
        <v>2410.1034482270479</v>
      </c>
      <c r="Q82" s="7">
        <v>6380.3105496317148</v>
      </c>
      <c r="R82" s="7">
        <v>16085.07047021389</v>
      </c>
      <c r="S82" s="7">
        <v>21735.878463029861</v>
      </c>
      <c r="T82" s="7">
        <v>11119.359058380127</v>
      </c>
      <c r="U82" s="124">
        <f t="shared" si="8"/>
        <v>60672.082857966423</v>
      </c>
    </row>
    <row r="83" spans="1:21">
      <c r="A83" s="93">
        <v>79</v>
      </c>
      <c r="B83" s="94"/>
      <c r="C83" s="95" t="s">
        <v>61</v>
      </c>
      <c r="D83" s="96" t="s">
        <v>105</v>
      </c>
      <c r="E83" s="97"/>
      <c r="F83" s="98"/>
      <c r="G83" s="99">
        <f t="shared" si="6"/>
        <v>17663.720202862285</v>
      </c>
      <c r="H83" s="100">
        <v>404.84293139539659</v>
      </c>
      <c r="I83" s="101">
        <v>547.82562097907066</v>
      </c>
      <c r="J83" s="101">
        <v>1000.2545267343521</v>
      </c>
      <c r="K83" s="101">
        <v>1628.7546039074659</v>
      </c>
      <c r="L83" s="101">
        <v>3536.9310517758131</v>
      </c>
      <c r="M83" s="101">
        <v>2377.3504686057568</v>
      </c>
      <c r="N83" s="125">
        <f t="shared" si="7"/>
        <v>9495.9592033978552</v>
      </c>
      <c r="O83" s="100">
        <v>353.84283117763698</v>
      </c>
      <c r="P83" s="101">
        <v>577.07735502719879</v>
      </c>
      <c r="Q83" s="101">
        <v>549.07451481278986</v>
      </c>
      <c r="R83" s="101">
        <v>1972.8008245564997</v>
      </c>
      <c r="S83" s="101">
        <v>2811.9180598556995</v>
      </c>
      <c r="T83" s="101">
        <v>1903.047414034605</v>
      </c>
      <c r="U83" s="125">
        <f t="shared" si="8"/>
        <v>8167.7609994644299</v>
      </c>
    </row>
    <row r="84" spans="1:21">
      <c r="A84" s="93">
        <v>80</v>
      </c>
      <c r="B84" s="94"/>
      <c r="C84" s="95" t="s">
        <v>66</v>
      </c>
      <c r="D84" s="96" t="s">
        <v>106</v>
      </c>
      <c r="E84" s="97"/>
      <c r="F84" s="98"/>
      <c r="G84" s="99">
        <f t="shared" si="6"/>
        <v>167754.00527702144</v>
      </c>
      <c r="H84" s="100">
        <v>226.88116135820746</v>
      </c>
      <c r="I84" s="101">
        <v>490.77835223055445</v>
      </c>
      <c r="J84" s="101">
        <v>2420.8748422861099</v>
      </c>
      <c r="K84" s="101">
        <v>9315.9909221529961</v>
      </c>
      <c r="L84" s="101">
        <v>34841.535979747772</v>
      </c>
      <c r="M84" s="101">
        <v>32986.098198890686</v>
      </c>
      <c r="N84" s="125">
        <f t="shared" si="7"/>
        <v>80282.159456666326</v>
      </c>
      <c r="O84" s="100">
        <v>216.52874649863224</v>
      </c>
      <c r="P84" s="101">
        <v>585.88737546931952</v>
      </c>
      <c r="Q84" s="101">
        <v>2503.0341107342392</v>
      </c>
      <c r="R84" s="101">
        <v>7483.1009247004986</v>
      </c>
      <c r="S84" s="101">
        <v>33930.005341529846</v>
      </c>
      <c r="T84" s="101">
        <v>42753.289321422577</v>
      </c>
      <c r="U84" s="125">
        <f t="shared" si="8"/>
        <v>87471.845820355113</v>
      </c>
    </row>
    <row r="85" spans="1:21">
      <c r="A85" s="93">
        <v>81</v>
      </c>
      <c r="B85" s="94"/>
      <c r="C85" s="95" t="s">
        <v>68</v>
      </c>
      <c r="D85" s="96" t="s">
        <v>107</v>
      </c>
      <c r="E85" s="97"/>
      <c r="F85" s="98"/>
      <c r="G85" s="99">
        <f t="shared" si="6"/>
        <v>103430.99999124929</v>
      </c>
      <c r="H85" s="100">
        <v>12352.55062738806</v>
      </c>
      <c r="I85" s="101">
        <v>6364.7585549615324</v>
      </c>
      <c r="J85" s="101">
        <v>8700.1714968681335</v>
      </c>
      <c r="K85" s="101">
        <v>5374.015398979187</v>
      </c>
      <c r="L85" s="101">
        <v>3604.4038404226303</v>
      </c>
      <c r="M85" s="101">
        <v>2938.0014753043652</v>
      </c>
      <c r="N85" s="125">
        <f t="shared" si="7"/>
        <v>39333.901393923908</v>
      </c>
      <c r="O85" s="100">
        <v>13244.416827134788</v>
      </c>
      <c r="P85" s="101">
        <v>12265.466789454222</v>
      </c>
      <c r="Q85" s="101">
        <v>21198.569013878703</v>
      </c>
      <c r="R85" s="101">
        <v>6518.0967318117619</v>
      </c>
      <c r="S85" s="101">
        <v>5152.7608689665794</v>
      </c>
      <c r="T85" s="101">
        <v>5717.7883660793304</v>
      </c>
      <c r="U85" s="125">
        <f t="shared" si="8"/>
        <v>64097.098597325385</v>
      </c>
    </row>
    <row r="86" spans="1:21">
      <c r="A86" s="93">
        <v>82</v>
      </c>
      <c r="B86" s="94"/>
      <c r="C86" s="95" t="s">
        <v>74</v>
      </c>
      <c r="D86" s="96" t="s">
        <v>108</v>
      </c>
      <c r="E86" s="97"/>
      <c r="F86" s="98"/>
      <c r="G86" s="99">
        <f t="shared" si="6"/>
        <v>26095.824187906328</v>
      </c>
      <c r="H86" s="100">
        <v>0.31164219420679729</v>
      </c>
      <c r="I86" s="101">
        <v>2.4105626895579917</v>
      </c>
      <c r="J86" s="101">
        <v>6792.955052241683</v>
      </c>
      <c r="K86" s="101">
        <v>8614.8024114370346</v>
      </c>
      <c r="L86" s="101">
        <v>4666.8655841946602</v>
      </c>
      <c r="M86" s="101">
        <v>1459.969459861517</v>
      </c>
      <c r="N86" s="125">
        <f t="shared" si="7"/>
        <v>21537.31471261866</v>
      </c>
      <c r="O86" s="100">
        <v>0.86156200149707729</v>
      </c>
      <c r="P86" s="101">
        <v>2.9907117185066454</v>
      </c>
      <c r="Q86" s="101">
        <v>819.03945653513074</v>
      </c>
      <c r="R86" s="101">
        <v>1517.3517221435905</v>
      </c>
      <c r="S86" s="101">
        <v>1026.6504527125508</v>
      </c>
      <c r="T86" s="101">
        <v>1191.6155701763928</v>
      </c>
      <c r="U86" s="125">
        <f t="shared" si="8"/>
        <v>4558.5094752876685</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0</v>
      </c>
      <c r="H88" s="26">
        <v>0</v>
      </c>
      <c r="I88" s="7">
        <v>0</v>
      </c>
      <c r="J88" s="7">
        <v>0</v>
      </c>
      <c r="K88" s="7">
        <v>0</v>
      </c>
      <c r="L88" s="7">
        <v>0</v>
      </c>
      <c r="M88" s="7">
        <v>0</v>
      </c>
      <c r="N88" s="124">
        <f t="shared" si="7"/>
        <v>0</v>
      </c>
      <c r="O88" s="26">
        <v>0</v>
      </c>
      <c r="P88" s="7">
        <v>0</v>
      </c>
      <c r="Q88" s="7">
        <v>0</v>
      </c>
      <c r="R88" s="7">
        <v>0</v>
      </c>
      <c r="S88" s="7">
        <v>0</v>
      </c>
      <c r="T88" s="7">
        <v>0</v>
      </c>
      <c r="U88" s="124">
        <f t="shared" si="8"/>
        <v>0</v>
      </c>
    </row>
    <row r="89" spans="1:21">
      <c r="A89" s="37">
        <v>85</v>
      </c>
      <c r="B89" s="17"/>
      <c r="C89" s="16"/>
      <c r="D89" s="38" t="s">
        <v>22</v>
      </c>
      <c r="E89" s="49" t="s">
        <v>111</v>
      </c>
      <c r="F89" s="40"/>
      <c r="G89" s="109">
        <f t="shared" si="6"/>
        <v>0</v>
      </c>
      <c r="H89" s="26">
        <v>0</v>
      </c>
      <c r="I89" s="7">
        <v>0</v>
      </c>
      <c r="J89" s="7">
        <v>0</v>
      </c>
      <c r="K89" s="7">
        <v>0</v>
      </c>
      <c r="L89" s="7">
        <v>0</v>
      </c>
      <c r="M89" s="7">
        <v>0</v>
      </c>
      <c r="N89" s="124">
        <f t="shared" si="7"/>
        <v>0</v>
      </c>
      <c r="O89" s="26">
        <v>0</v>
      </c>
      <c r="P89" s="7">
        <v>0</v>
      </c>
      <c r="Q89" s="7">
        <v>0</v>
      </c>
      <c r="R89" s="7">
        <v>0</v>
      </c>
      <c r="S89" s="7">
        <v>0</v>
      </c>
      <c r="T89" s="7">
        <v>0</v>
      </c>
      <c r="U89" s="124">
        <f t="shared" si="8"/>
        <v>0</v>
      </c>
    </row>
    <row r="90" spans="1:21">
      <c r="A90" s="37">
        <v>86</v>
      </c>
      <c r="B90" s="17"/>
      <c r="C90" s="16"/>
      <c r="D90" s="38" t="s">
        <v>24</v>
      </c>
      <c r="E90" s="49" t="s">
        <v>112</v>
      </c>
      <c r="F90" s="40"/>
      <c r="G90" s="109">
        <f t="shared" si="6"/>
        <v>11613.354615655728</v>
      </c>
      <c r="H90" s="26">
        <v>0</v>
      </c>
      <c r="I90" s="7">
        <v>0</v>
      </c>
      <c r="J90" s="7">
        <v>1176.6916191577911</v>
      </c>
      <c r="K90" s="7">
        <v>3944.7587423920631</v>
      </c>
      <c r="L90" s="7">
        <v>3217.846323788166</v>
      </c>
      <c r="M90" s="7">
        <v>721.60387478768826</v>
      </c>
      <c r="N90" s="124">
        <f t="shared" si="7"/>
        <v>9060.9005601257086</v>
      </c>
      <c r="O90" s="26">
        <v>0</v>
      </c>
      <c r="P90" s="7">
        <v>0</v>
      </c>
      <c r="Q90" s="7">
        <v>229.92118522617966</v>
      </c>
      <c r="R90" s="7">
        <v>773.79957099072635</v>
      </c>
      <c r="S90" s="7">
        <v>630.71787538006902</v>
      </c>
      <c r="T90" s="7">
        <v>918.01542393304408</v>
      </c>
      <c r="U90" s="124">
        <f t="shared" si="8"/>
        <v>2552.4540555300191</v>
      </c>
    </row>
    <row r="91" spans="1:21">
      <c r="A91" s="37">
        <v>87</v>
      </c>
      <c r="B91" s="17"/>
      <c r="C91" s="16"/>
      <c r="D91" s="38" t="s">
        <v>26</v>
      </c>
      <c r="E91" s="49" t="s">
        <v>113</v>
      </c>
      <c r="F91" s="40"/>
      <c r="G91" s="109">
        <f t="shared" si="6"/>
        <v>14425.775744152739</v>
      </c>
      <c r="H91" s="26">
        <v>0.31164219420679729</v>
      </c>
      <c r="I91" s="7">
        <v>0</v>
      </c>
      <c r="J91" s="7">
        <v>5610.4396614283323</v>
      </c>
      <c r="K91" s="7">
        <v>4660.9918793737888</v>
      </c>
      <c r="L91" s="7">
        <v>1449.01927883178</v>
      </c>
      <c r="M91" s="7">
        <v>738.36557930707932</v>
      </c>
      <c r="N91" s="124">
        <f t="shared" si="7"/>
        <v>12459.128041135187</v>
      </c>
      <c r="O91" s="26">
        <v>0.86156200149707729</v>
      </c>
      <c r="P91" s="7">
        <v>0</v>
      </c>
      <c r="Q91" s="7">
        <v>569.78016054257751</v>
      </c>
      <c r="R91" s="7">
        <v>726.47325683757663</v>
      </c>
      <c r="S91" s="7">
        <v>395.93258546525612</v>
      </c>
      <c r="T91" s="7">
        <v>273.60013817064464</v>
      </c>
      <c r="U91" s="124">
        <f t="shared" si="8"/>
        <v>1966.647703017552</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56.69390771747203</v>
      </c>
      <c r="H93" s="26">
        <v>0</v>
      </c>
      <c r="I93" s="7">
        <v>2.4105626895579917</v>
      </c>
      <c r="J93" s="7">
        <v>5.8238951674138661</v>
      </c>
      <c r="K93" s="7">
        <v>9.0517442628042772</v>
      </c>
      <c r="L93" s="7">
        <v>0</v>
      </c>
      <c r="M93" s="7">
        <v>0</v>
      </c>
      <c r="N93" s="124">
        <f t="shared" si="7"/>
        <v>17.286202119776135</v>
      </c>
      <c r="O93" s="26">
        <v>0</v>
      </c>
      <c r="P93" s="7">
        <v>2.9907117185066454</v>
      </c>
      <c r="Q93" s="7">
        <v>19.338117232953664</v>
      </c>
      <c r="R93" s="7">
        <v>17.078876646235585</v>
      </c>
      <c r="S93" s="7">
        <v>0</v>
      </c>
      <c r="T93" s="7">
        <v>0</v>
      </c>
      <c r="U93" s="124">
        <f t="shared" si="8"/>
        <v>39.407705597695895</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0</v>
      </c>
      <c r="H96" s="26">
        <v>0</v>
      </c>
      <c r="I96" s="7">
        <v>0</v>
      </c>
      <c r="J96" s="7">
        <v>0</v>
      </c>
      <c r="K96" s="7">
        <v>0</v>
      </c>
      <c r="L96" s="7">
        <v>0</v>
      </c>
      <c r="M96" s="7">
        <v>0</v>
      </c>
      <c r="N96" s="124">
        <f t="shared" si="7"/>
        <v>0</v>
      </c>
      <c r="O96" s="26">
        <v>0</v>
      </c>
      <c r="P96" s="7">
        <v>0</v>
      </c>
      <c r="Q96" s="7">
        <v>0</v>
      </c>
      <c r="R96" s="7">
        <v>0</v>
      </c>
      <c r="S96" s="7">
        <v>0</v>
      </c>
      <c r="T96" s="7">
        <v>0</v>
      </c>
      <c r="U96" s="124">
        <f t="shared" si="8"/>
        <v>0</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142020.59172151983</v>
      </c>
      <c r="H98" s="100">
        <v>2561.300435140729</v>
      </c>
      <c r="I98" s="101">
        <v>2185.4729373082519</v>
      </c>
      <c r="J98" s="101">
        <v>9971.3263735324144</v>
      </c>
      <c r="K98" s="101">
        <v>7141.1215537190437</v>
      </c>
      <c r="L98" s="101">
        <v>8424.2616592049599</v>
      </c>
      <c r="M98" s="101">
        <v>35573.896169185638</v>
      </c>
      <c r="N98" s="125">
        <f t="shared" si="7"/>
        <v>65857.379128091037</v>
      </c>
      <c r="O98" s="100">
        <v>2570.2168800067157</v>
      </c>
      <c r="P98" s="101">
        <v>2312.4180386569351</v>
      </c>
      <c r="Q98" s="101">
        <v>4765.7163665480912</v>
      </c>
      <c r="R98" s="101">
        <v>3760.4562078118324</v>
      </c>
      <c r="S98" s="101">
        <v>7416.8143916726112</v>
      </c>
      <c r="T98" s="101">
        <v>55337.590708732605</v>
      </c>
      <c r="U98" s="125">
        <f t="shared" si="8"/>
        <v>76163.212593428791</v>
      </c>
    </row>
    <row r="99" spans="1:21">
      <c r="A99" s="37">
        <v>95</v>
      </c>
      <c r="B99" s="10"/>
      <c r="C99" s="11"/>
      <c r="D99" s="38" t="s">
        <v>8</v>
      </c>
      <c r="E99" s="49" t="s">
        <v>122</v>
      </c>
      <c r="F99" s="51"/>
      <c r="G99" s="109">
        <f t="shared" si="6"/>
        <v>90976.725328578614</v>
      </c>
      <c r="H99" s="26">
        <v>0</v>
      </c>
      <c r="I99" s="7">
        <v>0</v>
      </c>
      <c r="J99" s="7">
        <v>0</v>
      </c>
      <c r="K99" s="7">
        <v>80.034827756695449</v>
      </c>
      <c r="L99" s="7">
        <v>4050.3730684518814</v>
      </c>
      <c r="M99" s="7">
        <v>30811.949382305145</v>
      </c>
      <c r="N99" s="124">
        <f t="shared" si="7"/>
        <v>34942.357278513722</v>
      </c>
      <c r="O99" s="26">
        <v>0</v>
      </c>
      <c r="P99" s="7">
        <v>0</v>
      </c>
      <c r="Q99" s="7">
        <v>0</v>
      </c>
      <c r="R99" s="7">
        <v>85.893814738839865</v>
      </c>
      <c r="S99" s="7">
        <v>4987.2112491428852</v>
      </c>
      <c r="T99" s="7">
        <v>50961.262986183167</v>
      </c>
      <c r="U99" s="124">
        <f t="shared" si="8"/>
        <v>56034.368050064892</v>
      </c>
    </row>
    <row r="100" spans="1:21">
      <c r="A100" s="37">
        <v>96</v>
      </c>
      <c r="B100" s="10"/>
      <c r="C100" s="11"/>
      <c r="D100" s="38" t="s">
        <v>10</v>
      </c>
      <c r="E100" s="49" t="s">
        <v>123</v>
      </c>
      <c r="F100" s="51"/>
      <c r="G100" s="109">
        <f t="shared" si="6"/>
        <v>6827.1029906963231</v>
      </c>
      <c r="H100" s="26">
        <v>0</v>
      </c>
      <c r="I100" s="7">
        <v>0</v>
      </c>
      <c r="J100" s="7">
        <v>1.9266310690145474</v>
      </c>
      <c r="K100" s="7">
        <v>56.06866236962378</v>
      </c>
      <c r="L100" s="7">
        <v>514.61638604104519</v>
      </c>
      <c r="M100" s="7">
        <v>3379.6637849211693</v>
      </c>
      <c r="N100" s="124">
        <f t="shared" si="7"/>
        <v>3952.2754644008528</v>
      </c>
      <c r="O100" s="26">
        <v>0</v>
      </c>
      <c r="P100" s="7">
        <v>0</v>
      </c>
      <c r="Q100" s="7">
        <v>0.98228024310083129</v>
      </c>
      <c r="R100" s="7">
        <v>27.610273169353604</v>
      </c>
      <c r="S100" s="7">
        <v>318.39968590810895</v>
      </c>
      <c r="T100" s="7">
        <v>2527.8352869749069</v>
      </c>
      <c r="U100" s="124">
        <f t="shared" si="8"/>
        <v>2874.8275262954703</v>
      </c>
    </row>
    <row r="101" spans="1:21">
      <c r="A101" s="37">
        <v>97</v>
      </c>
      <c r="B101" s="10"/>
      <c r="C101" s="11"/>
      <c r="D101" s="38" t="s">
        <v>22</v>
      </c>
      <c r="E101" s="49" t="s">
        <v>124</v>
      </c>
      <c r="F101" s="51"/>
      <c r="G101" s="109">
        <f t="shared" si="6"/>
        <v>36077.905221598223</v>
      </c>
      <c r="H101" s="26">
        <v>1976.8967269118875</v>
      </c>
      <c r="I101" s="7">
        <v>1781.0998060926795</v>
      </c>
      <c r="J101" s="7">
        <v>9237.3932761400938</v>
      </c>
      <c r="K101" s="7">
        <v>6446.9642287790775</v>
      </c>
      <c r="L101" s="7">
        <v>3019.9035556316376</v>
      </c>
      <c r="M101" s="7">
        <v>1044.4681883379817</v>
      </c>
      <c r="N101" s="124">
        <f t="shared" si="7"/>
        <v>23506.725781893358</v>
      </c>
      <c r="O101" s="26">
        <v>1837.1585064679384</v>
      </c>
      <c r="P101" s="7">
        <v>1361.6191889736801</v>
      </c>
      <c r="Q101" s="7">
        <v>3553.6979822572321</v>
      </c>
      <c r="R101" s="7">
        <v>2871.8727558813989</v>
      </c>
      <c r="S101" s="7">
        <v>1426.6431357357651</v>
      </c>
      <c r="T101" s="7">
        <v>1520.1878703888506</v>
      </c>
      <c r="U101" s="124">
        <f t="shared" si="8"/>
        <v>12571.179439704865</v>
      </c>
    </row>
    <row r="102" spans="1:21">
      <c r="A102" s="37">
        <v>98</v>
      </c>
      <c r="B102" s="17"/>
      <c r="C102" s="11"/>
      <c r="D102" s="38" t="s">
        <v>24</v>
      </c>
      <c r="E102" s="49" t="s">
        <v>125</v>
      </c>
      <c r="F102" s="51"/>
      <c r="G102" s="109">
        <f t="shared" si="6"/>
        <v>622.4972131542163</v>
      </c>
      <c r="H102" s="26">
        <v>0</v>
      </c>
      <c r="I102" s="7">
        <v>0</v>
      </c>
      <c r="J102" s="7">
        <v>19.691418650676496</v>
      </c>
      <c r="K102" s="7">
        <v>95.288527678698301</v>
      </c>
      <c r="L102" s="7">
        <v>95.709636449813843</v>
      </c>
      <c r="M102" s="7">
        <v>28.98687388934195</v>
      </c>
      <c r="N102" s="124">
        <f t="shared" si="7"/>
        <v>239.67645666853059</v>
      </c>
      <c r="O102" s="26">
        <v>0</v>
      </c>
      <c r="P102" s="7">
        <v>0</v>
      </c>
      <c r="Q102" s="7">
        <v>35.883839695714414</v>
      </c>
      <c r="R102" s="7">
        <v>165.80706187710166</v>
      </c>
      <c r="S102" s="7">
        <v>136.10588425118476</v>
      </c>
      <c r="T102" s="7">
        <v>45.023970661684871</v>
      </c>
      <c r="U102" s="124">
        <f t="shared" si="8"/>
        <v>382.82075648568571</v>
      </c>
    </row>
    <row r="103" spans="1:21">
      <c r="A103" s="37">
        <v>99</v>
      </c>
      <c r="B103" s="12"/>
      <c r="C103" s="12"/>
      <c r="D103" s="38" t="s">
        <v>26</v>
      </c>
      <c r="E103" s="49" t="s">
        <v>126</v>
      </c>
      <c r="F103" s="43"/>
      <c r="G103" s="109">
        <f t="shared" si="6"/>
        <v>0</v>
      </c>
      <c r="H103" s="26">
        <v>0</v>
      </c>
      <c r="I103" s="7">
        <v>0</v>
      </c>
      <c r="J103" s="7">
        <v>0</v>
      </c>
      <c r="K103" s="7">
        <v>0</v>
      </c>
      <c r="L103" s="7">
        <v>0</v>
      </c>
      <c r="M103" s="7">
        <v>0</v>
      </c>
      <c r="N103" s="124">
        <f t="shared" si="7"/>
        <v>0</v>
      </c>
      <c r="O103" s="26">
        <v>0</v>
      </c>
      <c r="P103" s="7">
        <v>0</v>
      </c>
      <c r="Q103" s="7">
        <v>0</v>
      </c>
      <c r="R103" s="7">
        <v>0</v>
      </c>
      <c r="S103" s="7">
        <v>0</v>
      </c>
      <c r="T103" s="7">
        <v>0</v>
      </c>
      <c r="U103" s="124">
        <f t="shared" si="8"/>
        <v>0</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7516.3611194053665</v>
      </c>
      <c r="H105" s="26">
        <v>584.40368519723415</v>
      </c>
      <c r="I105" s="7">
        <v>404.37311496958137</v>
      </c>
      <c r="J105" s="7">
        <v>712.31504450924695</v>
      </c>
      <c r="K105" s="7">
        <v>462.76525063067675</v>
      </c>
      <c r="L105" s="7">
        <v>743.65887145698071</v>
      </c>
      <c r="M105" s="7">
        <v>308.82800527475774</v>
      </c>
      <c r="N105" s="124">
        <f t="shared" si="7"/>
        <v>3216.3439720384777</v>
      </c>
      <c r="O105" s="26">
        <v>733.05838887579739</v>
      </c>
      <c r="P105" s="7">
        <v>950.79887318238616</v>
      </c>
      <c r="Q105" s="7">
        <v>1175.152339826338</v>
      </c>
      <c r="R105" s="7">
        <v>609.27238070219755</v>
      </c>
      <c r="S105" s="7">
        <v>548.45449057221413</v>
      </c>
      <c r="T105" s="7">
        <v>283.2806742079556</v>
      </c>
      <c r="U105" s="124">
        <f t="shared" si="8"/>
        <v>4300.0171473668888</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5">
        <f t="shared" ref="N106:N130" si="10">SUM(H106:M106)</f>
        <v>0</v>
      </c>
      <c r="O106" s="100">
        <v>0</v>
      </c>
      <c r="P106" s="101">
        <v>0</v>
      </c>
      <c r="Q106" s="101">
        <v>0</v>
      </c>
      <c r="R106" s="101">
        <v>0</v>
      </c>
      <c r="S106" s="101">
        <v>0</v>
      </c>
      <c r="T106" s="101">
        <v>0</v>
      </c>
      <c r="U106" s="125">
        <f t="shared" ref="U106:U130" si="11">SUM(O106:T106)</f>
        <v>0</v>
      </c>
    </row>
    <row r="107" spans="1:21">
      <c r="A107" s="93">
        <v>110</v>
      </c>
      <c r="B107" s="94"/>
      <c r="C107" s="95" t="s">
        <v>131</v>
      </c>
      <c r="D107" s="96" t="s">
        <v>132</v>
      </c>
      <c r="E107" s="97"/>
      <c r="F107" s="98"/>
      <c r="G107" s="99">
        <f t="shared" si="9"/>
        <v>1150747.6384767443</v>
      </c>
      <c r="H107" s="100">
        <v>6200.6965652927756</v>
      </c>
      <c r="I107" s="101">
        <v>4955.3900689259171</v>
      </c>
      <c r="J107" s="101">
        <v>22737.99714577198</v>
      </c>
      <c r="K107" s="101">
        <v>62006.225956439972</v>
      </c>
      <c r="L107" s="101">
        <v>196538.07199668884</v>
      </c>
      <c r="M107" s="101">
        <v>242163.89533615112</v>
      </c>
      <c r="N107" s="125">
        <f t="shared" si="10"/>
        <v>534602.27706927061</v>
      </c>
      <c r="O107" s="100">
        <v>6207.4785623848438</v>
      </c>
      <c r="P107" s="101">
        <v>4726.7256680577993</v>
      </c>
      <c r="Q107" s="101">
        <v>16644.166295111179</v>
      </c>
      <c r="R107" s="101">
        <v>50033.750451087952</v>
      </c>
      <c r="S107" s="101">
        <v>186572.42340660095</v>
      </c>
      <c r="T107" s="101">
        <v>351960.81702423096</v>
      </c>
      <c r="U107" s="125">
        <f t="shared" si="11"/>
        <v>616145.36140747368</v>
      </c>
    </row>
    <row r="108" spans="1:21">
      <c r="A108" s="37">
        <v>111</v>
      </c>
      <c r="B108" s="10"/>
      <c r="C108" s="16"/>
      <c r="D108" s="38" t="s">
        <v>8</v>
      </c>
      <c r="E108" s="49" t="s">
        <v>133</v>
      </c>
      <c r="F108" s="40"/>
      <c r="G108" s="109">
        <f t="shared" si="9"/>
        <v>20791.593378601596</v>
      </c>
      <c r="H108" s="26">
        <v>495.23113121674396</v>
      </c>
      <c r="I108" s="7">
        <v>721.5339351631701</v>
      </c>
      <c r="J108" s="7">
        <v>1246.2574882656336</v>
      </c>
      <c r="K108" s="7">
        <v>1528.6248916983604</v>
      </c>
      <c r="L108" s="7">
        <v>2714.2118460536003</v>
      </c>
      <c r="M108" s="7">
        <v>2385.9996920824051</v>
      </c>
      <c r="N108" s="124">
        <f t="shared" si="10"/>
        <v>9091.8589844799135</v>
      </c>
      <c r="O108" s="26">
        <v>426.57253074250184</v>
      </c>
      <c r="P108" s="7">
        <v>737.15562713891268</v>
      </c>
      <c r="Q108" s="7">
        <v>1144.193805783987</v>
      </c>
      <c r="R108" s="7">
        <v>1760.8492129296064</v>
      </c>
      <c r="S108" s="7">
        <v>3789.0180638432503</v>
      </c>
      <c r="T108" s="7">
        <v>3841.945153683424</v>
      </c>
      <c r="U108" s="124">
        <f t="shared" si="11"/>
        <v>11699.734394121682</v>
      </c>
    </row>
    <row r="109" spans="1:21">
      <c r="A109" s="37">
        <v>112</v>
      </c>
      <c r="B109" s="17"/>
      <c r="C109" s="11"/>
      <c r="D109" s="52" t="s">
        <v>10</v>
      </c>
      <c r="E109" s="49" t="s">
        <v>134</v>
      </c>
      <c r="F109" s="51"/>
      <c r="G109" s="109">
        <f t="shared" si="9"/>
        <v>72250.452072706947</v>
      </c>
      <c r="H109" s="26">
        <v>17.78967712627491</v>
      </c>
      <c r="I109" s="7">
        <v>28.604488309472799</v>
      </c>
      <c r="J109" s="7">
        <v>625.41912947595119</v>
      </c>
      <c r="K109" s="7">
        <v>2711.6622106730938</v>
      </c>
      <c r="L109" s="7">
        <v>8905.2758601307869</v>
      </c>
      <c r="M109" s="7">
        <v>11439.055218696594</v>
      </c>
      <c r="N109" s="124">
        <f t="shared" si="10"/>
        <v>23727.806584412174</v>
      </c>
      <c r="O109" s="26">
        <v>33.741249217884615</v>
      </c>
      <c r="P109" s="7">
        <v>42.497967112576589</v>
      </c>
      <c r="Q109" s="7">
        <v>883.58806678652763</v>
      </c>
      <c r="R109" s="7">
        <v>3971.1146826148033</v>
      </c>
      <c r="S109" s="7">
        <v>15716.141863226891</v>
      </c>
      <c r="T109" s="7">
        <v>27875.56165933609</v>
      </c>
      <c r="U109" s="124">
        <f t="shared" si="11"/>
        <v>48522.645488294773</v>
      </c>
    </row>
    <row r="110" spans="1:21">
      <c r="A110" s="37">
        <v>113</v>
      </c>
      <c r="B110" s="17"/>
      <c r="C110" s="16"/>
      <c r="D110" s="38" t="s">
        <v>22</v>
      </c>
      <c r="E110" s="49" t="s">
        <v>135</v>
      </c>
      <c r="F110" s="40"/>
      <c r="G110" s="109">
        <f t="shared" si="9"/>
        <v>511915.62108689535</v>
      </c>
      <c r="H110" s="26">
        <v>62.712421615491621</v>
      </c>
      <c r="I110" s="7">
        <v>165.76513754925691</v>
      </c>
      <c r="J110" s="7">
        <v>5912.4536944031715</v>
      </c>
      <c r="K110" s="7">
        <v>27233.070425987244</v>
      </c>
      <c r="L110" s="7">
        <v>96386.29874753952</v>
      </c>
      <c r="M110" s="7">
        <v>125140.73827362061</v>
      </c>
      <c r="N110" s="124">
        <f t="shared" si="10"/>
        <v>254901.03870071529</v>
      </c>
      <c r="O110" s="26">
        <v>44.253168766153976</v>
      </c>
      <c r="P110" s="7">
        <v>59.871579805854708</v>
      </c>
      <c r="Q110" s="7">
        <v>2924.9218521714211</v>
      </c>
      <c r="R110" s="7">
        <v>15734.881095647812</v>
      </c>
      <c r="S110" s="7">
        <v>75588.918058395386</v>
      </c>
      <c r="T110" s="7">
        <v>162661.73663139343</v>
      </c>
      <c r="U110" s="124">
        <f t="shared" si="11"/>
        <v>257014.58238618006</v>
      </c>
    </row>
    <row r="111" spans="1:21">
      <c r="A111" s="37">
        <v>114</v>
      </c>
      <c r="B111" s="17"/>
      <c r="C111" s="16"/>
      <c r="D111" s="38" t="s">
        <v>24</v>
      </c>
      <c r="E111" s="49" t="s">
        <v>136</v>
      </c>
      <c r="F111" s="40"/>
      <c r="G111" s="109">
        <f t="shared" si="9"/>
        <v>373484.73428142816</v>
      </c>
      <c r="H111" s="26">
        <v>2261.2803154047579</v>
      </c>
      <c r="I111" s="7">
        <v>1872.4835807215422</v>
      </c>
      <c r="J111" s="7">
        <v>6558.894118219614</v>
      </c>
      <c r="K111" s="7">
        <v>18433.286390304565</v>
      </c>
      <c r="L111" s="7">
        <v>63296.837718963623</v>
      </c>
      <c r="M111" s="7">
        <v>70415.173909187317</v>
      </c>
      <c r="N111" s="124">
        <f t="shared" si="10"/>
        <v>162837.95603280142</v>
      </c>
      <c r="O111" s="26">
        <v>1887.6291826851666</v>
      </c>
      <c r="P111" s="7">
        <v>1673.3200967460871</v>
      </c>
      <c r="Q111" s="7">
        <v>5136.1458913832903</v>
      </c>
      <c r="R111" s="7">
        <v>19038.353238105774</v>
      </c>
      <c r="S111" s="7">
        <v>68448.159336090088</v>
      </c>
      <c r="T111" s="7">
        <v>114463.17050361633</v>
      </c>
      <c r="U111" s="124">
        <f t="shared" si="11"/>
        <v>210646.77824862674</v>
      </c>
    </row>
    <row r="112" spans="1:21">
      <c r="A112" s="37">
        <v>115</v>
      </c>
      <c r="B112" s="14"/>
      <c r="C112" s="16"/>
      <c r="D112" s="38" t="s">
        <v>26</v>
      </c>
      <c r="E112" s="49" t="s">
        <v>137</v>
      </c>
      <c r="F112" s="40"/>
      <c r="G112" s="109">
        <f t="shared" si="9"/>
        <v>37603.032620424405</v>
      </c>
      <c r="H112" s="26">
        <v>1304.709207367152</v>
      </c>
      <c r="I112" s="7">
        <v>746.24296105839312</v>
      </c>
      <c r="J112" s="7">
        <v>3269.1770005822182</v>
      </c>
      <c r="K112" s="7">
        <v>3815.6094788014889</v>
      </c>
      <c r="L112" s="7">
        <v>6834.8288840651512</v>
      </c>
      <c r="M112" s="7">
        <v>5595.1883237361908</v>
      </c>
      <c r="N112" s="124">
        <f t="shared" si="10"/>
        <v>21565.755855610594</v>
      </c>
      <c r="O112" s="26">
        <v>1524.8674809373915</v>
      </c>
      <c r="P112" s="7">
        <v>748.29355398565531</v>
      </c>
      <c r="Q112" s="7">
        <v>1937.8022743985057</v>
      </c>
      <c r="R112" s="7">
        <v>2246.0428941845894</v>
      </c>
      <c r="S112" s="7">
        <v>3581.4767765700817</v>
      </c>
      <c r="T112" s="7">
        <v>5998.793784737587</v>
      </c>
      <c r="U112" s="124">
        <f t="shared" si="11"/>
        <v>16037.276764813811</v>
      </c>
    </row>
    <row r="113" spans="1:21">
      <c r="A113" s="37">
        <v>116</v>
      </c>
      <c r="B113" s="17"/>
      <c r="C113" s="12"/>
      <c r="D113" s="38" t="s">
        <v>32</v>
      </c>
      <c r="E113" s="14" t="s">
        <v>138</v>
      </c>
      <c r="F113" s="43"/>
      <c r="G113" s="109">
        <f t="shared" si="9"/>
        <v>134702.20306531806</v>
      </c>
      <c r="H113" s="26">
        <v>2058.9738672152162</v>
      </c>
      <c r="I113" s="7">
        <v>1420.7599527323619</v>
      </c>
      <c r="J113" s="7">
        <v>5125.7958330214024</v>
      </c>
      <c r="K113" s="7">
        <v>8283.9724243879318</v>
      </c>
      <c r="L113" s="7">
        <v>18400.619076251984</v>
      </c>
      <c r="M113" s="7">
        <v>27187.739503622055</v>
      </c>
      <c r="N113" s="124">
        <f t="shared" si="10"/>
        <v>62477.860657230951</v>
      </c>
      <c r="O113" s="26">
        <v>2290.4149762056768</v>
      </c>
      <c r="P113" s="7">
        <v>1465.5868215113878</v>
      </c>
      <c r="Q113" s="7">
        <v>4617.5140913873911</v>
      </c>
      <c r="R113" s="7">
        <v>7282.5088950693607</v>
      </c>
      <c r="S113" s="7">
        <v>19448.707892715931</v>
      </c>
      <c r="T113" s="7">
        <v>37119.609731197357</v>
      </c>
      <c r="U113" s="124">
        <f t="shared" si="11"/>
        <v>72224.342408087105</v>
      </c>
    </row>
    <row r="114" spans="1:21">
      <c r="A114" s="93">
        <v>117</v>
      </c>
      <c r="B114" s="94"/>
      <c r="C114" s="95" t="s">
        <v>4</v>
      </c>
      <c r="D114" s="96" t="s">
        <v>139</v>
      </c>
      <c r="E114" s="97"/>
      <c r="F114" s="98"/>
      <c r="G114" s="99">
        <f t="shared" si="9"/>
        <v>184791.89170569368</v>
      </c>
      <c r="H114" s="100">
        <v>2086.6876309923828</v>
      </c>
      <c r="I114" s="101">
        <v>1729.0338213052601</v>
      </c>
      <c r="J114" s="101">
        <v>5436.7426981180906</v>
      </c>
      <c r="K114" s="101">
        <v>9821.0846271514893</v>
      </c>
      <c r="L114" s="101">
        <v>30667.976583957672</v>
      </c>
      <c r="M114" s="101">
        <v>44398.7825756073</v>
      </c>
      <c r="N114" s="125">
        <f t="shared" si="10"/>
        <v>94140.307937132195</v>
      </c>
      <c r="O114" s="100">
        <v>2957.2160026356578</v>
      </c>
      <c r="P114" s="101">
        <v>2545.0013845711946</v>
      </c>
      <c r="Q114" s="101">
        <v>4878.9057619050145</v>
      </c>
      <c r="R114" s="101">
        <v>8601.6811091899872</v>
      </c>
      <c r="S114" s="101">
        <v>28542.735399961472</v>
      </c>
      <c r="T114" s="101">
        <v>43126.044110298157</v>
      </c>
      <c r="U114" s="125">
        <f t="shared" si="11"/>
        <v>90651.583768561482</v>
      </c>
    </row>
    <row r="115" spans="1:21">
      <c r="A115" s="37">
        <v>118</v>
      </c>
      <c r="B115" s="17"/>
      <c r="C115" s="16"/>
      <c r="D115" s="38" t="s">
        <v>8</v>
      </c>
      <c r="E115" s="49" t="s">
        <v>140</v>
      </c>
      <c r="F115" s="40"/>
      <c r="G115" s="109">
        <f t="shared" si="9"/>
        <v>117684.51886690524</v>
      </c>
      <c r="H115" s="26">
        <v>331.51041829911992</v>
      </c>
      <c r="I115" s="7">
        <v>144.3405328495428</v>
      </c>
      <c r="J115" s="7">
        <v>1862.4410024881363</v>
      </c>
      <c r="K115" s="7">
        <v>4329.1284856200218</v>
      </c>
      <c r="L115" s="7">
        <v>20116.813685894012</v>
      </c>
      <c r="M115" s="7">
        <v>34430.279010295868</v>
      </c>
      <c r="N115" s="124">
        <f t="shared" si="10"/>
        <v>61214.513135446701</v>
      </c>
      <c r="O115" s="26">
        <v>585.62043712451123</v>
      </c>
      <c r="P115" s="7">
        <v>246.06142908427864</v>
      </c>
      <c r="Q115" s="7">
        <v>1787.4555996954441</v>
      </c>
      <c r="R115" s="7">
        <v>3568.1140789240599</v>
      </c>
      <c r="S115" s="7">
        <v>18670.35209608078</v>
      </c>
      <c r="T115" s="7">
        <v>31612.402090549469</v>
      </c>
      <c r="U115" s="124">
        <f t="shared" si="11"/>
        <v>56470.005731458543</v>
      </c>
    </row>
    <row r="116" spans="1:21">
      <c r="A116" s="37">
        <v>119</v>
      </c>
      <c r="B116" s="10"/>
      <c r="C116" s="16"/>
      <c r="D116" s="38" t="s">
        <v>10</v>
      </c>
      <c r="E116" s="49" t="s">
        <v>141</v>
      </c>
      <c r="F116" s="40"/>
      <c r="G116" s="109">
        <f t="shared" si="9"/>
        <v>51643.850718158297</v>
      </c>
      <c r="H116" s="26">
        <v>1174.537681132555</v>
      </c>
      <c r="I116" s="7">
        <v>915.39492824301124</v>
      </c>
      <c r="J116" s="7">
        <v>2346.339055582881</v>
      </c>
      <c r="K116" s="7">
        <v>3686.7106985151768</v>
      </c>
      <c r="L116" s="7">
        <v>7033.070833325386</v>
      </c>
      <c r="M116" s="7">
        <v>6331.1247817277908</v>
      </c>
      <c r="N116" s="124">
        <f t="shared" si="10"/>
        <v>21487.177978526801</v>
      </c>
      <c r="O116" s="26">
        <v>1955.3703647470102</v>
      </c>
      <c r="P116" s="7">
        <v>1430.4176220297813</v>
      </c>
      <c r="Q116" s="7">
        <v>2754.4555024951696</v>
      </c>
      <c r="R116" s="7">
        <v>4526.9984198212624</v>
      </c>
      <c r="S116" s="7">
        <v>9144.91383010149</v>
      </c>
      <c r="T116" s="7">
        <v>10344.517000436783</v>
      </c>
      <c r="U116" s="124">
        <f t="shared" si="11"/>
        <v>30156.672739631496</v>
      </c>
    </row>
    <row r="117" spans="1:21">
      <c r="A117" s="37">
        <v>120</v>
      </c>
      <c r="B117" s="17"/>
      <c r="C117" s="11"/>
      <c r="D117" s="38" t="s">
        <v>22</v>
      </c>
      <c r="E117" s="9" t="s">
        <v>142</v>
      </c>
      <c r="F117" s="46"/>
      <c r="G117" s="109">
        <f t="shared" si="9"/>
        <v>15463.522197673563</v>
      </c>
      <c r="H117" s="26">
        <v>580.63953166361898</v>
      </c>
      <c r="I117" s="7">
        <v>669.29836189001799</v>
      </c>
      <c r="J117" s="7">
        <v>1227.9626723211259</v>
      </c>
      <c r="K117" s="7">
        <v>1805.2453166842461</v>
      </c>
      <c r="L117" s="7">
        <v>3518.0919351875782</v>
      </c>
      <c r="M117" s="7">
        <v>3637.3792093098164</v>
      </c>
      <c r="N117" s="124">
        <f t="shared" si="10"/>
        <v>11438.617027056403</v>
      </c>
      <c r="O117" s="26">
        <v>416.22520550806075</v>
      </c>
      <c r="P117" s="7">
        <v>868.52231716457754</v>
      </c>
      <c r="Q117" s="7">
        <v>336.99465998215601</v>
      </c>
      <c r="R117" s="7">
        <v>506.56858092546463</v>
      </c>
      <c r="S117" s="7">
        <v>727.46998852491379</v>
      </c>
      <c r="T117" s="7">
        <v>1169.1244185119867</v>
      </c>
      <c r="U117" s="124">
        <f t="shared" si="11"/>
        <v>4024.9051706171595</v>
      </c>
    </row>
    <row r="118" spans="1:21">
      <c r="A118" s="93">
        <v>121</v>
      </c>
      <c r="B118" s="94"/>
      <c r="C118" s="95" t="s">
        <v>143</v>
      </c>
      <c r="D118" s="96" t="s">
        <v>144</v>
      </c>
      <c r="E118" s="97"/>
      <c r="F118" s="98"/>
      <c r="G118" s="99">
        <f t="shared" si="9"/>
        <v>355735.93824466318</v>
      </c>
      <c r="H118" s="100">
        <v>10293.217803627253</v>
      </c>
      <c r="I118" s="101">
        <v>7050.6403453201056</v>
      </c>
      <c r="J118" s="101">
        <v>23107.154504358768</v>
      </c>
      <c r="K118" s="101">
        <v>54624.934502601624</v>
      </c>
      <c r="L118" s="101">
        <v>71128.281051635742</v>
      </c>
      <c r="M118" s="101">
        <v>45483.496269226074</v>
      </c>
      <c r="N118" s="125">
        <f t="shared" si="10"/>
        <v>211687.72447676957</v>
      </c>
      <c r="O118" s="100">
        <v>9222.7682861834764</v>
      </c>
      <c r="P118" s="101">
        <v>5820.0894426330924</v>
      </c>
      <c r="Q118" s="101">
        <v>13643.862796932459</v>
      </c>
      <c r="R118" s="101">
        <v>25890.287845015526</v>
      </c>
      <c r="S118" s="101">
        <v>44418.187477588654</v>
      </c>
      <c r="T118" s="101">
        <v>45053.017919540405</v>
      </c>
      <c r="U118" s="125">
        <f t="shared" si="11"/>
        <v>144048.21376789361</v>
      </c>
    </row>
    <row r="119" spans="1:21">
      <c r="A119" s="37">
        <v>122</v>
      </c>
      <c r="B119" s="17"/>
      <c r="C119" s="16"/>
      <c r="D119" s="38" t="s">
        <v>8</v>
      </c>
      <c r="E119" s="49" t="s">
        <v>145</v>
      </c>
      <c r="F119" s="40"/>
      <c r="G119" s="109">
        <f t="shared" si="9"/>
        <v>34627.836059680121</v>
      </c>
      <c r="H119" s="26">
        <v>369.77379887906136</v>
      </c>
      <c r="I119" s="7">
        <v>431.34078385960311</v>
      </c>
      <c r="J119" s="7">
        <v>1587.6884667724371</v>
      </c>
      <c r="K119" s="7">
        <v>2844.9112414941192</v>
      </c>
      <c r="L119" s="7">
        <v>4841.4868228435516</v>
      </c>
      <c r="M119" s="7">
        <v>5191.0024285912514</v>
      </c>
      <c r="N119" s="124">
        <f t="shared" si="10"/>
        <v>15266.203542440024</v>
      </c>
      <c r="O119" s="26">
        <v>610.27139631376485</v>
      </c>
      <c r="P119" s="7">
        <v>1073.8841949870111</v>
      </c>
      <c r="Q119" s="7">
        <v>1798.4826337695122</v>
      </c>
      <c r="R119" s="7">
        <v>2847.267130702734</v>
      </c>
      <c r="S119" s="7">
        <v>5103.2937552332878</v>
      </c>
      <c r="T119" s="7">
        <v>7928.4334062337875</v>
      </c>
      <c r="U119" s="124">
        <f t="shared" si="11"/>
        <v>19361.632517240098</v>
      </c>
    </row>
    <row r="120" spans="1:21">
      <c r="A120" s="37">
        <v>123</v>
      </c>
      <c r="B120" s="17"/>
      <c r="C120" s="16"/>
      <c r="D120" s="38" t="s">
        <v>10</v>
      </c>
      <c r="E120" s="49" t="s">
        <v>146</v>
      </c>
      <c r="F120" s="40"/>
      <c r="G120" s="109">
        <f t="shared" si="9"/>
        <v>174419.83911596425</v>
      </c>
      <c r="H120" s="26">
        <v>1745.6624110629782</v>
      </c>
      <c r="I120" s="7">
        <v>2235.257854487747</v>
      </c>
      <c r="J120" s="7">
        <v>11509.894878670573</v>
      </c>
      <c r="K120" s="7">
        <v>33470.775919914246</v>
      </c>
      <c r="L120" s="7">
        <v>43502.463386535645</v>
      </c>
      <c r="M120" s="7">
        <v>17791.919281244278</v>
      </c>
      <c r="N120" s="124">
        <f t="shared" si="10"/>
        <v>110255.97373191547</v>
      </c>
      <c r="O120" s="26">
        <v>988.09295499604195</v>
      </c>
      <c r="P120" s="7">
        <v>1497.3770719096065</v>
      </c>
      <c r="Q120" s="7">
        <v>6057.3273946158588</v>
      </c>
      <c r="R120" s="7">
        <v>14806.912054896355</v>
      </c>
      <c r="S120" s="7">
        <v>24189.150717735291</v>
      </c>
      <c r="T120" s="7">
        <v>16625.00518989563</v>
      </c>
      <c r="U120" s="124">
        <f t="shared" si="11"/>
        <v>64163.865384048782</v>
      </c>
    </row>
    <row r="121" spans="1:21">
      <c r="A121" s="37">
        <v>124</v>
      </c>
      <c r="B121" s="10"/>
      <c r="C121" s="16"/>
      <c r="D121" s="38" t="s">
        <v>22</v>
      </c>
      <c r="E121" s="49" t="s">
        <v>147</v>
      </c>
      <c r="F121" s="40"/>
      <c r="G121" s="109">
        <f t="shared" si="9"/>
        <v>12616.224920419045</v>
      </c>
      <c r="H121" s="26">
        <v>579.94712287490256</v>
      </c>
      <c r="I121" s="7">
        <v>937.37127625290304</v>
      </c>
      <c r="J121" s="7">
        <v>1122.912861213088</v>
      </c>
      <c r="K121" s="7">
        <v>864.94226850569248</v>
      </c>
      <c r="L121" s="7">
        <v>1065.3228609114885</v>
      </c>
      <c r="M121" s="7">
        <v>1031.8059055805206</v>
      </c>
      <c r="N121" s="124">
        <f t="shared" si="10"/>
        <v>5602.3022953385953</v>
      </c>
      <c r="O121" s="26">
        <v>1186.4387801538687</v>
      </c>
      <c r="P121" s="7">
        <v>910.22419285215437</v>
      </c>
      <c r="Q121" s="7">
        <v>1292.9752158857882</v>
      </c>
      <c r="R121" s="7">
        <v>909.09520184248686</v>
      </c>
      <c r="S121" s="7">
        <v>1256.8907683193684</v>
      </c>
      <c r="T121" s="7">
        <v>1458.298466026783</v>
      </c>
      <c r="U121" s="124">
        <f t="shared" si="11"/>
        <v>7013.9226250804495</v>
      </c>
    </row>
    <row r="122" spans="1:21">
      <c r="A122" s="37">
        <v>125</v>
      </c>
      <c r="B122" s="17"/>
      <c r="C122" s="11"/>
      <c r="D122" s="50"/>
      <c r="E122" s="9" t="s">
        <v>148</v>
      </c>
      <c r="F122" s="46"/>
      <c r="G122" s="109">
        <f t="shared" si="9"/>
        <v>134072.04029834829</v>
      </c>
      <c r="H122" s="26">
        <v>7597.8344612717628</v>
      </c>
      <c r="I122" s="7">
        <v>3446.6704288683832</v>
      </c>
      <c r="J122" s="7">
        <v>8886.6581240594387</v>
      </c>
      <c r="K122" s="7">
        <v>17444.306243658066</v>
      </c>
      <c r="L122" s="7">
        <v>21719.008664131165</v>
      </c>
      <c r="M122" s="7">
        <v>21468.769028902054</v>
      </c>
      <c r="N122" s="124">
        <f t="shared" si="10"/>
        <v>80563.246950890869</v>
      </c>
      <c r="O122" s="26">
        <v>6437.9651706814766</v>
      </c>
      <c r="P122" s="7">
        <v>2338.6039913725108</v>
      </c>
      <c r="Q122" s="7">
        <v>4495.0775156579912</v>
      </c>
      <c r="R122" s="7">
        <v>7327.0138224363327</v>
      </c>
      <c r="S122" s="7">
        <v>13868.851906776428</v>
      </c>
      <c r="T122" s="7">
        <v>19041.280940532684</v>
      </c>
      <c r="U122" s="124">
        <f t="shared" si="11"/>
        <v>53508.793347457424</v>
      </c>
    </row>
    <row r="123" spans="1:21">
      <c r="A123" s="93">
        <v>126</v>
      </c>
      <c r="B123" s="94"/>
      <c r="C123" s="95" t="s">
        <v>149</v>
      </c>
      <c r="D123" s="96" t="s">
        <v>150</v>
      </c>
      <c r="E123" s="97"/>
      <c r="F123" s="98"/>
      <c r="G123" s="99">
        <f t="shared" si="9"/>
        <v>115813.80380048603</v>
      </c>
      <c r="H123" s="100">
        <v>5135.6294515132904</v>
      </c>
      <c r="I123" s="101">
        <v>2369.8960018232465</v>
      </c>
      <c r="J123" s="101">
        <v>9402.4610434770584</v>
      </c>
      <c r="K123" s="101">
        <v>9729.3931245803833</v>
      </c>
      <c r="L123" s="101">
        <v>16992.963624715805</v>
      </c>
      <c r="M123" s="101">
        <v>21125.38809967041</v>
      </c>
      <c r="N123" s="125">
        <f t="shared" si="10"/>
        <v>64755.731345780194</v>
      </c>
      <c r="O123" s="100">
        <v>3210.8320830017328</v>
      </c>
      <c r="P123" s="101">
        <v>2399.4154470562935</v>
      </c>
      <c r="Q123" s="101">
        <v>5051.4282178282738</v>
      </c>
      <c r="R123" s="101">
        <v>7501.7113363742828</v>
      </c>
      <c r="S123" s="101">
        <v>14070.085554122925</v>
      </c>
      <c r="T123" s="101">
        <v>18824.599816322327</v>
      </c>
      <c r="U123" s="125">
        <f t="shared" si="11"/>
        <v>51058.072454705834</v>
      </c>
    </row>
    <row r="124" spans="1:21">
      <c r="A124" s="37">
        <v>127</v>
      </c>
      <c r="B124" s="12"/>
      <c r="C124" s="12"/>
      <c r="D124" s="38" t="s">
        <v>8</v>
      </c>
      <c r="E124" s="49" t="s">
        <v>151</v>
      </c>
      <c r="F124" s="40"/>
      <c r="G124" s="109">
        <f t="shared" si="9"/>
        <v>80568.761978268623</v>
      </c>
      <c r="H124" s="26">
        <v>2316.268435254693</v>
      </c>
      <c r="I124" s="7">
        <v>1853.9311953485012</v>
      </c>
      <c r="J124" s="7">
        <v>6672.8962520360947</v>
      </c>
      <c r="K124" s="7">
        <v>6221.006950378418</v>
      </c>
      <c r="L124" s="7">
        <v>11511.651386737823</v>
      </c>
      <c r="M124" s="7">
        <v>14473.929349422455</v>
      </c>
      <c r="N124" s="124">
        <f t="shared" si="10"/>
        <v>43049.683569177985</v>
      </c>
      <c r="O124" s="26">
        <v>1899.2553456947207</v>
      </c>
      <c r="P124" s="7">
        <v>1768.8664829805493</v>
      </c>
      <c r="Q124" s="7">
        <v>3088.7533807903528</v>
      </c>
      <c r="R124" s="7">
        <v>4864.8214476108551</v>
      </c>
      <c r="S124" s="7">
        <v>10710.191931724548</v>
      </c>
      <c r="T124" s="7">
        <v>15187.189820289612</v>
      </c>
      <c r="U124" s="124">
        <f t="shared" si="11"/>
        <v>37519.078409090638</v>
      </c>
    </row>
    <row r="125" spans="1:21">
      <c r="A125" s="37">
        <v>128</v>
      </c>
      <c r="B125" s="17"/>
      <c r="C125" s="16"/>
      <c r="D125" s="52" t="s">
        <v>10</v>
      </c>
      <c r="E125" s="49" t="s">
        <v>152</v>
      </c>
      <c r="F125" s="40"/>
      <c r="G125" s="109">
        <f t="shared" si="9"/>
        <v>3.0421464443206787</v>
      </c>
      <c r="H125" s="26">
        <v>0</v>
      </c>
      <c r="I125" s="7">
        <v>0</v>
      </c>
      <c r="J125" s="7">
        <v>0</v>
      </c>
      <c r="K125" s="7">
        <v>0</v>
      </c>
      <c r="L125" s="7">
        <v>0</v>
      </c>
      <c r="M125" s="7">
        <v>3.0421464443206787</v>
      </c>
      <c r="N125" s="124">
        <f t="shared" si="10"/>
        <v>3.0421464443206787</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622.06114396988414</v>
      </c>
      <c r="H126" s="26">
        <v>0</v>
      </c>
      <c r="I126" s="7">
        <v>53.126709015632514</v>
      </c>
      <c r="J126" s="7">
        <v>234.59347609290853</v>
      </c>
      <c r="K126" s="7">
        <v>48.392715423367918</v>
      </c>
      <c r="L126" s="7">
        <v>68.430652264505625</v>
      </c>
      <c r="M126" s="7">
        <v>57.573426634073257</v>
      </c>
      <c r="N126" s="124">
        <f t="shared" si="10"/>
        <v>462.11697943048785</v>
      </c>
      <c r="O126" s="26">
        <v>0</v>
      </c>
      <c r="P126" s="7">
        <v>32.968915793695487</v>
      </c>
      <c r="Q126" s="7">
        <v>57.302547115657944</v>
      </c>
      <c r="R126" s="7">
        <v>25.981746151926927</v>
      </c>
      <c r="S126" s="7">
        <v>21.47758238541428</v>
      </c>
      <c r="T126" s="7">
        <v>22.213373092701659</v>
      </c>
      <c r="U126" s="124">
        <f t="shared" si="11"/>
        <v>159.9441645393963</v>
      </c>
    </row>
    <row r="127" spans="1:21">
      <c r="A127" s="37">
        <v>130</v>
      </c>
      <c r="B127" s="17"/>
      <c r="C127" s="11"/>
      <c r="D127" s="38" t="s">
        <v>24</v>
      </c>
      <c r="E127" s="9" t="s">
        <v>408</v>
      </c>
      <c r="F127" s="46"/>
      <c r="G127" s="109">
        <f t="shared" si="9"/>
        <v>32559.437720131129</v>
      </c>
      <c r="H127" s="26">
        <v>2819.3611261956394</v>
      </c>
      <c r="I127" s="7">
        <v>462.83807633072138</v>
      </c>
      <c r="J127" s="7">
        <v>2494.9712698161602</v>
      </c>
      <c r="K127" s="7">
        <v>3459.993456184864</v>
      </c>
      <c r="L127" s="7">
        <v>5412.8815487921238</v>
      </c>
      <c r="M127" s="7">
        <v>6590.8431131839752</v>
      </c>
      <c r="N127" s="124">
        <f t="shared" si="10"/>
        <v>21240.888590503484</v>
      </c>
      <c r="O127" s="26">
        <v>1311.5767481196672</v>
      </c>
      <c r="P127" s="7">
        <v>597.58009521476924</v>
      </c>
      <c r="Q127" s="7">
        <v>1405.4148804470897</v>
      </c>
      <c r="R127" s="7">
        <v>1572.5187481641769</v>
      </c>
      <c r="S127" s="7">
        <v>2930.3841208815575</v>
      </c>
      <c r="T127" s="7">
        <v>3501.0745368003845</v>
      </c>
      <c r="U127" s="124">
        <f t="shared" si="11"/>
        <v>11318.549129627645</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2060.5010403539054</v>
      </c>
      <c r="H129" s="26">
        <v>0</v>
      </c>
      <c r="I129" s="7">
        <v>0</v>
      </c>
      <c r="J129" s="7">
        <v>0</v>
      </c>
      <c r="K129" s="7">
        <v>0</v>
      </c>
      <c r="L129" s="7">
        <v>0</v>
      </c>
      <c r="M129" s="7">
        <v>0</v>
      </c>
      <c r="N129" s="124">
        <f t="shared" si="10"/>
        <v>0</v>
      </c>
      <c r="O129" s="26">
        <v>0</v>
      </c>
      <c r="P129" s="7">
        <v>0</v>
      </c>
      <c r="Q129" s="7">
        <v>499.95735947368667</v>
      </c>
      <c r="R129" s="7">
        <v>1038.3893737029284</v>
      </c>
      <c r="S129" s="7">
        <v>408.03188234381378</v>
      </c>
      <c r="T129" s="7">
        <v>114.12242483347654</v>
      </c>
      <c r="U129" s="124">
        <f t="shared" si="11"/>
        <v>2060.5010403539054</v>
      </c>
    </row>
    <row r="130" spans="1:21">
      <c r="A130" s="93">
        <v>133</v>
      </c>
      <c r="B130" s="94"/>
      <c r="C130" s="95" t="s">
        <v>156</v>
      </c>
      <c r="D130" s="96" t="s">
        <v>157</v>
      </c>
      <c r="E130" s="97"/>
      <c r="F130" s="98"/>
      <c r="G130" s="99">
        <f t="shared" si="9"/>
        <v>26112.316391024739</v>
      </c>
      <c r="H130" s="100">
        <v>1980.1004979759455</v>
      </c>
      <c r="I130" s="101">
        <v>143.68957977648824</v>
      </c>
      <c r="J130" s="101">
        <v>1274.432541671209</v>
      </c>
      <c r="K130" s="101">
        <v>1709.1448327973485</v>
      </c>
      <c r="L130" s="101">
        <v>2711.4901288151741</v>
      </c>
      <c r="M130" s="101">
        <v>3494.7196672856808</v>
      </c>
      <c r="N130" s="125">
        <f t="shared" si="10"/>
        <v>11313.577248321846</v>
      </c>
      <c r="O130" s="100">
        <v>3248.3393172649667</v>
      </c>
      <c r="P130" s="101">
        <v>340.94314355636016</v>
      </c>
      <c r="Q130" s="101">
        <v>1152.4465635200031</v>
      </c>
      <c r="R130" s="101">
        <v>1502.65790701285</v>
      </c>
      <c r="S130" s="101">
        <v>3652.592443190515</v>
      </c>
      <c r="T130" s="101">
        <v>4901.7597681581974</v>
      </c>
      <c r="U130" s="125">
        <f t="shared" si="11"/>
        <v>14798.739142702892</v>
      </c>
    </row>
    <row r="131" spans="1:21">
      <c r="A131" s="93">
        <v>134</v>
      </c>
      <c r="B131" s="94"/>
      <c r="C131" s="95" t="s">
        <v>158</v>
      </c>
      <c r="D131" s="96" t="s">
        <v>159</v>
      </c>
      <c r="E131" s="97"/>
      <c r="F131" s="98"/>
      <c r="G131" s="99">
        <f t="shared" ref="G131:G157" si="12">N131+U131</f>
        <v>7488.7374473297969</v>
      </c>
      <c r="H131" s="100">
        <v>0</v>
      </c>
      <c r="I131" s="101">
        <v>268.71125776716508</v>
      </c>
      <c r="J131" s="101">
        <v>377.62416457943618</v>
      </c>
      <c r="K131" s="101">
        <v>520.1532247774303</v>
      </c>
      <c r="L131" s="101">
        <v>492.9530015848577</v>
      </c>
      <c r="M131" s="101">
        <v>550.95297612249851</v>
      </c>
      <c r="N131" s="125">
        <f t="shared" ref="N131:N157" si="13">SUM(H131:M131)</f>
        <v>2210.3946248313878</v>
      </c>
      <c r="O131" s="100">
        <v>0</v>
      </c>
      <c r="P131" s="101">
        <v>698.39583075861447</v>
      </c>
      <c r="Q131" s="101">
        <v>1300.827372059226</v>
      </c>
      <c r="R131" s="101">
        <v>1318.6013899762183</v>
      </c>
      <c r="S131" s="101">
        <v>856.15677800402045</v>
      </c>
      <c r="T131" s="101">
        <v>1104.3614517003298</v>
      </c>
      <c r="U131" s="125">
        <f t="shared" ref="U131:U157" si="14">SUM(O131:T131)</f>
        <v>5278.3428224984091</v>
      </c>
    </row>
    <row r="132" spans="1:21">
      <c r="A132" s="37">
        <v>135</v>
      </c>
      <c r="B132" s="17"/>
      <c r="C132" s="16"/>
      <c r="D132" s="38" t="s">
        <v>8</v>
      </c>
      <c r="E132" s="49" t="s">
        <v>160</v>
      </c>
      <c r="F132" s="40"/>
      <c r="G132" s="109">
        <f t="shared" si="12"/>
        <v>1549.0073121629066</v>
      </c>
      <c r="H132" s="26">
        <v>0</v>
      </c>
      <c r="I132" s="7">
        <v>37.600410782608378</v>
      </c>
      <c r="J132" s="7">
        <v>37.805197924080858</v>
      </c>
      <c r="K132" s="7">
        <v>45.636704851378454</v>
      </c>
      <c r="L132" s="7">
        <v>171.10960246964532</v>
      </c>
      <c r="M132" s="7">
        <v>188.71742609758076</v>
      </c>
      <c r="N132" s="124">
        <f t="shared" si="13"/>
        <v>480.86934212529377</v>
      </c>
      <c r="O132" s="26">
        <v>0</v>
      </c>
      <c r="P132" s="7">
        <v>52.319092593461392</v>
      </c>
      <c r="Q132" s="7">
        <v>50.834861534633092</v>
      </c>
      <c r="R132" s="7">
        <v>89.199357958015753</v>
      </c>
      <c r="S132" s="7">
        <v>325.96995938086184</v>
      </c>
      <c r="T132" s="7">
        <v>549.81469857064076</v>
      </c>
      <c r="U132" s="124">
        <f t="shared" si="14"/>
        <v>1068.1379700376128</v>
      </c>
    </row>
    <row r="133" spans="1:21">
      <c r="A133" s="37">
        <v>136</v>
      </c>
      <c r="B133" s="10"/>
      <c r="C133" s="16"/>
      <c r="D133" s="38" t="s">
        <v>10</v>
      </c>
      <c r="E133" s="49" t="s">
        <v>161</v>
      </c>
      <c r="F133" s="40"/>
      <c r="G133" s="109">
        <f t="shared" si="12"/>
        <v>0</v>
      </c>
      <c r="H133" s="26">
        <v>0</v>
      </c>
      <c r="I133" s="7">
        <v>0</v>
      </c>
      <c r="J133" s="7">
        <v>0</v>
      </c>
      <c r="K133" s="7">
        <v>0</v>
      </c>
      <c r="L133" s="7">
        <v>0</v>
      </c>
      <c r="M133" s="7">
        <v>0</v>
      </c>
      <c r="N133" s="124">
        <f t="shared" si="13"/>
        <v>0</v>
      </c>
      <c r="O133" s="26">
        <v>0</v>
      </c>
      <c r="P133" s="7">
        <v>0</v>
      </c>
      <c r="Q133" s="7">
        <v>0</v>
      </c>
      <c r="R133" s="7">
        <v>0</v>
      </c>
      <c r="S133" s="7">
        <v>0</v>
      </c>
      <c r="T133" s="7">
        <v>0</v>
      </c>
      <c r="U133" s="124">
        <f t="shared" si="14"/>
        <v>0</v>
      </c>
    </row>
    <row r="134" spans="1:21">
      <c r="A134" s="37">
        <v>137</v>
      </c>
      <c r="B134" s="10"/>
      <c r="C134" s="11"/>
      <c r="D134" s="52" t="s">
        <v>22</v>
      </c>
      <c r="E134" s="49" t="s">
        <v>162</v>
      </c>
      <c r="F134" s="51"/>
      <c r="G134" s="109">
        <f t="shared" si="12"/>
        <v>0</v>
      </c>
      <c r="H134" s="26">
        <v>0</v>
      </c>
      <c r="I134" s="7">
        <v>0</v>
      </c>
      <c r="J134" s="7">
        <v>0</v>
      </c>
      <c r="K134" s="7">
        <v>0</v>
      </c>
      <c r="L134" s="7">
        <v>0</v>
      </c>
      <c r="M134" s="7">
        <v>0</v>
      </c>
      <c r="N134" s="124">
        <f t="shared" si="13"/>
        <v>0</v>
      </c>
      <c r="O134" s="26">
        <v>0</v>
      </c>
      <c r="P134" s="7">
        <v>0</v>
      </c>
      <c r="Q134" s="7">
        <v>0</v>
      </c>
      <c r="R134" s="7">
        <v>0</v>
      </c>
      <c r="S134" s="7">
        <v>0</v>
      </c>
      <c r="T134" s="7">
        <v>0</v>
      </c>
      <c r="U134" s="124">
        <f t="shared" si="14"/>
        <v>0</v>
      </c>
    </row>
    <row r="135" spans="1:21">
      <c r="A135" s="37">
        <v>138</v>
      </c>
      <c r="B135" s="10"/>
      <c r="C135" s="11"/>
      <c r="D135" s="52" t="s">
        <v>24</v>
      </c>
      <c r="E135" s="49" t="s">
        <v>163</v>
      </c>
      <c r="F135" s="51"/>
      <c r="G135" s="109">
        <f t="shared" si="12"/>
        <v>0</v>
      </c>
      <c r="H135" s="26">
        <v>0</v>
      </c>
      <c r="I135" s="7">
        <v>0</v>
      </c>
      <c r="J135" s="7">
        <v>0</v>
      </c>
      <c r="K135" s="7">
        <v>0</v>
      </c>
      <c r="L135" s="7">
        <v>0</v>
      </c>
      <c r="M135" s="7">
        <v>0</v>
      </c>
      <c r="N135" s="124">
        <f t="shared" si="13"/>
        <v>0</v>
      </c>
      <c r="O135" s="26">
        <v>0</v>
      </c>
      <c r="P135" s="7">
        <v>0</v>
      </c>
      <c r="Q135" s="7">
        <v>0</v>
      </c>
      <c r="R135" s="7">
        <v>0</v>
      </c>
      <c r="S135" s="7">
        <v>0</v>
      </c>
      <c r="T135" s="7">
        <v>0</v>
      </c>
      <c r="U135" s="124">
        <f t="shared" si="14"/>
        <v>0</v>
      </c>
    </row>
    <row r="136" spans="1:21">
      <c r="A136" s="37">
        <v>139</v>
      </c>
      <c r="B136" s="17"/>
      <c r="C136" s="11"/>
      <c r="D136" s="50"/>
      <c r="E136" s="9" t="s">
        <v>164</v>
      </c>
      <c r="F136" s="46"/>
      <c r="G136" s="109">
        <f t="shared" si="12"/>
        <v>5939.7301321199629</v>
      </c>
      <c r="H136" s="26">
        <v>0</v>
      </c>
      <c r="I136" s="7">
        <v>231.11085100960918</v>
      </c>
      <c r="J136" s="7">
        <v>339.81896285200492</v>
      </c>
      <c r="K136" s="7">
        <v>474.51651284843683</v>
      </c>
      <c r="L136" s="7">
        <v>321.84340015612543</v>
      </c>
      <c r="M136" s="7">
        <v>362.23555267602205</v>
      </c>
      <c r="N136" s="124">
        <f t="shared" si="13"/>
        <v>1729.5252795421984</v>
      </c>
      <c r="O136" s="26">
        <v>0</v>
      </c>
      <c r="P136" s="7">
        <v>646.07673534238711</v>
      </c>
      <c r="Q136" s="7">
        <v>1249.9925174415112</v>
      </c>
      <c r="R136" s="7">
        <v>1229.4020300563425</v>
      </c>
      <c r="S136" s="7">
        <v>530.18680641427636</v>
      </c>
      <c r="T136" s="7">
        <v>554.54676332324743</v>
      </c>
      <c r="U136" s="124">
        <f t="shared" si="14"/>
        <v>4210.2048525777645</v>
      </c>
    </row>
    <row r="137" spans="1:21">
      <c r="A137" s="93">
        <v>140</v>
      </c>
      <c r="B137" s="94"/>
      <c r="C137" s="95" t="s">
        <v>165</v>
      </c>
      <c r="D137" s="96" t="s">
        <v>166</v>
      </c>
      <c r="E137" s="97"/>
      <c r="F137" s="98"/>
      <c r="G137" s="99">
        <f t="shared" si="12"/>
        <v>189331.35236728936</v>
      </c>
      <c r="H137" s="100">
        <v>85274.226937294006</v>
      </c>
      <c r="I137" s="101">
        <v>6155.5306326299906</v>
      </c>
      <c r="J137" s="101">
        <v>3686.988233730197</v>
      </c>
      <c r="K137" s="101">
        <v>1479.8245221227407</v>
      </c>
      <c r="L137" s="101">
        <v>806.63119655102491</v>
      </c>
      <c r="M137" s="101">
        <v>0</v>
      </c>
      <c r="N137" s="125">
        <f t="shared" si="13"/>
        <v>97403.20152232796</v>
      </c>
      <c r="O137" s="100">
        <v>79796.576452970505</v>
      </c>
      <c r="P137" s="101">
        <v>7384.8177110552788</v>
      </c>
      <c r="Q137" s="101">
        <v>2987.1351675391197</v>
      </c>
      <c r="R137" s="101">
        <v>1029.2821768522263</v>
      </c>
      <c r="S137" s="101">
        <v>730.33933654427528</v>
      </c>
      <c r="T137" s="101">
        <v>0</v>
      </c>
      <c r="U137" s="125">
        <f t="shared" si="14"/>
        <v>91928.150844961405</v>
      </c>
    </row>
    <row r="138" spans="1:21">
      <c r="A138" s="37">
        <v>141</v>
      </c>
      <c r="B138" s="17"/>
      <c r="C138" s="16"/>
      <c r="D138" s="38" t="s">
        <v>8</v>
      </c>
      <c r="E138" s="45" t="s">
        <v>167</v>
      </c>
      <c r="F138" s="53"/>
      <c r="G138" s="109">
        <f t="shared" si="12"/>
        <v>34683.607602834236</v>
      </c>
      <c r="H138" s="26">
        <v>20283.975848123431</v>
      </c>
      <c r="I138" s="7">
        <v>738.98987024987582</v>
      </c>
      <c r="J138" s="7">
        <v>187.3095844250638</v>
      </c>
      <c r="K138" s="7">
        <v>70.751514118164778</v>
      </c>
      <c r="L138" s="7">
        <v>40.526047293329611</v>
      </c>
      <c r="M138" s="7">
        <v>0</v>
      </c>
      <c r="N138" s="124">
        <f t="shared" si="13"/>
        <v>21321.552864209865</v>
      </c>
      <c r="O138" s="26">
        <v>12564.941062793136</v>
      </c>
      <c r="P138" s="7">
        <v>580.94736771879252</v>
      </c>
      <c r="Q138" s="7">
        <v>153.97838874254376</v>
      </c>
      <c r="R138" s="7">
        <v>41.727302875136957</v>
      </c>
      <c r="S138" s="7">
        <v>20.46061649476178</v>
      </c>
      <c r="T138" s="7">
        <v>0</v>
      </c>
      <c r="U138" s="124">
        <f t="shared" si="14"/>
        <v>13362.054738624371</v>
      </c>
    </row>
    <row r="139" spans="1:21">
      <c r="A139" s="37">
        <v>142</v>
      </c>
      <c r="B139" s="17"/>
      <c r="C139" s="16"/>
      <c r="D139" s="38" t="s">
        <v>10</v>
      </c>
      <c r="E139" s="45" t="s">
        <v>168</v>
      </c>
      <c r="F139" s="53"/>
      <c r="G139" s="109">
        <f t="shared" si="12"/>
        <v>1599.5606321614468</v>
      </c>
      <c r="H139" s="26">
        <v>713.41074962663697</v>
      </c>
      <c r="I139" s="7">
        <v>0</v>
      </c>
      <c r="J139" s="7">
        <v>0</v>
      </c>
      <c r="K139" s="7">
        <v>0</v>
      </c>
      <c r="L139" s="7">
        <v>0</v>
      </c>
      <c r="M139" s="7">
        <v>0</v>
      </c>
      <c r="N139" s="124">
        <f t="shared" si="13"/>
        <v>713.41074962663697</v>
      </c>
      <c r="O139" s="26">
        <v>886.14988253480988</v>
      </c>
      <c r="P139" s="7">
        <v>0</v>
      </c>
      <c r="Q139" s="7">
        <v>0</v>
      </c>
      <c r="R139" s="7">
        <v>0</v>
      </c>
      <c r="S139" s="7">
        <v>0</v>
      </c>
      <c r="T139" s="7">
        <v>0</v>
      </c>
      <c r="U139" s="124">
        <f t="shared" si="14"/>
        <v>886.14988253480988</v>
      </c>
    </row>
    <row r="140" spans="1:21">
      <c r="A140" s="37">
        <v>143</v>
      </c>
      <c r="B140" s="17"/>
      <c r="C140" s="16"/>
      <c r="D140" s="38" t="s">
        <v>22</v>
      </c>
      <c r="E140" s="45" t="s">
        <v>169</v>
      </c>
      <c r="F140" s="53"/>
      <c r="G140" s="109">
        <f t="shared" si="12"/>
        <v>3241.5733373630792</v>
      </c>
      <c r="H140" s="26">
        <v>1273.5083958953619</v>
      </c>
      <c r="I140" s="7">
        <v>83.693712525535375</v>
      </c>
      <c r="J140" s="7">
        <v>74.554953753016889</v>
      </c>
      <c r="K140" s="7">
        <v>74.136330942623317</v>
      </c>
      <c r="L140" s="7">
        <v>57.649893931113183</v>
      </c>
      <c r="M140" s="7">
        <v>0</v>
      </c>
      <c r="N140" s="124">
        <f t="shared" si="13"/>
        <v>1563.5432870476507</v>
      </c>
      <c r="O140" s="26">
        <v>1252.399321295321</v>
      </c>
      <c r="P140" s="7">
        <v>88.078133591916412</v>
      </c>
      <c r="Q140" s="7">
        <v>119.39690127130598</v>
      </c>
      <c r="R140" s="7">
        <v>142.72143315151334</v>
      </c>
      <c r="S140" s="7">
        <v>75.434261005371809</v>
      </c>
      <c r="T140" s="7">
        <v>0</v>
      </c>
      <c r="U140" s="124">
        <f t="shared" si="14"/>
        <v>1678.0300503154285</v>
      </c>
    </row>
    <row r="141" spans="1:21">
      <c r="A141" s="37">
        <v>144</v>
      </c>
      <c r="B141" s="17"/>
      <c r="C141" s="16"/>
      <c r="D141" s="38" t="s">
        <v>24</v>
      </c>
      <c r="E141" s="45" t="s">
        <v>170</v>
      </c>
      <c r="F141" s="53"/>
      <c r="G141" s="109">
        <f t="shared" si="12"/>
        <v>53072.718736979179</v>
      </c>
      <c r="H141" s="26">
        <v>23559.687503814697</v>
      </c>
      <c r="I141" s="7">
        <v>2835.7665106803179</v>
      </c>
      <c r="J141" s="7">
        <v>2058.739266872406</v>
      </c>
      <c r="K141" s="7">
        <v>939.61554596573114</v>
      </c>
      <c r="L141" s="7">
        <v>160.16487749945372</v>
      </c>
      <c r="M141" s="7">
        <v>0</v>
      </c>
      <c r="N141" s="124">
        <f t="shared" si="13"/>
        <v>29553.973704832606</v>
      </c>
      <c r="O141" s="26">
        <v>18978.85006248951</v>
      </c>
      <c r="P141" s="7">
        <v>2670.4450276792049</v>
      </c>
      <c r="Q141" s="7">
        <v>1315.3105300217867</v>
      </c>
      <c r="R141" s="7">
        <v>401.28131957352161</v>
      </c>
      <c r="S141" s="7">
        <v>152.85809238255024</v>
      </c>
      <c r="T141" s="7">
        <v>0</v>
      </c>
      <c r="U141" s="124">
        <f t="shared" si="14"/>
        <v>23518.745032146573</v>
      </c>
    </row>
    <row r="142" spans="1:21">
      <c r="A142" s="37">
        <v>145</v>
      </c>
      <c r="B142" s="17"/>
      <c r="C142" s="16"/>
      <c r="D142" s="38" t="s">
        <v>26</v>
      </c>
      <c r="E142" s="45" t="s">
        <v>171</v>
      </c>
      <c r="F142" s="53"/>
      <c r="G142" s="109">
        <f t="shared" si="12"/>
        <v>8223.6952896680014</v>
      </c>
      <c r="H142" s="26">
        <v>2640.025298833847</v>
      </c>
      <c r="I142" s="7">
        <v>89.975029140245169</v>
      </c>
      <c r="J142" s="7">
        <v>61.32698186149355</v>
      </c>
      <c r="K142" s="7">
        <v>19.731119531672448</v>
      </c>
      <c r="L142" s="7">
        <v>12.016038125846535</v>
      </c>
      <c r="M142" s="7">
        <v>0</v>
      </c>
      <c r="N142" s="124">
        <f t="shared" si="13"/>
        <v>2823.0744674931047</v>
      </c>
      <c r="O142" s="26">
        <v>5056.4406276419759</v>
      </c>
      <c r="P142" s="7">
        <v>210.18753828201443</v>
      </c>
      <c r="Q142" s="7">
        <v>99.876125130831497</v>
      </c>
      <c r="R142" s="7">
        <v>22.81757112131163</v>
      </c>
      <c r="S142" s="7">
        <v>11.298959998763166</v>
      </c>
      <c r="T142" s="7">
        <v>0</v>
      </c>
      <c r="U142" s="124">
        <f t="shared" si="14"/>
        <v>5400.6208221748966</v>
      </c>
    </row>
    <row r="143" spans="1:21">
      <c r="A143" s="37">
        <v>146</v>
      </c>
      <c r="B143" s="17"/>
      <c r="C143" s="16"/>
      <c r="D143" s="38" t="s">
        <v>32</v>
      </c>
      <c r="E143" s="54" t="s">
        <v>172</v>
      </c>
      <c r="F143" s="53"/>
      <c r="G143" s="109">
        <f t="shared" si="12"/>
        <v>88510.196833403781</v>
      </c>
      <c r="H143" s="26">
        <v>36803.61934530735</v>
      </c>
      <c r="I143" s="7">
        <v>2407.1054964661598</v>
      </c>
      <c r="J143" s="7">
        <v>1305.057426860556</v>
      </c>
      <c r="K143" s="7">
        <v>375.59000864624977</v>
      </c>
      <c r="L143" s="7">
        <v>536.27434904128313</v>
      </c>
      <c r="M143" s="7">
        <v>0</v>
      </c>
      <c r="N143" s="124">
        <f t="shared" si="13"/>
        <v>41427.646626321599</v>
      </c>
      <c r="O143" s="26">
        <v>41057.795359134674</v>
      </c>
      <c r="P143" s="7">
        <v>3835.1596288084984</v>
      </c>
      <c r="Q143" s="7">
        <v>1298.5732383280993</v>
      </c>
      <c r="R143" s="7">
        <v>420.73456618562341</v>
      </c>
      <c r="S143" s="7">
        <v>470.28741462528706</v>
      </c>
      <c r="T143" s="7">
        <v>0</v>
      </c>
      <c r="U143" s="124">
        <f t="shared" si="14"/>
        <v>47082.550207082182</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5">
        <f t="shared" si="13"/>
        <v>0</v>
      </c>
      <c r="O144" s="100">
        <v>0</v>
      </c>
      <c r="P144" s="101">
        <v>0</v>
      </c>
      <c r="Q144" s="101">
        <v>0</v>
      </c>
      <c r="R144" s="101">
        <v>0</v>
      </c>
      <c r="S144" s="101">
        <v>0</v>
      </c>
      <c r="T144" s="101">
        <v>0</v>
      </c>
      <c r="U144" s="125">
        <f t="shared" si="14"/>
        <v>0</v>
      </c>
    </row>
    <row r="145" spans="1:21">
      <c r="A145" s="72">
        <v>151</v>
      </c>
      <c r="B145" s="80" t="s">
        <v>175</v>
      </c>
      <c r="C145" s="81" t="s">
        <v>176</v>
      </c>
      <c r="D145" s="82"/>
      <c r="E145" s="82"/>
      <c r="F145" s="83"/>
      <c r="G145" s="74">
        <f t="shared" si="12"/>
        <v>869564.10612076521</v>
      </c>
      <c r="H145" s="75">
        <v>95590.654483795166</v>
      </c>
      <c r="I145" s="76">
        <v>69256.400917291641</v>
      </c>
      <c r="J145" s="76">
        <v>172666.70009565353</v>
      </c>
      <c r="K145" s="76">
        <v>119482.49341201782</v>
      </c>
      <c r="L145" s="76">
        <v>74472.620434761047</v>
      </c>
      <c r="M145" s="76">
        <v>48653.766887187958</v>
      </c>
      <c r="N145" s="122">
        <f t="shared" si="13"/>
        <v>580122.63623070717</v>
      </c>
      <c r="O145" s="75">
        <v>69889.556103646755</v>
      </c>
      <c r="P145" s="76">
        <v>42981.550700962543</v>
      </c>
      <c r="Q145" s="76">
        <v>54729.304061114788</v>
      </c>
      <c r="R145" s="76">
        <v>39120.594398260117</v>
      </c>
      <c r="S145" s="76">
        <v>40199.593555688858</v>
      </c>
      <c r="T145" s="76">
        <v>42520.871070384979</v>
      </c>
      <c r="U145" s="122">
        <f t="shared" si="14"/>
        <v>289441.46989005804</v>
      </c>
    </row>
    <row r="146" spans="1:21">
      <c r="A146" s="93">
        <v>152</v>
      </c>
      <c r="B146" s="95"/>
      <c r="C146" s="95" t="s">
        <v>6</v>
      </c>
      <c r="D146" s="96" t="s">
        <v>177</v>
      </c>
      <c r="E146" s="104"/>
      <c r="F146" s="105"/>
      <c r="G146" s="99">
        <f t="shared" si="12"/>
        <v>673566.96832856536</v>
      </c>
      <c r="H146" s="100">
        <v>91499.188261270523</v>
      </c>
      <c r="I146" s="101">
        <v>63030.044740915298</v>
      </c>
      <c r="J146" s="101">
        <v>109296.99866223335</v>
      </c>
      <c r="K146" s="101">
        <v>77054.612908363342</v>
      </c>
      <c r="L146" s="101">
        <v>55777.23628616333</v>
      </c>
      <c r="M146" s="101">
        <v>40761.011096477509</v>
      </c>
      <c r="N146" s="125">
        <f t="shared" si="13"/>
        <v>437419.09195542336</v>
      </c>
      <c r="O146" s="100">
        <v>66031.210265278816</v>
      </c>
      <c r="P146" s="101">
        <v>38903.931375384331</v>
      </c>
      <c r="Q146" s="101">
        <v>37088.061041563749</v>
      </c>
      <c r="R146" s="101">
        <v>26228.961124658585</v>
      </c>
      <c r="S146" s="101">
        <v>30401.929072022438</v>
      </c>
      <c r="T146" s="101">
        <v>37493.783494234085</v>
      </c>
      <c r="U146" s="125">
        <f t="shared" si="14"/>
        <v>236147.876373142</v>
      </c>
    </row>
    <row r="147" spans="1:21">
      <c r="A147" s="37">
        <v>153</v>
      </c>
      <c r="B147" s="17"/>
      <c r="C147" s="16"/>
      <c r="D147" s="38" t="s">
        <v>8</v>
      </c>
      <c r="E147" s="49" t="s">
        <v>178</v>
      </c>
      <c r="F147" s="55"/>
      <c r="G147" s="109">
        <f t="shared" si="12"/>
        <v>283516.15951671824</v>
      </c>
      <c r="H147" s="26">
        <v>19085.653341788799</v>
      </c>
      <c r="I147" s="7">
        <v>23741.667731270194</v>
      </c>
      <c r="J147" s="7">
        <v>69804.860754728317</v>
      </c>
      <c r="K147" s="7">
        <v>41644.48828125</v>
      </c>
      <c r="L147" s="7">
        <v>26318.910452604294</v>
      </c>
      <c r="M147" s="7">
        <v>15625.263078391552</v>
      </c>
      <c r="N147" s="124">
        <f t="shared" si="13"/>
        <v>196220.84364003316</v>
      </c>
      <c r="O147" s="26">
        <v>13122.961318306625</v>
      </c>
      <c r="P147" s="7">
        <v>15964.043147325516</v>
      </c>
      <c r="Q147" s="7">
        <v>21288.817337363958</v>
      </c>
      <c r="R147" s="7">
        <v>13000.896416068077</v>
      </c>
      <c r="S147" s="7">
        <v>13742.117383301258</v>
      </c>
      <c r="T147" s="7">
        <v>10176.480274319649</v>
      </c>
      <c r="U147" s="124">
        <f t="shared" si="14"/>
        <v>87295.315876685083</v>
      </c>
    </row>
    <row r="148" spans="1:21">
      <c r="A148" s="37">
        <v>154</v>
      </c>
      <c r="B148" s="17"/>
      <c r="C148" s="16"/>
      <c r="D148" s="38" t="s">
        <v>10</v>
      </c>
      <c r="E148" s="49" t="s">
        <v>179</v>
      </c>
      <c r="F148" s="40"/>
      <c r="G148" s="109">
        <f t="shared" si="12"/>
        <v>27769.250234753359</v>
      </c>
      <c r="H148" s="26">
        <v>9255.5589817017317</v>
      </c>
      <c r="I148" s="7">
        <v>1437.5127663305029</v>
      </c>
      <c r="J148" s="7">
        <v>2261.2317319512367</v>
      </c>
      <c r="K148" s="7">
        <v>2053.2066969722509</v>
      </c>
      <c r="L148" s="7">
        <v>1574.4158357903361</v>
      </c>
      <c r="M148" s="7">
        <v>722.87056432291865</v>
      </c>
      <c r="N148" s="124">
        <f t="shared" si="13"/>
        <v>17304.796577068977</v>
      </c>
      <c r="O148" s="26">
        <v>6224.9331261701882</v>
      </c>
      <c r="P148" s="7">
        <v>829.4420221298933</v>
      </c>
      <c r="Q148" s="7">
        <v>1182.2697264887393</v>
      </c>
      <c r="R148" s="7">
        <v>852.54002038110048</v>
      </c>
      <c r="S148" s="7">
        <v>783.03919451264665</v>
      </c>
      <c r="T148" s="7">
        <v>592.22956800181419</v>
      </c>
      <c r="U148" s="124">
        <f t="shared" si="14"/>
        <v>10464.453657684382</v>
      </c>
    </row>
    <row r="149" spans="1:21">
      <c r="A149" s="37">
        <v>155</v>
      </c>
      <c r="B149" s="17"/>
      <c r="C149" s="16"/>
      <c r="D149" s="38" t="s">
        <v>22</v>
      </c>
      <c r="E149" s="49" t="s">
        <v>180</v>
      </c>
      <c r="F149" s="40"/>
      <c r="G149" s="109">
        <f t="shared" si="12"/>
        <v>70568.854586013593</v>
      </c>
      <c r="H149" s="26">
        <v>6046.1916683129966</v>
      </c>
      <c r="I149" s="7">
        <v>5321.6404544897377</v>
      </c>
      <c r="J149" s="7">
        <v>3208.2809720039368</v>
      </c>
      <c r="K149" s="7">
        <v>5147.0747146606445</v>
      </c>
      <c r="L149" s="7">
        <v>8089.821528673172</v>
      </c>
      <c r="M149" s="7">
        <v>11870.085611462593</v>
      </c>
      <c r="N149" s="124">
        <f t="shared" si="13"/>
        <v>39683.094949603081</v>
      </c>
      <c r="O149" s="26">
        <v>4320.6384040098637</v>
      </c>
      <c r="P149" s="7">
        <v>2793.6998737398535</v>
      </c>
      <c r="Q149" s="7">
        <v>1717.1565133417025</v>
      </c>
      <c r="R149" s="7">
        <v>1799.4560105577111</v>
      </c>
      <c r="S149" s="7">
        <v>4816.5024665296078</v>
      </c>
      <c r="T149" s="7">
        <v>15438.306368231773</v>
      </c>
      <c r="U149" s="124">
        <f t="shared" si="14"/>
        <v>30885.759636410512</v>
      </c>
    </row>
    <row r="150" spans="1:21">
      <c r="A150" s="37">
        <v>156</v>
      </c>
      <c r="B150" s="17"/>
      <c r="C150" s="16"/>
      <c r="D150" s="38" t="s">
        <v>24</v>
      </c>
      <c r="E150" s="49" t="s">
        <v>181</v>
      </c>
      <c r="F150" s="40"/>
      <c r="G150" s="109">
        <f t="shared" si="12"/>
        <v>46269.376682247967</v>
      </c>
      <c r="H150" s="26">
        <v>8213.8992495238781</v>
      </c>
      <c r="I150" s="7">
        <v>3425.6321894079447</v>
      </c>
      <c r="J150" s="7">
        <v>2813.0311917960644</v>
      </c>
      <c r="K150" s="7">
        <v>3249.5402858406305</v>
      </c>
      <c r="L150" s="7">
        <v>3683.640422090888</v>
      </c>
      <c r="M150" s="7">
        <v>3125.4178431928158</v>
      </c>
      <c r="N150" s="124">
        <f t="shared" si="13"/>
        <v>24511.161181852221</v>
      </c>
      <c r="O150" s="26">
        <v>7969.7908454239368</v>
      </c>
      <c r="P150" s="7">
        <v>2932.8995115496218</v>
      </c>
      <c r="Q150" s="7">
        <v>2178.7176152616739</v>
      </c>
      <c r="R150" s="7">
        <v>2035.7479110360146</v>
      </c>
      <c r="S150" s="7">
        <v>2846.4963023588061</v>
      </c>
      <c r="T150" s="7">
        <v>3794.5633147656918</v>
      </c>
      <c r="U150" s="124">
        <f t="shared" si="14"/>
        <v>21758.215500395745</v>
      </c>
    </row>
    <row r="151" spans="1:21">
      <c r="A151" s="37">
        <v>157</v>
      </c>
      <c r="B151" s="17"/>
      <c r="C151" s="16"/>
      <c r="D151" s="38" t="s">
        <v>26</v>
      </c>
      <c r="E151" s="49" t="s">
        <v>182</v>
      </c>
      <c r="F151" s="40"/>
      <c r="G151" s="109">
        <f t="shared" si="12"/>
        <v>73635.154107250273</v>
      </c>
      <c r="H151" s="26">
        <v>13515.999677419662</v>
      </c>
      <c r="I151" s="7">
        <v>13743.03025662899</v>
      </c>
      <c r="J151" s="7">
        <v>9543.7632676362991</v>
      </c>
      <c r="K151" s="7">
        <v>5639.5645986199379</v>
      </c>
      <c r="L151" s="7">
        <v>3564.2906330823898</v>
      </c>
      <c r="M151" s="7">
        <v>2161.1908569335938</v>
      </c>
      <c r="N151" s="124">
        <f t="shared" si="13"/>
        <v>48167.839290320873</v>
      </c>
      <c r="O151" s="26">
        <v>9838.0608216002584</v>
      </c>
      <c r="P151" s="7">
        <v>6863.4035774469376</v>
      </c>
      <c r="Q151" s="7">
        <v>3615.2565748691559</v>
      </c>
      <c r="R151" s="7">
        <v>1899.878521412611</v>
      </c>
      <c r="S151" s="7">
        <v>1655.4626088738441</v>
      </c>
      <c r="T151" s="7">
        <v>1595.252712726593</v>
      </c>
      <c r="U151" s="124">
        <f t="shared" si="14"/>
        <v>25467.3148169294</v>
      </c>
    </row>
    <row r="152" spans="1:21">
      <c r="A152" s="37">
        <v>158</v>
      </c>
      <c r="B152" s="12"/>
      <c r="C152" s="12"/>
      <c r="D152" s="52" t="s">
        <v>32</v>
      </c>
      <c r="E152" s="49" t="s">
        <v>183</v>
      </c>
      <c r="F152" s="43"/>
      <c r="G152" s="109">
        <f t="shared" si="12"/>
        <v>0</v>
      </c>
      <c r="H152" s="26">
        <v>0</v>
      </c>
      <c r="I152" s="7">
        <v>0</v>
      </c>
      <c r="J152" s="7">
        <v>0</v>
      </c>
      <c r="K152" s="7">
        <v>0</v>
      </c>
      <c r="L152" s="7">
        <v>0</v>
      </c>
      <c r="M152" s="7">
        <v>0</v>
      </c>
      <c r="N152" s="124">
        <f t="shared" si="13"/>
        <v>0</v>
      </c>
      <c r="O152" s="26">
        <v>0</v>
      </c>
      <c r="P152" s="7">
        <v>0</v>
      </c>
      <c r="Q152" s="7">
        <v>0</v>
      </c>
      <c r="R152" s="7">
        <v>0</v>
      </c>
      <c r="S152" s="7">
        <v>0</v>
      </c>
      <c r="T152" s="7">
        <v>0</v>
      </c>
      <c r="U152" s="124">
        <f t="shared" si="14"/>
        <v>0</v>
      </c>
    </row>
    <row r="153" spans="1:21">
      <c r="A153" s="37">
        <v>159</v>
      </c>
      <c r="B153" s="10"/>
      <c r="C153" s="11"/>
      <c r="D153" s="38" t="s">
        <v>34</v>
      </c>
      <c r="E153" s="49" t="s">
        <v>184</v>
      </c>
      <c r="F153" s="51"/>
      <c r="G153" s="109">
        <f t="shared" si="12"/>
        <v>171808.17248505354</v>
      </c>
      <c r="H153" s="26">
        <v>35381.885165542364</v>
      </c>
      <c r="I153" s="7">
        <v>15360.561351269484</v>
      </c>
      <c r="J153" s="7">
        <v>21665.830058455467</v>
      </c>
      <c r="K153" s="7">
        <v>19320.73863863945</v>
      </c>
      <c r="L153" s="7">
        <v>12546.156622707844</v>
      </c>
      <c r="M153" s="7">
        <v>7256.182806968689</v>
      </c>
      <c r="N153" s="124">
        <f t="shared" si="13"/>
        <v>111531.3546435833</v>
      </c>
      <c r="O153" s="26">
        <v>24554.825617522001</v>
      </c>
      <c r="P153" s="7">
        <v>9520.4437893182039</v>
      </c>
      <c r="Q153" s="7">
        <v>7105.8436785489321</v>
      </c>
      <c r="R153" s="7">
        <v>6640.4421208202839</v>
      </c>
      <c r="S153" s="7">
        <v>6558.3112734258175</v>
      </c>
      <c r="T153" s="7">
        <v>5896.9513618350029</v>
      </c>
      <c r="U153" s="124">
        <f t="shared" si="14"/>
        <v>60276.817841470242</v>
      </c>
    </row>
    <row r="154" spans="1:21">
      <c r="A154" s="93">
        <v>160</v>
      </c>
      <c r="B154" s="94"/>
      <c r="C154" s="95" t="s">
        <v>61</v>
      </c>
      <c r="D154" s="96" t="s">
        <v>185</v>
      </c>
      <c r="E154" s="97"/>
      <c r="F154" s="98"/>
      <c r="G154" s="99">
        <f t="shared" si="12"/>
        <v>195997.13633687794</v>
      </c>
      <c r="H154" s="100">
        <v>4091.4658286198974</v>
      </c>
      <c r="I154" s="101">
        <v>6226.3554016724229</v>
      </c>
      <c r="J154" s="101">
        <v>63369.700376033783</v>
      </c>
      <c r="K154" s="101">
        <v>42427.880168199539</v>
      </c>
      <c r="L154" s="101">
        <v>18695.38530176878</v>
      </c>
      <c r="M154" s="101">
        <v>7892.7558238506317</v>
      </c>
      <c r="N154" s="125">
        <f t="shared" si="13"/>
        <v>142703.54290014505</v>
      </c>
      <c r="O154" s="100">
        <v>3858.3462663069367</v>
      </c>
      <c r="P154" s="101">
        <v>4077.6194763556123</v>
      </c>
      <c r="Q154" s="101">
        <v>17641.242697685957</v>
      </c>
      <c r="R154" s="101">
        <v>12891.633726000786</v>
      </c>
      <c r="S154" s="101">
        <v>9797.6638585925102</v>
      </c>
      <c r="T154" s="101">
        <v>5027.0874117910862</v>
      </c>
      <c r="U154" s="125">
        <f t="shared" si="14"/>
        <v>53293.593436732888</v>
      </c>
    </row>
    <row r="155" spans="1:21">
      <c r="A155" s="37">
        <v>161</v>
      </c>
      <c r="B155" s="17"/>
      <c r="C155" s="16"/>
      <c r="D155" s="38" t="s">
        <v>8</v>
      </c>
      <c r="E155" s="49" t="s">
        <v>186</v>
      </c>
      <c r="F155" s="40"/>
      <c r="G155" s="109">
        <f t="shared" si="12"/>
        <v>75199.846371036023</v>
      </c>
      <c r="H155" s="26">
        <v>0</v>
      </c>
      <c r="I155" s="7">
        <v>1550.3651237320155</v>
      </c>
      <c r="J155" s="7">
        <v>14936.901835918427</v>
      </c>
      <c r="K155" s="7">
        <v>15572.786686599255</v>
      </c>
      <c r="L155" s="7">
        <v>11697.785497397184</v>
      </c>
      <c r="M155" s="7">
        <v>6668.6750251054764</v>
      </c>
      <c r="N155" s="124">
        <f t="shared" si="13"/>
        <v>50426.514168752357</v>
      </c>
      <c r="O155" s="26">
        <v>0</v>
      </c>
      <c r="P155" s="7">
        <v>467.75650496594608</v>
      </c>
      <c r="Q155" s="7">
        <v>6578.2693044990301</v>
      </c>
      <c r="R155" s="7">
        <v>6231.4979350864887</v>
      </c>
      <c r="S155" s="7">
        <v>7348.0852338373661</v>
      </c>
      <c r="T155" s="7">
        <v>4147.7232238948345</v>
      </c>
      <c r="U155" s="124">
        <f t="shared" si="14"/>
        <v>24773.332202283666</v>
      </c>
    </row>
    <row r="156" spans="1:21">
      <c r="A156" s="37">
        <v>162</v>
      </c>
      <c r="B156" s="17"/>
      <c r="C156" s="16"/>
      <c r="D156" s="38" t="s">
        <v>10</v>
      </c>
      <c r="E156" s="49" t="s">
        <v>187</v>
      </c>
      <c r="F156" s="55"/>
      <c r="G156" s="109">
        <f t="shared" si="12"/>
        <v>105935.2913005352</v>
      </c>
      <c r="H156" s="26">
        <v>3905.0992240533233</v>
      </c>
      <c r="I156" s="7">
        <v>3433.618307210505</v>
      </c>
      <c r="J156" s="7">
        <v>43172.496781945229</v>
      </c>
      <c r="K156" s="7">
        <v>23202.54597568512</v>
      </c>
      <c r="L156" s="7">
        <v>6157.6540517508984</v>
      </c>
      <c r="M156" s="7">
        <v>1107.6367769539356</v>
      </c>
      <c r="N156" s="124">
        <f t="shared" si="13"/>
        <v>80979.05111759901</v>
      </c>
      <c r="O156" s="26">
        <v>3661.009563960135</v>
      </c>
      <c r="P156" s="7">
        <v>2649.1715003624558</v>
      </c>
      <c r="Q156" s="7">
        <v>9772.5518311858177</v>
      </c>
      <c r="R156" s="7">
        <v>5870.9902372956276</v>
      </c>
      <c r="S156" s="7">
        <v>2172.7461682707071</v>
      </c>
      <c r="T156" s="7">
        <v>829.77088186144829</v>
      </c>
      <c r="U156" s="124">
        <f t="shared" si="14"/>
        <v>24956.240182936192</v>
      </c>
    </row>
    <row r="157" spans="1:21" ht="12.6" thickBot="1">
      <c r="A157" s="56">
        <v>163</v>
      </c>
      <c r="B157" s="57"/>
      <c r="C157" s="58"/>
      <c r="D157" s="59" t="s">
        <v>22</v>
      </c>
      <c r="E157" s="60" t="s">
        <v>188</v>
      </c>
      <c r="F157" s="61"/>
      <c r="G157" s="112">
        <f t="shared" si="12"/>
        <v>14861.998790942598</v>
      </c>
      <c r="H157" s="27">
        <v>186.3666592920199</v>
      </c>
      <c r="I157" s="28">
        <v>1242.3720692619681</v>
      </c>
      <c r="J157" s="28">
        <v>5260.3019895553589</v>
      </c>
      <c r="K157" s="28">
        <v>3652.5468470156193</v>
      </c>
      <c r="L157" s="28">
        <v>839.94590312242508</v>
      </c>
      <c r="M157" s="28">
        <v>116.44394530076534</v>
      </c>
      <c r="N157" s="126">
        <f t="shared" si="13"/>
        <v>11297.977413548157</v>
      </c>
      <c r="O157" s="27">
        <v>197.33671310823411</v>
      </c>
      <c r="P157" s="28">
        <v>960.69144361931831</v>
      </c>
      <c r="Q157" s="28">
        <v>1290.4219619911164</v>
      </c>
      <c r="R157" s="28">
        <v>789.14557116478682</v>
      </c>
      <c r="S157" s="28">
        <v>276.83230295777321</v>
      </c>
      <c r="T157" s="28">
        <v>49.593384553212672</v>
      </c>
      <c r="U157" s="126">
        <f t="shared" si="14"/>
        <v>3564.0213773944415</v>
      </c>
    </row>
  </sheetData>
  <mergeCells count="4">
    <mergeCell ref="C11:F11"/>
    <mergeCell ref="H5:N5"/>
    <mergeCell ref="O5:U5"/>
    <mergeCell ref="C3:D3"/>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157"/>
  <sheetViews>
    <sheetView workbookViewId="0">
      <pane xSplit="6" ySplit="9" topLeftCell="G127"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348</v>
      </c>
      <c r="E2" s="84"/>
      <c r="F2" s="84"/>
      <c r="G2" s="6"/>
      <c r="H2" s="6"/>
    </row>
    <row r="3" spans="1:21" ht="13.8">
      <c r="A3" s="1" t="s">
        <v>194</v>
      </c>
      <c r="C3" s="296">
        <v>2016</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995824.46865999699</v>
      </c>
      <c r="H7" s="151">
        <v>38309.145741939545</v>
      </c>
      <c r="I7" s="152">
        <v>78171.711860179901</v>
      </c>
      <c r="J7" s="152">
        <v>120430.01640367508</v>
      </c>
      <c r="K7" s="152">
        <v>134014.63983345032</v>
      </c>
      <c r="L7" s="152">
        <v>92295.85787153244</v>
      </c>
      <c r="M7" s="152">
        <v>29299.811613917351</v>
      </c>
      <c r="N7" s="153">
        <f>SUM(H7:M7)</f>
        <v>492521.18332469463</v>
      </c>
      <c r="O7" s="151">
        <v>36643.396687507629</v>
      </c>
      <c r="P7" s="152">
        <v>74921.067247390747</v>
      </c>
      <c r="Q7" s="152">
        <v>116856.18382692337</v>
      </c>
      <c r="R7" s="152">
        <v>136253.36746454239</v>
      </c>
      <c r="S7" s="152">
        <v>99310.263267993927</v>
      </c>
      <c r="T7" s="152">
        <v>39319.00684094429</v>
      </c>
      <c r="U7" s="153">
        <f>SUM(O7:T7)</f>
        <v>503303.28533530235</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6906323.9966551065</v>
      </c>
      <c r="H10" s="67">
        <v>118334.23863649368</v>
      </c>
      <c r="I10" s="68">
        <v>24931.840407729149</v>
      </c>
      <c r="J10" s="68">
        <v>231898.51845550537</v>
      </c>
      <c r="K10" s="68">
        <v>423150.35559463501</v>
      </c>
      <c r="L10" s="68">
        <v>1103173.0435180664</v>
      </c>
      <c r="M10" s="68">
        <v>1805305.0546569824</v>
      </c>
      <c r="N10" s="121">
        <f t="shared" ref="N10:N41" si="1">SUM(H10:M10)</f>
        <v>3706793.051269412</v>
      </c>
      <c r="O10" s="67">
        <v>97385.003494739532</v>
      </c>
      <c r="P10" s="68">
        <v>17787.199998617172</v>
      </c>
      <c r="Q10" s="68">
        <v>71941.582588672638</v>
      </c>
      <c r="R10" s="68">
        <v>221239.07258796692</v>
      </c>
      <c r="S10" s="68">
        <v>742528.63414001465</v>
      </c>
      <c r="T10" s="68">
        <v>2048649.4525756836</v>
      </c>
      <c r="U10" s="121">
        <f t="shared" ref="U10:U41" si="2">SUM(O10:T10)</f>
        <v>3199530.9453856945</v>
      </c>
    </row>
    <row r="11" spans="1:21" s="19" customFormat="1" ht="15" customHeight="1">
      <c r="A11" s="72">
        <v>1</v>
      </c>
      <c r="B11" s="73" t="s">
        <v>4</v>
      </c>
      <c r="C11" s="278" t="s">
        <v>5</v>
      </c>
      <c r="D11" s="279"/>
      <c r="E11" s="279"/>
      <c r="F11" s="280"/>
      <c r="G11" s="74">
        <f t="shared" si="0"/>
        <v>684850.69859670103</v>
      </c>
      <c r="H11" s="75">
        <v>75169.610019683838</v>
      </c>
      <c r="I11" s="76">
        <v>3618.4463305622339</v>
      </c>
      <c r="J11" s="76">
        <v>14263.011260718107</v>
      </c>
      <c r="K11" s="76">
        <v>44259.735411643982</v>
      </c>
      <c r="L11" s="76">
        <v>73949.867745399475</v>
      </c>
      <c r="M11" s="76">
        <v>147422.21671867371</v>
      </c>
      <c r="N11" s="122">
        <f t="shared" si="1"/>
        <v>358682.88748668134</v>
      </c>
      <c r="O11" s="75">
        <v>60148.509168624878</v>
      </c>
      <c r="P11" s="76">
        <v>3088.9785245656967</v>
      </c>
      <c r="Q11" s="76">
        <v>11706.320091366768</v>
      </c>
      <c r="R11" s="76">
        <v>27409.659432888031</v>
      </c>
      <c r="S11" s="76">
        <v>48003.637019634247</v>
      </c>
      <c r="T11" s="76">
        <v>175810.70687294006</v>
      </c>
      <c r="U11" s="122">
        <f t="shared" si="2"/>
        <v>326167.81111001968</v>
      </c>
    </row>
    <row r="12" spans="1:21" s="18" customFormat="1">
      <c r="A12" s="85">
        <v>2</v>
      </c>
      <c r="B12" s="86"/>
      <c r="C12" s="86" t="s">
        <v>6</v>
      </c>
      <c r="D12" s="87" t="s">
        <v>7</v>
      </c>
      <c r="E12" s="88"/>
      <c r="F12" s="89"/>
      <c r="G12" s="90">
        <f t="shared" si="0"/>
        <v>222663.93492475152</v>
      </c>
      <c r="H12" s="91">
        <v>8137.3568492531776</v>
      </c>
      <c r="I12" s="92">
        <v>2055.4451279938221</v>
      </c>
      <c r="J12" s="92">
        <v>9625.1937686800957</v>
      </c>
      <c r="K12" s="92">
        <v>31574.03481388092</v>
      </c>
      <c r="L12" s="92">
        <v>35978.027832508087</v>
      </c>
      <c r="M12" s="92">
        <v>38097.640883207321</v>
      </c>
      <c r="N12" s="123">
        <f t="shared" si="1"/>
        <v>125467.69927552342</v>
      </c>
      <c r="O12" s="91">
        <v>7249.6135942786932</v>
      </c>
      <c r="P12" s="92">
        <v>1778.0143296867609</v>
      </c>
      <c r="Q12" s="92">
        <v>5113.4611759185791</v>
      </c>
      <c r="R12" s="92">
        <v>15704.476705551147</v>
      </c>
      <c r="S12" s="92">
        <v>21893.208632826805</v>
      </c>
      <c r="T12" s="92">
        <v>45457.46121096611</v>
      </c>
      <c r="U12" s="123">
        <f t="shared" si="2"/>
        <v>97196.235649228096</v>
      </c>
    </row>
    <row r="13" spans="1:21">
      <c r="A13" s="37">
        <v>3</v>
      </c>
      <c r="B13" s="17"/>
      <c r="C13" s="16"/>
      <c r="D13" s="38" t="s">
        <v>8</v>
      </c>
      <c r="E13" s="39" t="s">
        <v>9</v>
      </c>
      <c r="F13" s="40"/>
      <c r="G13" s="109">
        <f t="shared" si="0"/>
        <v>18734.367763534072</v>
      </c>
      <c r="H13" s="26">
        <v>138.94711447460577</v>
      </c>
      <c r="I13" s="7">
        <v>81.678375478717498</v>
      </c>
      <c r="J13" s="7">
        <v>1104.4061283711344</v>
      </c>
      <c r="K13" s="7">
        <v>3441.1851103901863</v>
      </c>
      <c r="L13" s="7">
        <v>4838.3137865364552</v>
      </c>
      <c r="M13" s="7">
        <v>3269.6961477994919</v>
      </c>
      <c r="N13" s="124">
        <f t="shared" si="1"/>
        <v>12874.226663050591</v>
      </c>
      <c r="O13" s="26">
        <v>107.41916708881035</v>
      </c>
      <c r="P13" s="7">
        <v>80.962272635661066</v>
      </c>
      <c r="Q13" s="7">
        <v>719.35174291860312</v>
      </c>
      <c r="R13" s="7">
        <v>1305.0617944132537</v>
      </c>
      <c r="S13" s="7">
        <v>1775.0087847262621</v>
      </c>
      <c r="T13" s="7">
        <v>1872.3373387008905</v>
      </c>
      <c r="U13" s="124">
        <f t="shared" si="2"/>
        <v>5860.1411004834808</v>
      </c>
    </row>
    <row r="14" spans="1:21">
      <c r="A14" s="37">
        <v>4</v>
      </c>
      <c r="B14" s="41"/>
      <c r="C14" s="16"/>
      <c r="D14" s="38" t="s">
        <v>10</v>
      </c>
      <c r="E14" s="39" t="s">
        <v>11</v>
      </c>
      <c r="F14" s="40"/>
      <c r="G14" s="109">
        <f t="shared" si="0"/>
        <v>2666.6331875933101</v>
      </c>
      <c r="H14" s="26">
        <v>797.39418837754056</v>
      </c>
      <c r="I14" s="7">
        <v>62.131229406921193</v>
      </c>
      <c r="J14" s="7">
        <v>11.187025248422287</v>
      </c>
      <c r="K14" s="7">
        <v>32.976411636685953</v>
      </c>
      <c r="L14" s="7">
        <v>63.315654598176479</v>
      </c>
      <c r="M14" s="7">
        <v>59.083409142680466</v>
      </c>
      <c r="N14" s="124">
        <f t="shared" si="1"/>
        <v>1026.0879184104269</v>
      </c>
      <c r="O14" s="26">
        <v>855.07492720801383</v>
      </c>
      <c r="P14" s="7">
        <v>90.774665739387274</v>
      </c>
      <c r="Q14" s="7">
        <v>77.363221103325486</v>
      </c>
      <c r="R14" s="7">
        <v>177.56144636869431</v>
      </c>
      <c r="S14" s="7">
        <v>186.36682756245136</v>
      </c>
      <c r="T14" s="7">
        <v>253.40418120101094</v>
      </c>
      <c r="U14" s="124">
        <f t="shared" si="2"/>
        <v>1640.5452691828832</v>
      </c>
    </row>
    <row r="15" spans="1:21">
      <c r="A15" s="37">
        <v>5</v>
      </c>
      <c r="B15" s="41"/>
      <c r="C15" s="16"/>
      <c r="D15" s="8"/>
      <c r="E15" s="17" t="s">
        <v>12</v>
      </c>
      <c r="F15" s="42" t="s">
        <v>13</v>
      </c>
      <c r="G15" s="109">
        <f t="shared" si="0"/>
        <v>2103.5396076573525</v>
      </c>
      <c r="H15" s="26">
        <v>797.39418837754056</v>
      </c>
      <c r="I15" s="7">
        <v>61.93546676915139</v>
      </c>
      <c r="J15" s="7">
        <v>9.5295519556384534</v>
      </c>
      <c r="K15" s="7">
        <v>29.417403071653098</v>
      </c>
      <c r="L15" s="7">
        <v>59.025546867400408</v>
      </c>
      <c r="M15" s="7">
        <v>53.488832373172045</v>
      </c>
      <c r="N15" s="124">
        <f t="shared" si="1"/>
        <v>1010.790989414556</v>
      </c>
      <c r="O15" s="26">
        <v>855.07492720801383</v>
      </c>
      <c r="P15" s="7">
        <v>89.547177029307932</v>
      </c>
      <c r="Q15" s="7">
        <v>19.030775309540331</v>
      </c>
      <c r="R15" s="7">
        <v>22.507977797649801</v>
      </c>
      <c r="S15" s="7">
        <v>42.674589857459068</v>
      </c>
      <c r="T15" s="7">
        <v>63.913171040825546</v>
      </c>
      <c r="U15" s="124">
        <f t="shared" si="2"/>
        <v>1092.7486182427965</v>
      </c>
    </row>
    <row r="16" spans="1:21">
      <c r="A16" s="37">
        <v>6</v>
      </c>
      <c r="B16" s="41"/>
      <c r="C16" s="16"/>
      <c r="D16" s="8"/>
      <c r="E16" s="17" t="s">
        <v>14</v>
      </c>
      <c r="F16" s="42" t="s">
        <v>15</v>
      </c>
      <c r="G16" s="109">
        <f t="shared" si="0"/>
        <v>108.34516585130041</v>
      </c>
      <c r="H16" s="26">
        <v>0</v>
      </c>
      <c r="I16" s="7">
        <v>0</v>
      </c>
      <c r="J16" s="7">
        <v>0</v>
      </c>
      <c r="K16" s="7">
        <v>0</v>
      </c>
      <c r="L16" s="7">
        <v>0</v>
      </c>
      <c r="M16" s="7">
        <v>0</v>
      </c>
      <c r="N16" s="124">
        <f t="shared" si="1"/>
        <v>0</v>
      </c>
      <c r="O16" s="26">
        <v>0</v>
      </c>
      <c r="P16" s="7">
        <v>0.34283471946400823</v>
      </c>
      <c r="Q16" s="7">
        <v>13.371604504762217</v>
      </c>
      <c r="R16" s="7">
        <v>28.795919826254249</v>
      </c>
      <c r="S16" s="7">
        <v>26.029284934513271</v>
      </c>
      <c r="T16" s="7">
        <v>39.805521866306663</v>
      </c>
      <c r="U16" s="124">
        <f t="shared" si="2"/>
        <v>108.34516585130041</v>
      </c>
    </row>
    <row r="17" spans="1:21">
      <c r="A17" s="37">
        <v>7</v>
      </c>
      <c r="B17" s="41"/>
      <c r="C17" s="16"/>
      <c r="D17" s="8"/>
      <c r="E17" s="17" t="s">
        <v>16</v>
      </c>
      <c r="F17" s="42" t="s">
        <v>17</v>
      </c>
      <c r="G17" s="109">
        <f t="shared" si="0"/>
        <v>315.95533577986225</v>
      </c>
      <c r="H17" s="26">
        <v>0</v>
      </c>
      <c r="I17" s="7">
        <v>0.12830455524544959</v>
      </c>
      <c r="J17" s="7">
        <v>1.1956202413857682</v>
      </c>
      <c r="K17" s="7">
        <v>2.011475499268272</v>
      </c>
      <c r="L17" s="7">
        <v>2.1706353017652873</v>
      </c>
      <c r="M17" s="7">
        <v>3.3989257854409516</v>
      </c>
      <c r="N17" s="124">
        <f t="shared" si="1"/>
        <v>8.9049613831057286</v>
      </c>
      <c r="O17" s="26">
        <v>0</v>
      </c>
      <c r="P17" s="7">
        <v>0.60183260092162527</v>
      </c>
      <c r="Q17" s="7">
        <v>28.658797370269895</v>
      </c>
      <c r="R17" s="7">
        <v>81.327427634969354</v>
      </c>
      <c r="S17" s="7">
        <v>80.388922387734056</v>
      </c>
      <c r="T17" s="7">
        <v>116.0733944028616</v>
      </c>
      <c r="U17" s="124">
        <f t="shared" si="2"/>
        <v>307.05037439675652</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138.79308179944974</v>
      </c>
      <c r="H19" s="26">
        <v>0</v>
      </c>
      <c r="I19" s="7">
        <v>6.7459244834481069E-2</v>
      </c>
      <c r="J19" s="7">
        <v>0.46185305801191134</v>
      </c>
      <c r="K19" s="7">
        <v>1.547532978518575</v>
      </c>
      <c r="L19" s="7">
        <v>2.1194724859960843</v>
      </c>
      <c r="M19" s="7">
        <v>2.1956512399192434</v>
      </c>
      <c r="N19" s="124">
        <f t="shared" si="1"/>
        <v>6.391969007280295</v>
      </c>
      <c r="O19" s="26">
        <v>0</v>
      </c>
      <c r="P19" s="7">
        <v>0.28282019178732298</v>
      </c>
      <c r="Q19" s="7">
        <v>16.302043095696718</v>
      </c>
      <c r="R19" s="7">
        <v>44.930123552680016</v>
      </c>
      <c r="S19" s="7">
        <v>37.274030146189034</v>
      </c>
      <c r="T19" s="7">
        <v>33.612095805816352</v>
      </c>
      <c r="U19" s="124">
        <f t="shared" si="2"/>
        <v>132.40111279216944</v>
      </c>
    </row>
    <row r="20" spans="1:21">
      <c r="A20" s="37">
        <v>10</v>
      </c>
      <c r="B20" s="41"/>
      <c r="C20" s="16"/>
      <c r="D20" s="38" t="s">
        <v>22</v>
      </c>
      <c r="E20" s="39" t="s">
        <v>23</v>
      </c>
      <c r="F20" s="40"/>
      <c r="G20" s="109">
        <f t="shared" si="0"/>
        <v>54136.148672932759</v>
      </c>
      <c r="H20" s="26">
        <v>378.89140330255032</v>
      </c>
      <c r="I20" s="7">
        <v>210.17488607764244</v>
      </c>
      <c r="J20" s="7">
        <v>5125.7305769175291</v>
      </c>
      <c r="K20" s="7">
        <v>20501.976950645447</v>
      </c>
      <c r="L20" s="7">
        <v>10535.547068953514</v>
      </c>
      <c r="M20" s="7">
        <v>1067.8444721922278</v>
      </c>
      <c r="N20" s="124">
        <f t="shared" si="1"/>
        <v>37820.165358088911</v>
      </c>
      <c r="O20" s="26">
        <v>358.12395878136158</v>
      </c>
      <c r="P20" s="7">
        <v>202.23476438969374</v>
      </c>
      <c r="Q20" s="7">
        <v>2261.5713149160147</v>
      </c>
      <c r="R20" s="7">
        <v>9247.1485190987587</v>
      </c>
      <c r="S20" s="7">
        <v>3879.9642034471035</v>
      </c>
      <c r="T20" s="7">
        <v>366.94055421091616</v>
      </c>
      <c r="U20" s="124">
        <f t="shared" si="2"/>
        <v>16315.983314843848</v>
      </c>
    </row>
    <row r="21" spans="1:21">
      <c r="A21" s="37">
        <v>11</v>
      </c>
      <c r="B21" s="41"/>
      <c r="C21" s="16"/>
      <c r="D21" s="38" t="s">
        <v>24</v>
      </c>
      <c r="E21" s="39" t="s">
        <v>25</v>
      </c>
      <c r="F21" s="40"/>
      <c r="G21" s="109">
        <f t="shared" si="0"/>
        <v>35014.194679979235</v>
      </c>
      <c r="H21" s="26">
        <v>4092.1485671401024</v>
      </c>
      <c r="I21" s="7">
        <v>497.55688624456525</v>
      </c>
      <c r="J21" s="7">
        <v>520.43126310035586</v>
      </c>
      <c r="K21" s="7">
        <v>1064.9656254649162</v>
      </c>
      <c r="L21" s="7">
        <v>2802.8051831126213</v>
      </c>
      <c r="M21" s="7">
        <v>7310.1960383653641</v>
      </c>
      <c r="N21" s="124">
        <f t="shared" si="1"/>
        <v>16288.103563427925</v>
      </c>
      <c r="O21" s="26">
        <v>3560.9744733273983</v>
      </c>
      <c r="P21" s="7">
        <v>370.30557936988771</v>
      </c>
      <c r="Q21" s="7">
        <v>364.0880879368633</v>
      </c>
      <c r="R21" s="7">
        <v>778.21316895633936</v>
      </c>
      <c r="S21" s="7">
        <v>2756.729534894228</v>
      </c>
      <c r="T21" s="7">
        <v>10895.780272066593</v>
      </c>
      <c r="U21" s="124">
        <f t="shared" si="2"/>
        <v>18726.09111655131</v>
      </c>
    </row>
    <row r="22" spans="1:21">
      <c r="A22" s="37">
        <v>12</v>
      </c>
      <c r="B22" s="41"/>
      <c r="C22" s="16"/>
      <c r="D22" s="38" t="s">
        <v>26</v>
      </c>
      <c r="E22" s="39" t="s">
        <v>27</v>
      </c>
      <c r="F22" s="40"/>
      <c r="G22" s="109">
        <f t="shared" si="0"/>
        <v>899.82618922511392</v>
      </c>
      <c r="H22" s="26">
        <v>267.68698530045731</v>
      </c>
      <c r="I22" s="7">
        <v>58.749249428976327</v>
      </c>
      <c r="J22" s="7">
        <v>30.616432219801936</v>
      </c>
      <c r="K22" s="7">
        <v>56.865917755756527</v>
      </c>
      <c r="L22" s="7">
        <v>105.6931997439824</v>
      </c>
      <c r="M22" s="7">
        <v>55.158274158835411</v>
      </c>
      <c r="N22" s="124">
        <f t="shared" si="1"/>
        <v>574.77005860780991</v>
      </c>
      <c r="O22" s="26">
        <v>185.61860974799492</v>
      </c>
      <c r="P22" s="7">
        <v>47.233368639543187</v>
      </c>
      <c r="Q22" s="7">
        <v>10.522883656143676</v>
      </c>
      <c r="R22" s="7">
        <v>13.756067739683203</v>
      </c>
      <c r="S22" s="7">
        <v>30.484223769512028</v>
      </c>
      <c r="T22" s="7">
        <v>37.440977064426988</v>
      </c>
      <c r="U22" s="124">
        <f t="shared" si="2"/>
        <v>325.05613061730401</v>
      </c>
    </row>
    <row r="23" spans="1:21">
      <c r="A23" s="37">
        <v>13</v>
      </c>
      <c r="B23" s="41"/>
      <c r="C23" s="16"/>
      <c r="D23" s="8"/>
      <c r="E23" s="17" t="s">
        <v>12</v>
      </c>
      <c r="F23" s="42" t="s">
        <v>28</v>
      </c>
      <c r="G23" s="109">
        <f t="shared" si="0"/>
        <v>400.50810273983734</v>
      </c>
      <c r="H23" s="26">
        <v>151.33884289115667</v>
      </c>
      <c r="I23" s="7">
        <v>40.577809485868784</v>
      </c>
      <c r="J23" s="7">
        <v>5.4587854114943184</v>
      </c>
      <c r="K23" s="7">
        <v>2.8637179634242784</v>
      </c>
      <c r="L23" s="7">
        <v>1.9240380238625221</v>
      </c>
      <c r="M23" s="7">
        <v>1.4322577714920044</v>
      </c>
      <c r="N23" s="124">
        <f t="shared" si="1"/>
        <v>203.59545154729858</v>
      </c>
      <c r="O23" s="26">
        <v>140.66535285115242</v>
      </c>
      <c r="P23" s="7">
        <v>43.70334380157874</v>
      </c>
      <c r="Q23" s="7">
        <v>5.9626893500681035</v>
      </c>
      <c r="R23" s="7">
        <v>2.8321440110994445</v>
      </c>
      <c r="S23" s="7">
        <v>1.1065777137409896</v>
      </c>
      <c r="T23" s="7">
        <v>2.6425434648990631</v>
      </c>
      <c r="U23" s="124">
        <f t="shared" si="2"/>
        <v>196.91265119253876</v>
      </c>
    </row>
    <row r="24" spans="1:21">
      <c r="A24" s="37">
        <v>14</v>
      </c>
      <c r="B24" s="17"/>
      <c r="C24" s="16"/>
      <c r="D24" s="8"/>
      <c r="E24" s="17" t="s">
        <v>14</v>
      </c>
      <c r="F24" s="42" t="s">
        <v>29</v>
      </c>
      <c r="G24" s="109">
        <f t="shared" si="0"/>
        <v>12.794527137248224</v>
      </c>
      <c r="H24" s="26">
        <v>3.9096775711041118</v>
      </c>
      <c r="I24" s="7">
        <v>1.3515313362295274</v>
      </c>
      <c r="J24" s="7">
        <v>0.95116781265824102</v>
      </c>
      <c r="K24" s="7">
        <v>0.42133975587785244</v>
      </c>
      <c r="L24" s="7">
        <v>0.2286565278773196</v>
      </c>
      <c r="M24" s="7">
        <v>0.48843976855278015</v>
      </c>
      <c r="N24" s="124">
        <f t="shared" si="1"/>
        <v>7.3508127722998324</v>
      </c>
      <c r="O24" s="26">
        <v>3.2922090043139178</v>
      </c>
      <c r="P24" s="7">
        <v>0.75565006927354261</v>
      </c>
      <c r="Q24" s="7">
        <v>0.19568427075137151</v>
      </c>
      <c r="R24" s="7">
        <v>0.64394828412332572</v>
      </c>
      <c r="S24" s="7">
        <v>0.55622273648623377</v>
      </c>
      <c r="T24" s="7">
        <v>0</v>
      </c>
      <c r="U24" s="124">
        <f t="shared" si="2"/>
        <v>5.4437143649483914</v>
      </c>
    </row>
    <row r="25" spans="1:21">
      <c r="A25" s="37">
        <v>15</v>
      </c>
      <c r="B25" s="17"/>
      <c r="C25" s="16"/>
      <c r="D25" s="8"/>
      <c r="E25" s="17" t="s">
        <v>16</v>
      </c>
      <c r="F25" s="42" t="s">
        <v>30</v>
      </c>
      <c r="G25" s="109">
        <f t="shared" si="0"/>
        <v>1.4599134773914524</v>
      </c>
      <c r="H25" s="26">
        <v>0.30883302912116051</v>
      </c>
      <c r="I25" s="7">
        <v>1.8211570858909454E-2</v>
      </c>
      <c r="J25" s="7">
        <v>6.6053436213175942E-3</v>
      </c>
      <c r="K25" s="7">
        <v>3.1768198357449151E-3</v>
      </c>
      <c r="L25" s="7">
        <v>4.0872530741343782E-3</v>
      </c>
      <c r="M25" s="7">
        <v>0</v>
      </c>
      <c r="N25" s="124">
        <f t="shared" si="1"/>
        <v>0.34091401651126685</v>
      </c>
      <c r="O25" s="26">
        <v>0.31881728023290634</v>
      </c>
      <c r="P25" s="7">
        <v>1.0085528532968624E-2</v>
      </c>
      <c r="Q25" s="7">
        <v>0.38515191155252992</v>
      </c>
      <c r="R25" s="7">
        <v>2.3745789875300183E-3</v>
      </c>
      <c r="S25" s="7">
        <v>0.40257016157425052</v>
      </c>
      <c r="T25" s="7">
        <v>0</v>
      </c>
      <c r="U25" s="124">
        <f t="shared" si="2"/>
        <v>1.1189994608801854</v>
      </c>
    </row>
    <row r="26" spans="1:21">
      <c r="A26" s="37">
        <v>16</v>
      </c>
      <c r="B26" s="17"/>
      <c r="C26" s="16"/>
      <c r="D26" s="8"/>
      <c r="E26" s="17" t="s">
        <v>18</v>
      </c>
      <c r="F26" s="42" t="s">
        <v>31</v>
      </c>
      <c r="G26" s="109">
        <f t="shared" si="0"/>
        <v>485.06364700333506</v>
      </c>
      <c r="H26" s="26">
        <v>112.12963400187436</v>
      </c>
      <c r="I26" s="7">
        <v>16.801696103633731</v>
      </c>
      <c r="J26" s="7">
        <v>24.199873841585941</v>
      </c>
      <c r="K26" s="7">
        <v>53.577683701645583</v>
      </c>
      <c r="L26" s="7">
        <v>103.53641742537729</v>
      </c>
      <c r="M26" s="7">
        <v>53.237576827406883</v>
      </c>
      <c r="N26" s="124">
        <f t="shared" si="1"/>
        <v>363.4828819015238</v>
      </c>
      <c r="O26" s="26">
        <v>41.342229482601397</v>
      </c>
      <c r="P26" s="7">
        <v>2.7642896821053</v>
      </c>
      <c r="Q26" s="7">
        <v>3.9793579522229265</v>
      </c>
      <c r="R26" s="7">
        <v>10.277600988803897</v>
      </c>
      <c r="S26" s="7">
        <v>28.41885288991034</v>
      </c>
      <c r="T26" s="7">
        <v>34.798434106167406</v>
      </c>
      <c r="U26" s="124">
        <f t="shared" si="2"/>
        <v>121.58076510181127</v>
      </c>
    </row>
    <row r="27" spans="1:21">
      <c r="A27" s="37">
        <v>17</v>
      </c>
      <c r="B27" s="17"/>
      <c r="C27" s="16"/>
      <c r="D27" s="38" t="s">
        <v>32</v>
      </c>
      <c r="E27" s="39" t="s">
        <v>33</v>
      </c>
      <c r="F27" s="40"/>
      <c r="G27" s="109">
        <f t="shared" si="0"/>
        <v>6586.2342950478196</v>
      </c>
      <c r="H27" s="26">
        <v>989.69798012077808</v>
      </c>
      <c r="I27" s="7">
        <v>269.26846911013126</v>
      </c>
      <c r="J27" s="7">
        <v>539.45752646028996</v>
      </c>
      <c r="K27" s="7">
        <v>747.53764368593693</v>
      </c>
      <c r="L27" s="7">
        <v>801.17250472307205</v>
      </c>
      <c r="M27" s="7">
        <v>430.76312053948641</v>
      </c>
      <c r="N27" s="124">
        <f t="shared" si="1"/>
        <v>3777.8972446396947</v>
      </c>
      <c r="O27" s="26">
        <v>887.12747973203659</v>
      </c>
      <c r="P27" s="7">
        <v>216.51926574110985</v>
      </c>
      <c r="Q27" s="7">
        <v>274.59054101258516</v>
      </c>
      <c r="R27" s="7">
        <v>426.07005300372839</v>
      </c>
      <c r="S27" s="7">
        <v>558.15684580802917</v>
      </c>
      <c r="T27" s="7">
        <v>445.87286511063576</v>
      </c>
      <c r="U27" s="124">
        <f t="shared" si="2"/>
        <v>2808.3370504081249</v>
      </c>
    </row>
    <row r="28" spans="1:21">
      <c r="A28" s="37">
        <v>18</v>
      </c>
      <c r="B28" s="12"/>
      <c r="C28" s="12"/>
      <c r="D28" s="38" t="s">
        <v>34</v>
      </c>
      <c r="E28" s="39" t="s">
        <v>35</v>
      </c>
      <c r="F28" s="43"/>
      <c r="G28" s="109">
        <f t="shared" si="0"/>
        <v>19785.268156670034</v>
      </c>
      <c r="H28" s="26">
        <v>308.48650625348091</v>
      </c>
      <c r="I28" s="7">
        <v>308.8679496794939</v>
      </c>
      <c r="J28" s="7">
        <v>526.08162067085505</v>
      </c>
      <c r="K28" s="7">
        <v>1144.0063982382417</v>
      </c>
      <c r="L28" s="7">
        <v>2630.6907240003347</v>
      </c>
      <c r="M28" s="7">
        <v>4731.0276189446449</v>
      </c>
      <c r="N28" s="124">
        <f t="shared" si="1"/>
        <v>9649.1608177870512</v>
      </c>
      <c r="O28" s="26">
        <v>266.8678660094738</v>
      </c>
      <c r="P28" s="7">
        <v>250.65441999584436</v>
      </c>
      <c r="Q28" s="7">
        <v>413.67946351319551</v>
      </c>
      <c r="R28" s="7">
        <v>920.31179814785719</v>
      </c>
      <c r="S28" s="7">
        <v>2305.7618036568165</v>
      </c>
      <c r="T28" s="7">
        <v>5978.8319875597954</v>
      </c>
      <c r="U28" s="124">
        <f t="shared" si="2"/>
        <v>10136.107338882983</v>
      </c>
    </row>
    <row r="29" spans="1:21">
      <c r="A29" s="37">
        <v>19</v>
      </c>
      <c r="B29" s="17"/>
      <c r="C29" s="16"/>
      <c r="D29" s="38" t="s">
        <v>36</v>
      </c>
      <c r="E29" s="39" t="s">
        <v>37</v>
      </c>
      <c r="F29" s="40"/>
      <c r="G29" s="109">
        <f t="shared" si="0"/>
        <v>2759.8667300571033</v>
      </c>
      <c r="H29" s="26">
        <v>17.551877980000427</v>
      </c>
      <c r="I29" s="7">
        <v>22.395791749935597</v>
      </c>
      <c r="J29" s="7">
        <v>116.55653795786202</v>
      </c>
      <c r="K29" s="7">
        <v>426.13655082136393</v>
      </c>
      <c r="L29" s="7">
        <v>825.52019113302231</v>
      </c>
      <c r="M29" s="7">
        <v>337.80812674760818</v>
      </c>
      <c r="N29" s="124">
        <f t="shared" si="1"/>
        <v>1745.9690763897925</v>
      </c>
      <c r="O29" s="26">
        <v>13.218465561887569</v>
      </c>
      <c r="P29" s="7">
        <v>16.770002687495435</v>
      </c>
      <c r="Q29" s="7">
        <v>70.570394006557763</v>
      </c>
      <c r="R29" s="7">
        <v>198.0868321210146</v>
      </c>
      <c r="S29" s="7">
        <v>404.48378778249025</v>
      </c>
      <c r="T29" s="7">
        <v>310.76817150786519</v>
      </c>
      <c r="U29" s="124">
        <f t="shared" si="2"/>
        <v>1013.8976536673108</v>
      </c>
    </row>
    <row r="30" spans="1:21">
      <c r="A30" s="37">
        <v>20</v>
      </c>
      <c r="B30" s="17"/>
      <c r="C30" s="16"/>
      <c r="D30" s="38" t="s">
        <v>38</v>
      </c>
      <c r="E30" s="39" t="s">
        <v>39</v>
      </c>
      <c r="F30" s="40"/>
      <c r="G30" s="109">
        <f t="shared" si="0"/>
        <v>19.980818866039044</v>
      </c>
      <c r="H30" s="26">
        <v>0</v>
      </c>
      <c r="I30" s="7">
        <v>0.91154827183345333</v>
      </c>
      <c r="J30" s="7">
        <v>1.4467526756925508</v>
      </c>
      <c r="K30" s="7">
        <v>2.1866545542143285</v>
      </c>
      <c r="L30" s="7">
        <v>4.5969422133639455</v>
      </c>
      <c r="M30" s="7">
        <v>1.7750142319127917</v>
      </c>
      <c r="N30" s="124">
        <f t="shared" si="1"/>
        <v>10.91691194701707</v>
      </c>
      <c r="O30" s="26">
        <v>0</v>
      </c>
      <c r="P30" s="7">
        <v>0.71912459876330104</v>
      </c>
      <c r="Q30" s="7">
        <v>1.2467148638679646</v>
      </c>
      <c r="R30" s="7">
        <v>1.7491626588162035</v>
      </c>
      <c r="S30" s="7">
        <v>3.5578232016414404</v>
      </c>
      <c r="T30" s="7">
        <v>1.7910815959330648</v>
      </c>
      <c r="U30" s="124">
        <f t="shared" si="2"/>
        <v>9.0639069190219743</v>
      </c>
    </row>
    <row r="31" spans="1:21">
      <c r="A31" s="37">
        <v>21</v>
      </c>
      <c r="B31" s="17"/>
      <c r="C31" s="16"/>
      <c r="D31" s="38" t="s">
        <v>40</v>
      </c>
      <c r="E31" s="39" t="s">
        <v>41</v>
      </c>
      <c r="F31" s="40"/>
      <c r="G31" s="109">
        <f t="shared" si="0"/>
        <v>11579.043764011723</v>
      </c>
      <c r="H31" s="26">
        <v>353.75730713239318</v>
      </c>
      <c r="I31" s="7">
        <v>141.98705187439919</v>
      </c>
      <c r="J31" s="7">
        <v>341.85677523910999</v>
      </c>
      <c r="K31" s="7">
        <v>827.01218583062291</v>
      </c>
      <c r="L31" s="7">
        <v>2376.1065029352903</v>
      </c>
      <c r="M31" s="7">
        <v>2368.0643650740385</v>
      </c>
      <c r="N31" s="124">
        <f t="shared" si="1"/>
        <v>6408.7841880858541</v>
      </c>
      <c r="O31" s="26">
        <v>344.60080407570058</v>
      </c>
      <c r="P31" s="7">
        <v>165.71509230881929</v>
      </c>
      <c r="Q31" s="7">
        <v>248.96283760294318</v>
      </c>
      <c r="R31" s="7">
        <v>494.563297431916</v>
      </c>
      <c r="S31" s="7">
        <v>1549.1615082472563</v>
      </c>
      <c r="T31" s="7">
        <v>2367.256036259234</v>
      </c>
      <c r="U31" s="124">
        <f t="shared" si="2"/>
        <v>5170.2595759258693</v>
      </c>
    </row>
    <row r="32" spans="1:21">
      <c r="A32" s="37">
        <v>22</v>
      </c>
      <c r="B32" s="17"/>
      <c r="C32" s="16"/>
      <c r="D32" s="38"/>
      <c r="E32" s="17" t="s">
        <v>12</v>
      </c>
      <c r="F32" s="42" t="s">
        <v>42</v>
      </c>
      <c r="G32" s="109">
        <f t="shared" si="0"/>
        <v>422.53316215006635</v>
      </c>
      <c r="H32" s="26">
        <v>78.871208071708679</v>
      </c>
      <c r="I32" s="7">
        <v>7.1214567660354078</v>
      </c>
      <c r="J32" s="7">
        <v>56.123051255941391</v>
      </c>
      <c r="K32" s="7">
        <v>41.672258958220482</v>
      </c>
      <c r="L32" s="7">
        <v>26.470254272222519</v>
      </c>
      <c r="M32" s="7">
        <v>8.9446422159671783</v>
      </c>
      <c r="N32" s="124">
        <f t="shared" si="1"/>
        <v>219.20287154009566</v>
      </c>
      <c r="O32" s="26">
        <v>88.643196910619736</v>
      </c>
      <c r="P32" s="7">
        <v>11.575612915679812</v>
      </c>
      <c r="Q32" s="7">
        <v>51.128753587603569</v>
      </c>
      <c r="R32" s="7">
        <v>29.632531151175499</v>
      </c>
      <c r="S32" s="7">
        <v>14.209363356232643</v>
      </c>
      <c r="T32" s="7">
        <v>8.1408326886594296</v>
      </c>
      <c r="U32" s="124">
        <f t="shared" si="2"/>
        <v>203.33029060997069</v>
      </c>
    </row>
    <row r="33" spans="1:21">
      <c r="A33" s="37">
        <v>23</v>
      </c>
      <c r="B33" s="17"/>
      <c r="C33" s="16"/>
      <c r="D33" s="8"/>
      <c r="E33" s="17" t="s">
        <v>14</v>
      </c>
      <c r="F33" s="42" t="s">
        <v>43</v>
      </c>
      <c r="G33" s="109">
        <f t="shared" si="0"/>
        <v>1.1544245481491089</v>
      </c>
      <c r="H33" s="26">
        <v>0</v>
      </c>
      <c r="I33" s="7">
        <v>0</v>
      </c>
      <c r="J33" s="7">
        <v>0</v>
      </c>
      <c r="K33" s="7">
        <v>0.37902924418449402</v>
      </c>
      <c r="L33" s="7">
        <v>0.3958376944065094</v>
      </c>
      <c r="M33" s="7">
        <v>0</v>
      </c>
      <c r="N33" s="124">
        <f t="shared" si="1"/>
        <v>0.77486693859100342</v>
      </c>
      <c r="O33" s="26">
        <v>0</v>
      </c>
      <c r="P33" s="7">
        <v>0</v>
      </c>
      <c r="Q33" s="7">
        <v>0</v>
      </c>
      <c r="R33" s="7">
        <v>0.37955760955810547</v>
      </c>
      <c r="S33" s="7">
        <v>0</v>
      </c>
      <c r="T33" s="7">
        <v>0</v>
      </c>
      <c r="U33" s="124">
        <f t="shared" si="2"/>
        <v>0.37955760955810547</v>
      </c>
    </row>
    <row r="34" spans="1:21">
      <c r="A34" s="37">
        <v>24</v>
      </c>
      <c r="B34" s="17"/>
      <c r="C34" s="16"/>
      <c r="D34" s="8"/>
      <c r="E34" s="17" t="s">
        <v>16</v>
      </c>
      <c r="F34" s="42" t="s">
        <v>44</v>
      </c>
      <c r="G34" s="109">
        <f t="shared" si="0"/>
        <v>7720.9555512185107</v>
      </c>
      <c r="H34" s="26">
        <v>0.80271707638894441</v>
      </c>
      <c r="I34" s="7">
        <v>1.1753486389352474</v>
      </c>
      <c r="J34" s="7">
        <v>28.941608976165298</v>
      </c>
      <c r="K34" s="7">
        <v>464.95460057677701</v>
      </c>
      <c r="L34" s="7">
        <v>1869.2348144650459</v>
      </c>
      <c r="M34" s="7">
        <v>1949.0138695314527</v>
      </c>
      <c r="N34" s="124">
        <f t="shared" si="1"/>
        <v>4314.1229592647651</v>
      </c>
      <c r="O34" s="26">
        <v>0.85893152770586312</v>
      </c>
      <c r="P34" s="7">
        <v>1.057519108930137</v>
      </c>
      <c r="Q34" s="7">
        <v>11.315638156491332</v>
      </c>
      <c r="R34" s="7">
        <v>215.65619581844658</v>
      </c>
      <c r="S34" s="7">
        <v>1173.4869003295898</v>
      </c>
      <c r="T34" s="7">
        <v>2004.4574070125818</v>
      </c>
      <c r="U34" s="124">
        <f t="shared" si="2"/>
        <v>3406.8325919537456</v>
      </c>
    </row>
    <row r="35" spans="1:21">
      <c r="A35" s="37">
        <v>25</v>
      </c>
      <c r="B35" s="17"/>
      <c r="C35" s="16"/>
      <c r="D35" s="8"/>
      <c r="E35" s="17" t="s">
        <v>18</v>
      </c>
      <c r="F35" s="42" t="s">
        <v>45</v>
      </c>
      <c r="G35" s="109">
        <f t="shared" si="0"/>
        <v>585.61490937322378</v>
      </c>
      <c r="H35" s="26">
        <v>0</v>
      </c>
      <c r="I35" s="7">
        <v>0.7652629017829895</v>
      </c>
      <c r="J35" s="7">
        <v>7.9574768543243408</v>
      </c>
      <c r="K35" s="7">
        <v>50.328175477683544</v>
      </c>
      <c r="L35" s="7">
        <v>150.92853581905365</v>
      </c>
      <c r="M35" s="7">
        <v>105.16298612952232</v>
      </c>
      <c r="N35" s="124">
        <f t="shared" si="1"/>
        <v>315.14243718236685</v>
      </c>
      <c r="O35" s="26">
        <v>0</v>
      </c>
      <c r="P35" s="7">
        <v>0</v>
      </c>
      <c r="Q35" s="7">
        <v>3.2226217687129974</v>
      </c>
      <c r="R35" s="7">
        <v>25.410078644752502</v>
      </c>
      <c r="S35" s="7">
        <v>114.46863870322704</v>
      </c>
      <c r="T35" s="7">
        <v>127.37113307416439</v>
      </c>
      <c r="U35" s="124">
        <f t="shared" si="2"/>
        <v>270.47247219085693</v>
      </c>
    </row>
    <row r="36" spans="1:21">
      <c r="A36" s="37">
        <v>26</v>
      </c>
      <c r="B36" s="17"/>
      <c r="C36" s="16"/>
      <c r="D36" s="8"/>
      <c r="E36" s="17" t="s">
        <v>20</v>
      </c>
      <c r="F36" s="42" t="s">
        <v>46</v>
      </c>
      <c r="G36" s="109">
        <f t="shared" si="0"/>
        <v>577.29376864462392</v>
      </c>
      <c r="H36" s="26">
        <v>107.20503507557441</v>
      </c>
      <c r="I36" s="7">
        <v>5.0890351514244685</v>
      </c>
      <c r="J36" s="7">
        <v>46.844133888371289</v>
      </c>
      <c r="K36" s="7">
        <v>77.942703731125221</v>
      </c>
      <c r="L36" s="7">
        <v>75.764158397912979</v>
      </c>
      <c r="M36" s="7">
        <v>52.746040478814393</v>
      </c>
      <c r="N36" s="124">
        <f t="shared" si="1"/>
        <v>365.59110672322277</v>
      </c>
      <c r="O36" s="26">
        <v>105.82097604780574</v>
      </c>
      <c r="P36" s="7">
        <v>6.4107066154683707</v>
      </c>
      <c r="Q36" s="7">
        <v>14.1541076299618</v>
      </c>
      <c r="R36" s="7">
        <v>29.860304851317778</v>
      </c>
      <c r="S36" s="7">
        <v>27.03190323873423</v>
      </c>
      <c r="T36" s="7">
        <v>28.424663538113236</v>
      </c>
      <c r="U36" s="124">
        <f t="shared" si="2"/>
        <v>211.70266192140116</v>
      </c>
    </row>
    <row r="37" spans="1:21">
      <c r="A37" s="37">
        <v>27</v>
      </c>
      <c r="B37" s="17"/>
      <c r="C37" s="16"/>
      <c r="D37" s="8"/>
      <c r="E37" s="17" t="s">
        <v>47</v>
      </c>
      <c r="F37" s="42" t="s">
        <v>355</v>
      </c>
      <c r="G37" s="109">
        <f t="shared" si="0"/>
        <v>0.38413688540458679</v>
      </c>
      <c r="H37" s="26">
        <v>0</v>
      </c>
      <c r="I37" s="7">
        <v>0</v>
      </c>
      <c r="J37" s="7">
        <v>0</v>
      </c>
      <c r="K37" s="7">
        <v>0</v>
      </c>
      <c r="L37" s="7">
        <v>0.38413688540458679</v>
      </c>
      <c r="M37" s="7">
        <v>0</v>
      </c>
      <c r="N37" s="124">
        <f t="shared" si="1"/>
        <v>0.38413688540458679</v>
      </c>
      <c r="O37" s="26">
        <v>0</v>
      </c>
      <c r="P37" s="7">
        <v>0</v>
      </c>
      <c r="Q37" s="7">
        <v>0</v>
      </c>
      <c r="R37" s="7">
        <v>0</v>
      </c>
      <c r="S37" s="7">
        <v>0</v>
      </c>
      <c r="T37" s="7">
        <v>0</v>
      </c>
      <c r="U37" s="124">
        <f t="shared" si="2"/>
        <v>0</v>
      </c>
    </row>
    <row r="38" spans="1:21">
      <c r="A38" s="37">
        <v>28</v>
      </c>
      <c r="B38" s="17"/>
      <c r="C38" s="16"/>
      <c r="D38" s="8"/>
      <c r="E38" s="17" t="s">
        <v>48</v>
      </c>
      <c r="F38" s="42" t="s">
        <v>49</v>
      </c>
      <c r="G38" s="109">
        <f t="shared" si="0"/>
        <v>1.4504720866680145</v>
      </c>
      <c r="H38" s="26">
        <v>0</v>
      </c>
      <c r="I38" s="7">
        <v>0</v>
      </c>
      <c r="J38" s="7">
        <v>0.69783037900924683</v>
      </c>
      <c r="K38" s="7">
        <v>0</v>
      </c>
      <c r="L38" s="7">
        <v>0</v>
      </c>
      <c r="M38" s="7">
        <v>0</v>
      </c>
      <c r="N38" s="124">
        <f t="shared" si="1"/>
        <v>0.69783037900924683</v>
      </c>
      <c r="O38" s="26">
        <v>0</v>
      </c>
      <c r="P38" s="7">
        <v>0</v>
      </c>
      <c r="Q38" s="7">
        <v>0</v>
      </c>
      <c r="R38" s="7">
        <v>0</v>
      </c>
      <c r="S38" s="7">
        <v>0</v>
      </c>
      <c r="T38" s="7">
        <v>0.7526417076587677</v>
      </c>
      <c r="U38" s="124">
        <f t="shared" si="2"/>
        <v>0.7526417076587677</v>
      </c>
    </row>
    <row r="39" spans="1:21">
      <c r="A39" s="37">
        <v>29</v>
      </c>
      <c r="B39" s="17"/>
      <c r="C39" s="16"/>
      <c r="D39" s="38"/>
      <c r="E39" s="17" t="s">
        <v>356</v>
      </c>
      <c r="F39" s="42" t="s">
        <v>50</v>
      </c>
      <c r="G39" s="109">
        <f t="shared" si="0"/>
        <v>52.561045808397466</v>
      </c>
      <c r="H39" s="26">
        <v>0</v>
      </c>
      <c r="I39" s="7">
        <v>0</v>
      </c>
      <c r="J39" s="7">
        <v>6.2780370499240234E-2</v>
      </c>
      <c r="K39" s="7">
        <v>3.5585648128762841</v>
      </c>
      <c r="L39" s="7">
        <v>11.764815285801888</v>
      </c>
      <c r="M39" s="7">
        <v>6.1685710474848747</v>
      </c>
      <c r="N39" s="124">
        <f t="shared" si="1"/>
        <v>21.554731516662287</v>
      </c>
      <c r="O39" s="26">
        <v>0</v>
      </c>
      <c r="P39" s="7">
        <v>0</v>
      </c>
      <c r="Q39" s="7">
        <v>0.17130292870569974</v>
      </c>
      <c r="R39" s="7">
        <v>3.6467008329927921</v>
      </c>
      <c r="S39" s="7">
        <v>15.943355731666088</v>
      </c>
      <c r="T39" s="7">
        <v>11.2449547983706</v>
      </c>
      <c r="U39" s="124">
        <f t="shared" si="2"/>
        <v>31.00631429173518</v>
      </c>
    </row>
    <row r="40" spans="1:21">
      <c r="A40" s="37">
        <v>30</v>
      </c>
      <c r="B40" s="17"/>
      <c r="C40" s="16"/>
      <c r="D40" s="12"/>
      <c r="E40" s="17" t="s">
        <v>357</v>
      </c>
      <c r="F40" s="42" t="s">
        <v>51</v>
      </c>
      <c r="G40" s="109">
        <f t="shared" si="0"/>
        <v>2047.643250897745</v>
      </c>
      <c r="H40" s="26">
        <v>149.81275183949037</v>
      </c>
      <c r="I40" s="7">
        <v>104.39110973849893</v>
      </c>
      <c r="J40" s="7">
        <v>183.98051521927118</v>
      </c>
      <c r="K40" s="7">
        <v>171.58756610378623</v>
      </c>
      <c r="L40" s="7">
        <v>231.91468261182308</v>
      </c>
      <c r="M40" s="7">
        <v>245.84332735091448</v>
      </c>
      <c r="N40" s="124">
        <f t="shared" si="1"/>
        <v>1087.5299528637843</v>
      </c>
      <c r="O40" s="26">
        <v>133.74102405611484</v>
      </c>
      <c r="P40" s="7">
        <v>124.41897042281926</v>
      </c>
      <c r="Q40" s="7">
        <v>146.88976144045591</v>
      </c>
      <c r="R40" s="7">
        <v>178.82092778943479</v>
      </c>
      <c r="S40" s="7">
        <v>194.7608595341444</v>
      </c>
      <c r="T40" s="7">
        <v>181.48175479099154</v>
      </c>
      <c r="U40" s="124">
        <f t="shared" si="2"/>
        <v>960.11329803396075</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ref="G42:G73" si="3">N42+U42</f>
        <v>169.45318448543549</v>
      </c>
      <c r="H42" s="26">
        <v>17.06559113948606</v>
      </c>
      <c r="I42" s="7">
        <v>23.444836497306824</v>
      </c>
      <c r="J42" s="7">
        <v>17.249382931739092</v>
      </c>
      <c r="K42" s="7">
        <v>16.589290663599968</v>
      </c>
      <c r="L42" s="7">
        <v>9.2492715334519744</v>
      </c>
      <c r="M42" s="7">
        <v>0.18501682579517365</v>
      </c>
      <c r="N42" s="124">
        <f t="shared" ref="N42:N73" si="4">SUM(H42:M42)</f>
        <v>83.783389591379091</v>
      </c>
      <c r="O42" s="26">
        <v>15.536676255753264</v>
      </c>
      <c r="P42" s="7">
        <v>22.252285815775394</v>
      </c>
      <c r="Q42" s="7">
        <v>22.08065402507782</v>
      </c>
      <c r="R42" s="7">
        <v>11.1570103764534</v>
      </c>
      <c r="S42" s="7">
        <v>9.2605265392921865</v>
      </c>
      <c r="T42" s="7">
        <v>5.3826418817043304</v>
      </c>
      <c r="U42" s="124">
        <f t="shared" ref="U42:U73" si="5">SUM(O42:T42)</f>
        <v>85.669794894056395</v>
      </c>
    </row>
    <row r="43" spans="1:21">
      <c r="A43" s="37">
        <v>33</v>
      </c>
      <c r="B43" s="17"/>
      <c r="C43" s="16"/>
      <c r="D43" s="38" t="s">
        <v>54</v>
      </c>
      <c r="E43" s="39" t="s">
        <v>55</v>
      </c>
      <c r="F43" s="42"/>
      <c r="G43" s="109">
        <f t="shared" si="3"/>
        <v>98.455162198222752</v>
      </c>
      <c r="H43" s="26">
        <v>21.894392908900045</v>
      </c>
      <c r="I43" s="7">
        <v>10.468369998663547</v>
      </c>
      <c r="J43" s="7">
        <v>6.9737152178640827</v>
      </c>
      <c r="K43" s="7">
        <v>1.1078065522451652</v>
      </c>
      <c r="L43" s="7">
        <v>4.5274917885253672</v>
      </c>
      <c r="M43" s="7">
        <v>4.1956842814979609</v>
      </c>
      <c r="N43" s="124">
        <f t="shared" si="4"/>
        <v>49.167460747696168</v>
      </c>
      <c r="O43" s="26">
        <v>23.401230968866003</v>
      </c>
      <c r="P43" s="7">
        <v>9.0724471540743252</v>
      </c>
      <c r="Q43" s="7">
        <v>3.529008713836447</v>
      </c>
      <c r="R43" s="7">
        <v>3.4046390031144256</v>
      </c>
      <c r="S43" s="7">
        <v>3.5697160954587162</v>
      </c>
      <c r="T43" s="7">
        <v>6.3106595151766669</v>
      </c>
      <c r="U43" s="124">
        <f t="shared" si="5"/>
        <v>49.287701450526583</v>
      </c>
    </row>
    <row r="44" spans="1:21">
      <c r="A44" s="37">
        <v>34</v>
      </c>
      <c r="B44" s="17"/>
      <c r="C44" s="16"/>
      <c r="D44" s="8"/>
      <c r="E44" s="17" t="s">
        <v>12</v>
      </c>
      <c r="F44" s="42" t="s">
        <v>56</v>
      </c>
      <c r="G44" s="109">
        <f t="shared" si="3"/>
        <v>98.002759844936008</v>
      </c>
      <c r="H44" s="26">
        <v>21.894392908900045</v>
      </c>
      <c r="I44" s="7">
        <v>10.468369998663547</v>
      </c>
      <c r="J44" s="7">
        <v>6.5213128645773395</v>
      </c>
      <c r="K44" s="7">
        <v>1.1078065522451652</v>
      </c>
      <c r="L44" s="7">
        <v>4.5274917885253672</v>
      </c>
      <c r="M44" s="7">
        <v>4.1956842814979609</v>
      </c>
      <c r="N44" s="124">
        <f t="shared" si="4"/>
        <v>48.715058394409425</v>
      </c>
      <c r="O44" s="26">
        <v>23.401230968866003</v>
      </c>
      <c r="P44" s="7">
        <v>9.0724471540743252</v>
      </c>
      <c r="Q44" s="7">
        <v>3.529008713836447</v>
      </c>
      <c r="R44" s="7">
        <v>3.4046390031144256</v>
      </c>
      <c r="S44" s="7">
        <v>3.5697160954587162</v>
      </c>
      <c r="T44" s="7">
        <v>6.3106595151766669</v>
      </c>
      <c r="U44" s="124">
        <f t="shared" si="5"/>
        <v>49.287701450526583</v>
      </c>
    </row>
    <row r="45" spans="1:21">
      <c r="A45" s="37">
        <v>35</v>
      </c>
      <c r="B45" s="17"/>
      <c r="C45" s="16"/>
      <c r="D45" s="8"/>
      <c r="E45" s="17" t="s">
        <v>14</v>
      </c>
      <c r="F45" s="42" t="s">
        <v>57</v>
      </c>
      <c r="G45" s="109">
        <f t="shared" si="3"/>
        <v>0</v>
      </c>
      <c r="H45" s="26">
        <v>0</v>
      </c>
      <c r="I45" s="7">
        <v>0</v>
      </c>
      <c r="J45" s="7">
        <v>0</v>
      </c>
      <c r="K45" s="7">
        <v>0</v>
      </c>
      <c r="L45" s="7">
        <v>0</v>
      </c>
      <c r="M45" s="7">
        <v>0</v>
      </c>
      <c r="N45" s="124">
        <f t="shared" si="4"/>
        <v>0</v>
      </c>
      <c r="O45" s="26">
        <v>0</v>
      </c>
      <c r="P45" s="7">
        <v>0</v>
      </c>
      <c r="Q45" s="7">
        <v>0</v>
      </c>
      <c r="R45" s="7">
        <v>0</v>
      </c>
      <c r="S45" s="7">
        <v>0</v>
      </c>
      <c r="T45" s="7">
        <v>0</v>
      </c>
      <c r="U45" s="124">
        <f t="shared" si="5"/>
        <v>0</v>
      </c>
    </row>
    <row r="46" spans="1:21">
      <c r="A46" s="37">
        <v>36</v>
      </c>
      <c r="B46" s="10"/>
      <c r="C46" s="16"/>
      <c r="D46" s="8"/>
      <c r="E46" s="17" t="s">
        <v>16</v>
      </c>
      <c r="F46" s="42" t="s">
        <v>58</v>
      </c>
      <c r="G46" s="109">
        <f t="shared" si="3"/>
        <v>0.45240217447280884</v>
      </c>
      <c r="H46" s="26">
        <v>0</v>
      </c>
      <c r="I46" s="7">
        <v>0</v>
      </c>
      <c r="J46" s="7">
        <v>0.45240217447280884</v>
      </c>
      <c r="K46" s="7">
        <v>0</v>
      </c>
      <c r="L46" s="7">
        <v>0</v>
      </c>
      <c r="M46" s="7">
        <v>0</v>
      </c>
      <c r="N46" s="124">
        <f t="shared" si="4"/>
        <v>0.45240217447280884</v>
      </c>
      <c r="O46" s="26">
        <v>0</v>
      </c>
      <c r="P46" s="7">
        <v>0</v>
      </c>
      <c r="Q46" s="7">
        <v>0</v>
      </c>
      <c r="R46" s="7">
        <v>0</v>
      </c>
      <c r="S46" s="7">
        <v>0</v>
      </c>
      <c r="T46" s="7">
        <v>0</v>
      </c>
      <c r="U46" s="124">
        <f t="shared" si="5"/>
        <v>0</v>
      </c>
    </row>
    <row r="47" spans="1:21">
      <c r="A47" s="37">
        <v>37</v>
      </c>
      <c r="B47" s="10"/>
      <c r="C47" s="11"/>
      <c r="D47" s="38" t="s">
        <v>59</v>
      </c>
      <c r="E47" s="9" t="s">
        <v>60</v>
      </c>
      <c r="F47" s="44"/>
      <c r="G47" s="109">
        <f t="shared" si="3"/>
        <v>70383.915351182222</v>
      </c>
      <c r="H47" s="26">
        <v>770.90065329521894</v>
      </c>
      <c r="I47" s="7">
        <v>391.25531646609306</v>
      </c>
      <c r="J47" s="7">
        <v>1300.4494236707687</v>
      </c>
      <c r="K47" s="7">
        <v>3328.077690154314</v>
      </c>
      <c r="L47" s="7">
        <v>10989.73795863986</v>
      </c>
      <c r="M47" s="7">
        <v>18462.028244167566</v>
      </c>
      <c r="N47" s="124">
        <f t="shared" si="4"/>
        <v>35242.449286393821</v>
      </c>
      <c r="O47" s="26">
        <v>647.18662192299962</v>
      </c>
      <c r="P47" s="7">
        <v>327.05328775197268</v>
      </c>
      <c r="Q47" s="7">
        <v>667.9849257580936</v>
      </c>
      <c r="R47" s="7">
        <v>2138.5497154891491</v>
      </c>
      <c r="S47" s="7">
        <v>8439.9638392329216</v>
      </c>
      <c r="T47" s="7">
        <v>22920.727674633265</v>
      </c>
      <c r="U47" s="124">
        <f t="shared" si="5"/>
        <v>35141.466064788401</v>
      </c>
    </row>
    <row r="48" spans="1:21">
      <c r="A48" s="93">
        <v>38</v>
      </c>
      <c r="B48" s="94"/>
      <c r="C48" s="95" t="s">
        <v>61</v>
      </c>
      <c r="D48" s="96" t="s">
        <v>62</v>
      </c>
      <c r="E48" s="97"/>
      <c r="F48" s="98"/>
      <c r="G48" s="99">
        <f t="shared" si="3"/>
        <v>312751.10062965192</v>
      </c>
      <c r="H48" s="100">
        <v>12162.19068877399</v>
      </c>
      <c r="I48" s="101">
        <v>1208.8573693204671</v>
      </c>
      <c r="J48" s="101">
        <v>3992.8823631480336</v>
      </c>
      <c r="K48" s="101">
        <v>11318.910653591156</v>
      </c>
      <c r="L48" s="101">
        <v>34065.904079914093</v>
      </c>
      <c r="M48" s="101">
        <v>94982.571613311768</v>
      </c>
      <c r="N48" s="125">
        <f t="shared" si="4"/>
        <v>157731.31676805951</v>
      </c>
      <c r="O48" s="100">
        <v>10098.668675214052</v>
      </c>
      <c r="P48" s="101">
        <v>1008.7455905228853</v>
      </c>
      <c r="Q48" s="101">
        <v>2280.9169936776161</v>
      </c>
      <c r="R48" s="101">
        <v>6528.8259771168232</v>
      </c>
      <c r="S48" s="101">
        <v>23301.403948783875</v>
      </c>
      <c r="T48" s="101">
        <v>111801.22267627716</v>
      </c>
      <c r="U48" s="125">
        <f t="shared" si="5"/>
        <v>155019.78386159241</v>
      </c>
    </row>
    <row r="49" spans="1:21">
      <c r="A49" s="37">
        <v>39</v>
      </c>
      <c r="B49" s="17"/>
      <c r="C49" s="16"/>
      <c r="D49" s="38" t="s">
        <v>8</v>
      </c>
      <c r="E49" s="45" t="s">
        <v>63</v>
      </c>
      <c r="F49" s="40"/>
      <c r="G49" s="109">
        <f t="shared" si="3"/>
        <v>311884.66512786783</v>
      </c>
      <c r="H49" s="26">
        <v>12145.267155826092</v>
      </c>
      <c r="I49" s="7">
        <v>1184.6328194011003</v>
      </c>
      <c r="J49" s="7">
        <v>3942.1813536956906</v>
      </c>
      <c r="K49" s="7">
        <v>11254.297606945038</v>
      </c>
      <c r="L49" s="7">
        <v>33960.208593845367</v>
      </c>
      <c r="M49" s="7">
        <v>94802.426429748535</v>
      </c>
      <c r="N49" s="124">
        <f t="shared" si="4"/>
        <v>157289.01395946182</v>
      </c>
      <c r="O49" s="26">
        <v>10083.349434092641</v>
      </c>
      <c r="P49" s="7">
        <v>990.60697774589062</v>
      </c>
      <c r="Q49" s="7">
        <v>2251.600030452013</v>
      </c>
      <c r="R49" s="7">
        <v>6474.7362304031849</v>
      </c>
      <c r="S49" s="7">
        <v>23218.812916755676</v>
      </c>
      <c r="T49" s="7">
        <v>111576.5455789566</v>
      </c>
      <c r="U49" s="124">
        <f t="shared" si="5"/>
        <v>154595.65116840601</v>
      </c>
    </row>
    <row r="50" spans="1:21">
      <c r="A50" s="37">
        <v>40</v>
      </c>
      <c r="B50" s="17"/>
      <c r="C50" s="16"/>
      <c r="D50" s="38" t="s">
        <v>10</v>
      </c>
      <c r="E50" s="45" t="s">
        <v>64</v>
      </c>
      <c r="F50" s="40"/>
      <c r="G50" s="109">
        <f t="shared" si="3"/>
        <v>669.70979272133263</v>
      </c>
      <c r="H50" s="26">
        <v>12.010388336042524</v>
      </c>
      <c r="I50" s="7">
        <v>17.738540093152551</v>
      </c>
      <c r="J50" s="7">
        <v>38.466145664802752</v>
      </c>
      <c r="K50" s="7">
        <v>46.66400003945455</v>
      </c>
      <c r="L50" s="7">
        <v>74.46354600135237</v>
      </c>
      <c r="M50" s="7">
        <v>153.05504292109981</v>
      </c>
      <c r="N50" s="124">
        <f t="shared" si="4"/>
        <v>342.39766305590456</v>
      </c>
      <c r="O50" s="26">
        <v>10.058673622748756</v>
      </c>
      <c r="P50" s="7">
        <v>13.580257522415195</v>
      </c>
      <c r="Q50" s="7">
        <v>17.974384578934405</v>
      </c>
      <c r="R50" s="7">
        <v>37.043550425209105</v>
      </c>
      <c r="S50" s="7">
        <v>52.690655388869345</v>
      </c>
      <c r="T50" s="7">
        <v>195.96460812725127</v>
      </c>
      <c r="U50" s="124">
        <f t="shared" si="5"/>
        <v>327.31212966542807</v>
      </c>
    </row>
    <row r="51" spans="1:21">
      <c r="A51" s="37">
        <v>41</v>
      </c>
      <c r="B51" s="17"/>
      <c r="C51" s="16"/>
      <c r="D51" s="38" t="s">
        <v>22</v>
      </c>
      <c r="E51" s="45" t="s">
        <v>65</v>
      </c>
      <c r="F51" s="40"/>
      <c r="G51" s="109">
        <f t="shared" si="3"/>
        <v>196.72394882646131</v>
      </c>
      <c r="H51" s="26">
        <v>4.9129174099143711</v>
      </c>
      <c r="I51" s="7">
        <v>6.4860281483852305</v>
      </c>
      <c r="J51" s="7">
        <v>12.234913799504284</v>
      </c>
      <c r="K51" s="7">
        <v>17.949202301213518</v>
      </c>
      <c r="L51" s="7">
        <v>31.231838627718389</v>
      </c>
      <c r="M51" s="7">
        <v>27.092566598032136</v>
      </c>
      <c r="N51" s="124">
        <f t="shared" si="4"/>
        <v>99.907466884767928</v>
      </c>
      <c r="O51" s="26">
        <v>5.2605107057543137</v>
      </c>
      <c r="P51" s="7">
        <v>4.5583476758911274</v>
      </c>
      <c r="Q51" s="7">
        <v>11.34256861146423</v>
      </c>
      <c r="R51" s="7">
        <v>17.046242451062426</v>
      </c>
      <c r="S51" s="7">
        <v>29.900246057368349</v>
      </c>
      <c r="T51" s="7">
        <v>28.708566440152936</v>
      </c>
      <c r="U51" s="124">
        <f t="shared" si="5"/>
        <v>96.816481941693382</v>
      </c>
    </row>
    <row r="52" spans="1:21">
      <c r="A52" s="93">
        <v>42</v>
      </c>
      <c r="B52" s="94"/>
      <c r="C52" s="95" t="s">
        <v>66</v>
      </c>
      <c r="D52" s="96" t="s">
        <v>67</v>
      </c>
      <c r="E52" s="97"/>
      <c r="F52" s="98"/>
      <c r="G52" s="99">
        <f t="shared" si="3"/>
        <v>8140.0518030375242</v>
      </c>
      <c r="H52" s="100">
        <v>0</v>
      </c>
      <c r="I52" s="101">
        <v>0</v>
      </c>
      <c r="J52" s="101">
        <v>0</v>
      </c>
      <c r="K52" s="101">
        <v>0</v>
      </c>
      <c r="L52" s="101">
        <v>0</v>
      </c>
      <c r="M52" s="101">
        <v>0</v>
      </c>
      <c r="N52" s="125">
        <f t="shared" si="4"/>
        <v>0</v>
      </c>
      <c r="O52" s="100">
        <v>0</v>
      </c>
      <c r="P52" s="101">
        <v>0</v>
      </c>
      <c r="Q52" s="101">
        <v>3889.1591324955225</v>
      </c>
      <c r="R52" s="101">
        <v>4250.8926705420017</v>
      </c>
      <c r="S52" s="101">
        <v>0</v>
      </c>
      <c r="T52" s="101">
        <v>0</v>
      </c>
      <c r="U52" s="125">
        <f t="shared" si="5"/>
        <v>8140.0518030375242</v>
      </c>
    </row>
    <row r="53" spans="1:21">
      <c r="A53" s="93">
        <v>49</v>
      </c>
      <c r="B53" s="94"/>
      <c r="C53" s="95" t="s">
        <v>68</v>
      </c>
      <c r="D53" s="96" t="s">
        <v>69</v>
      </c>
      <c r="E53" s="97"/>
      <c r="F53" s="98"/>
      <c r="G53" s="99">
        <f t="shared" si="3"/>
        <v>93319.417430132627</v>
      </c>
      <c r="H53" s="100">
        <v>52288.25616312027</v>
      </c>
      <c r="I53" s="101">
        <v>44.092193305492401</v>
      </c>
      <c r="J53" s="101">
        <v>56.051747530698776</v>
      </c>
      <c r="K53" s="101">
        <v>27.15529203414917</v>
      </c>
      <c r="L53" s="101">
        <v>16.337498337030411</v>
      </c>
      <c r="M53" s="101">
        <v>18.380197167396545</v>
      </c>
      <c r="N53" s="125">
        <f t="shared" si="4"/>
        <v>52450.273091495037</v>
      </c>
      <c r="O53" s="100">
        <v>40741.2353297472</v>
      </c>
      <c r="P53" s="101">
        <v>38.797620326280594</v>
      </c>
      <c r="Q53" s="101">
        <v>33.775225937366486</v>
      </c>
      <c r="R53" s="101">
        <v>23.726210683584213</v>
      </c>
      <c r="S53" s="101">
        <v>13.453139275312424</v>
      </c>
      <c r="T53" s="101">
        <v>18.15681266784668</v>
      </c>
      <c r="U53" s="125">
        <f t="shared" si="5"/>
        <v>40869.14433863759</v>
      </c>
    </row>
    <row r="54" spans="1:21">
      <c r="A54" s="37">
        <v>50</v>
      </c>
      <c r="B54" s="17"/>
      <c r="C54" s="16"/>
      <c r="D54" s="38" t="s">
        <v>8</v>
      </c>
      <c r="E54" s="47" t="s">
        <v>70</v>
      </c>
      <c r="F54" s="40"/>
      <c r="G54" s="109">
        <f t="shared" si="3"/>
        <v>44982.655302286148</v>
      </c>
      <c r="H54" s="26">
        <v>25261.272518515587</v>
      </c>
      <c r="I54" s="7">
        <v>4.0233680307865143</v>
      </c>
      <c r="J54" s="7">
        <v>1.0025731325149536</v>
      </c>
      <c r="K54" s="7">
        <v>2.3165144324302673</v>
      </c>
      <c r="L54" s="7">
        <v>0</v>
      </c>
      <c r="M54" s="7">
        <v>0</v>
      </c>
      <c r="N54" s="124">
        <f t="shared" si="4"/>
        <v>25268.614974111319</v>
      </c>
      <c r="O54" s="26">
        <v>19706.33974301815</v>
      </c>
      <c r="P54" s="7">
        <v>2.8921734094619751</v>
      </c>
      <c r="Q54" s="7">
        <v>3.8259119391441345</v>
      </c>
      <c r="R54" s="7">
        <v>0</v>
      </c>
      <c r="S54" s="7">
        <v>0.55040746927261353</v>
      </c>
      <c r="T54" s="7">
        <v>0.4320923388004303</v>
      </c>
      <c r="U54" s="124">
        <f t="shared" si="5"/>
        <v>19714.040328174829</v>
      </c>
    </row>
    <row r="55" spans="1:21">
      <c r="A55" s="37">
        <v>51</v>
      </c>
      <c r="B55" s="10"/>
      <c r="C55" s="16"/>
      <c r="D55" s="38" t="s">
        <v>10</v>
      </c>
      <c r="E55" s="47" t="s">
        <v>71</v>
      </c>
      <c r="F55" s="40"/>
      <c r="G55" s="109">
        <f t="shared" si="3"/>
        <v>18443.658827841282</v>
      </c>
      <c r="H55" s="26">
        <v>10223.811663210392</v>
      </c>
      <c r="I55" s="7">
        <v>18.918513774871826</v>
      </c>
      <c r="J55" s="7">
        <v>35.435360670089722</v>
      </c>
      <c r="K55" s="7">
        <v>14.47454571723938</v>
      </c>
      <c r="L55" s="7">
        <v>8.0604288876056671</v>
      </c>
      <c r="M55" s="7">
        <v>4.7376220226287842</v>
      </c>
      <c r="N55" s="124">
        <f t="shared" si="4"/>
        <v>10305.438134282827</v>
      </c>
      <c r="O55" s="26">
        <v>8078.9783110916615</v>
      </c>
      <c r="P55" s="7">
        <v>17.83002907037735</v>
      </c>
      <c r="Q55" s="7">
        <v>19.255189538002014</v>
      </c>
      <c r="R55" s="7">
        <v>13.120391964912415</v>
      </c>
      <c r="S55" s="7">
        <v>6.6672483682632446</v>
      </c>
      <c r="T55" s="7">
        <v>2.3695235252380371</v>
      </c>
      <c r="U55" s="124">
        <f t="shared" si="5"/>
        <v>8138.2206935584545</v>
      </c>
    </row>
    <row r="56" spans="1:21">
      <c r="A56" s="37">
        <v>52</v>
      </c>
      <c r="B56" s="17"/>
      <c r="C56" s="11"/>
      <c r="D56" s="38" t="s">
        <v>22</v>
      </c>
      <c r="E56" s="47" t="s">
        <v>72</v>
      </c>
      <c r="F56" s="43"/>
      <c r="G56" s="109">
        <f t="shared" si="3"/>
        <v>14206.622724607587</v>
      </c>
      <c r="H56" s="26">
        <v>8119.4606293439865</v>
      </c>
      <c r="I56" s="7">
        <v>0</v>
      </c>
      <c r="J56" s="7">
        <v>0</v>
      </c>
      <c r="K56" s="7">
        <v>0</v>
      </c>
      <c r="L56" s="7">
        <v>0</v>
      </c>
      <c r="M56" s="7">
        <v>0</v>
      </c>
      <c r="N56" s="124">
        <f t="shared" si="4"/>
        <v>8119.4606293439865</v>
      </c>
      <c r="O56" s="26">
        <v>6087.1620952636003</v>
      </c>
      <c r="P56" s="7">
        <v>0</v>
      </c>
      <c r="Q56" s="7">
        <v>0</v>
      </c>
      <c r="R56" s="7">
        <v>0</v>
      </c>
      <c r="S56" s="7">
        <v>0</v>
      </c>
      <c r="T56" s="7">
        <v>0</v>
      </c>
      <c r="U56" s="124">
        <f t="shared" si="5"/>
        <v>6087.1620952636003</v>
      </c>
    </row>
    <row r="57" spans="1:21">
      <c r="A57" s="37">
        <v>53</v>
      </c>
      <c r="B57" s="12"/>
      <c r="C57" s="12"/>
      <c r="D57" s="38" t="s">
        <v>24</v>
      </c>
      <c r="E57" s="13" t="s">
        <v>73</v>
      </c>
      <c r="F57" s="43"/>
      <c r="G57" s="109">
        <f t="shared" si="3"/>
        <v>15686.481888249516</v>
      </c>
      <c r="H57" s="26">
        <v>8683.7120272517204</v>
      </c>
      <c r="I57" s="7">
        <v>21.150310695171356</v>
      </c>
      <c r="J57" s="7">
        <v>19.613813698291779</v>
      </c>
      <c r="K57" s="7">
        <v>10.364231407642365</v>
      </c>
      <c r="L57" s="7">
        <v>8.277069479227066</v>
      </c>
      <c r="M57" s="7">
        <v>13.642574429512024</v>
      </c>
      <c r="N57" s="124">
        <f t="shared" si="4"/>
        <v>8756.760026961565</v>
      </c>
      <c r="O57" s="26">
        <v>6868.7558193057775</v>
      </c>
      <c r="P57" s="7">
        <v>18.075417280197144</v>
      </c>
      <c r="Q57" s="7">
        <v>10.694124758243561</v>
      </c>
      <c r="R57" s="7">
        <v>10.60581961274147</v>
      </c>
      <c r="S57" s="7">
        <v>6.2354833781719208</v>
      </c>
      <c r="T57" s="7">
        <v>15.355196952819824</v>
      </c>
      <c r="U57" s="124">
        <f t="shared" si="5"/>
        <v>6929.7218612879515</v>
      </c>
    </row>
    <row r="58" spans="1:21">
      <c r="A58" s="93">
        <v>54</v>
      </c>
      <c r="B58" s="94"/>
      <c r="C58" s="95" t="s">
        <v>74</v>
      </c>
      <c r="D58" s="96" t="s">
        <v>75</v>
      </c>
      <c r="E58" s="97"/>
      <c r="F58" s="98"/>
      <c r="G58" s="99">
        <f t="shared" si="3"/>
        <v>47976.19687359035</v>
      </c>
      <c r="H58" s="100">
        <v>2581.8060498908162</v>
      </c>
      <c r="I58" s="101">
        <v>310.05163477547467</v>
      </c>
      <c r="J58" s="101">
        <v>588.88320983201265</v>
      </c>
      <c r="K58" s="101">
        <v>1339.6351540833712</v>
      </c>
      <c r="L58" s="101">
        <v>3889.5995745062828</v>
      </c>
      <c r="M58" s="101">
        <v>14323.62347984314</v>
      </c>
      <c r="N58" s="125">
        <f t="shared" si="4"/>
        <v>23033.599102931097</v>
      </c>
      <c r="O58" s="100">
        <v>2058.9909603521228</v>
      </c>
      <c r="P58" s="101">
        <v>263.42103240266442</v>
      </c>
      <c r="Q58" s="101">
        <v>389.00767502002418</v>
      </c>
      <c r="R58" s="101">
        <v>901.73797932639718</v>
      </c>
      <c r="S58" s="101">
        <v>2795.569966673851</v>
      </c>
      <c r="T58" s="101">
        <v>18533.870156884193</v>
      </c>
      <c r="U58" s="125">
        <f t="shared" si="5"/>
        <v>24942.597770659253</v>
      </c>
    </row>
    <row r="59" spans="1:21">
      <c r="A59" s="37">
        <v>55</v>
      </c>
      <c r="B59" s="17"/>
      <c r="C59" s="16"/>
      <c r="D59" s="38" t="s">
        <v>8</v>
      </c>
      <c r="E59" s="45" t="s">
        <v>76</v>
      </c>
      <c r="F59" s="40"/>
      <c r="G59" s="109">
        <f t="shared" si="3"/>
        <v>34832.943374188617</v>
      </c>
      <c r="H59" s="26">
        <v>2454.5358622632921</v>
      </c>
      <c r="I59" s="7">
        <v>263.62842392548919</v>
      </c>
      <c r="J59" s="7">
        <v>386.16436628997326</v>
      </c>
      <c r="K59" s="7">
        <v>904.20204785466194</v>
      </c>
      <c r="L59" s="7">
        <v>2659.0124647021294</v>
      </c>
      <c r="M59" s="7">
        <v>10351.320002049208</v>
      </c>
      <c r="N59" s="124">
        <f t="shared" si="4"/>
        <v>17018.863167084754</v>
      </c>
      <c r="O59" s="26">
        <v>1963.1126194484532</v>
      </c>
      <c r="P59" s="7">
        <v>208.92594668082893</v>
      </c>
      <c r="Q59" s="7">
        <v>245.35183768905699</v>
      </c>
      <c r="R59" s="7">
        <v>545.24214055947959</v>
      </c>
      <c r="S59" s="7">
        <v>1724.5056148320436</v>
      </c>
      <c r="T59" s="7">
        <v>13126.942047894001</v>
      </c>
      <c r="U59" s="124">
        <f t="shared" si="5"/>
        <v>17814.080207103863</v>
      </c>
    </row>
    <row r="60" spans="1:21">
      <c r="A60" s="37">
        <v>56</v>
      </c>
      <c r="B60" s="17"/>
      <c r="C60" s="16"/>
      <c r="D60" s="38" t="s">
        <v>10</v>
      </c>
      <c r="E60" s="45" t="s">
        <v>77</v>
      </c>
      <c r="F60" s="40"/>
      <c r="G60" s="109">
        <f t="shared" si="3"/>
        <v>54.237180056399666</v>
      </c>
      <c r="H60" s="26">
        <v>9.3157133319909917</v>
      </c>
      <c r="I60" s="7">
        <v>1.6088059673784301</v>
      </c>
      <c r="J60" s="7">
        <v>1.7160146880196407</v>
      </c>
      <c r="K60" s="7">
        <v>2.3800942634698004</v>
      </c>
      <c r="L60" s="7">
        <v>2.9288665712811053</v>
      </c>
      <c r="M60" s="7">
        <v>4.1385693270713091</v>
      </c>
      <c r="N60" s="124">
        <f t="shared" si="4"/>
        <v>22.088064149211277</v>
      </c>
      <c r="O60" s="26">
        <v>9.819842493525357</v>
      </c>
      <c r="P60" s="7">
        <v>1.2784149776853155</v>
      </c>
      <c r="Q60" s="7">
        <v>2.0206744144670665</v>
      </c>
      <c r="R60" s="7">
        <v>3.7630497983773239</v>
      </c>
      <c r="S60" s="7">
        <v>4.6984435650520027</v>
      </c>
      <c r="T60" s="7">
        <v>10.568690658081323</v>
      </c>
      <c r="U60" s="124">
        <f t="shared" si="5"/>
        <v>32.149115907188389</v>
      </c>
    </row>
    <row r="61" spans="1:21">
      <c r="A61" s="37">
        <v>57</v>
      </c>
      <c r="B61" s="17"/>
      <c r="C61" s="16"/>
      <c r="D61" s="38" t="s">
        <v>22</v>
      </c>
      <c r="E61" s="45" t="s">
        <v>78</v>
      </c>
      <c r="F61" s="40"/>
      <c r="G61" s="109">
        <f t="shared" si="3"/>
        <v>5.1449910998344421</v>
      </c>
      <c r="H61" s="26">
        <v>0</v>
      </c>
      <c r="I61" s="7">
        <v>0</v>
      </c>
      <c r="J61" s="7">
        <v>0</v>
      </c>
      <c r="K61" s="7">
        <v>0.37096878886222839</v>
      </c>
      <c r="L61" s="7">
        <v>0</v>
      </c>
      <c r="M61" s="7">
        <v>2.3981719017028809</v>
      </c>
      <c r="N61" s="124">
        <f t="shared" si="4"/>
        <v>2.7691406905651093</v>
      </c>
      <c r="O61" s="26">
        <v>0</v>
      </c>
      <c r="P61" s="7">
        <v>0</v>
      </c>
      <c r="Q61" s="7">
        <v>0</v>
      </c>
      <c r="R61" s="7">
        <v>0.36175999045372009</v>
      </c>
      <c r="S61" s="7">
        <v>0.80561137199401855</v>
      </c>
      <c r="T61" s="7">
        <v>1.2084790468215942</v>
      </c>
      <c r="U61" s="124">
        <f t="shared" si="5"/>
        <v>2.3758504092693329</v>
      </c>
    </row>
    <row r="62" spans="1:21">
      <c r="A62" s="37">
        <v>58</v>
      </c>
      <c r="B62" s="14"/>
      <c r="C62" s="16"/>
      <c r="D62" s="38" t="s">
        <v>24</v>
      </c>
      <c r="E62" s="45" t="s">
        <v>79</v>
      </c>
      <c r="F62" s="40"/>
      <c r="G62" s="109">
        <f t="shared" si="3"/>
        <v>10206.297241538734</v>
      </c>
      <c r="H62" s="26">
        <v>4.7157061297111795</v>
      </c>
      <c r="I62" s="7">
        <v>24.960752287181094</v>
      </c>
      <c r="J62" s="7">
        <v>146.33170159789734</v>
      </c>
      <c r="K62" s="7">
        <v>324.23663567937911</v>
      </c>
      <c r="L62" s="7">
        <v>945.28357569174841</v>
      </c>
      <c r="M62" s="7">
        <v>3141.2968131833477</v>
      </c>
      <c r="N62" s="124">
        <f t="shared" si="4"/>
        <v>4586.8251845692648</v>
      </c>
      <c r="O62" s="26">
        <v>4.0328752772693406</v>
      </c>
      <c r="P62" s="7">
        <v>30.672946265200153</v>
      </c>
      <c r="Q62" s="7">
        <v>99.023612005170435</v>
      </c>
      <c r="R62" s="7">
        <v>262.47157981339842</v>
      </c>
      <c r="S62" s="7">
        <v>847.63980136578903</v>
      </c>
      <c r="T62" s="7">
        <v>4375.6312422426417</v>
      </c>
      <c r="U62" s="124">
        <f t="shared" si="5"/>
        <v>5619.4720569694691</v>
      </c>
    </row>
    <row r="63" spans="1:21">
      <c r="A63" s="37">
        <v>59</v>
      </c>
      <c r="B63" s="12"/>
      <c r="C63" s="14"/>
      <c r="D63" s="38" t="s">
        <v>26</v>
      </c>
      <c r="E63" s="14" t="s">
        <v>80</v>
      </c>
      <c r="F63" s="48"/>
      <c r="G63" s="109">
        <f t="shared" si="3"/>
        <v>2877.5740541259293</v>
      </c>
      <c r="H63" s="26">
        <v>113.23875159275485</v>
      </c>
      <c r="I63" s="7">
        <v>19.853648709133267</v>
      </c>
      <c r="J63" s="7">
        <v>54.671135984361172</v>
      </c>
      <c r="K63" s="7">
        <v>108.4453848823905</v>
      </c>
      <c r="L63" s="7">
        <v>282.37464059144258</v>
      </c>
      <c r="M63" s="7">
        <v>824.46963548660278</v>
      </c>
      <c r="N63" s="124">
        <f t="shared" si="4"/>
        <v>1403.0531972466852</v>
      </c>
      <c r="O63" s="26">
        <v>82.025619109219406</v>
      </c>
      <c r="P63" s="7">
        <v>22.543720508459955</v>
      </c>
      <c r="Q63" s="7">
        <v>42.611551130190492</v>
      </c>
      <c r="R63" s="7">
        <v>89.899449160322547</v>
      </c>
      <c r="S63" s="7">
        <v>217.92049040645361</v>
      </c>
      <c r="T63" s="7">
        <v>1019.5200265645981</v>
      </c>
      <c r="U63" s="124">
        <f t="shared" si="5"/>
        <v>1474.5208568792441</v>
      </c>
    </row>
    <row r="64" spans="1:21">
      <c r="A64" s="72">
        <v>60</v>
      </c>
      <c r="B64" s="73" t="s">
        <v>81</v>
      </c>
      <c r="C64" s="77" t="s">
        <v>82</v>
      </c>
      <c r="D64" s="78"/>
      <c r="E64" s="78"/>
      <c r="F64" s="79"/>
      <c r="G64" s="74">
        <f t="shared" si="3"/>
        <v>5572906.9816744924</v>
      </c>
      <c r="H64" s="75">
        <v>33664.888362407684</v>
      </c>
      <c r="I64" s="76">
        <v>10571.975818157196</v>
      </c>
      <c r="J64" s="76">
        <v>56145.240112543106</v>
      </c>
      <c r="K64" s="76">
        <v>227100.61400413513</v>
      </c>
      <c r="L64" s="76">
        <v>933507.0083694458</v>
      </c>
      <c r="M64" s="76">
        <v>1594331.3506622314</v>
      </c>
      <c r="N64" s="122">
        <f t="shared" si="4"/>
        <v>2855321.0773289204</v>
      </c>
      <c r="O64" s="75">
        <v>29773.055977344513</v>
      </c>
      <c r="P64" s="76">
        <v>8951.6697502732277</v>
      </c>
      <c r="Q64" s="76">
        <v>33478.070921421051</v>
      </c>
      <c r="R64" s="76">
        <v>163340.61456298828</v>
      </c>
      <c r="S64" s="76">
        <v>665764.87716674805</v>
      </c>
      <c r="T64" s="76">
        <v>1816277.6159667969</v>
      </c>
      <c r="U64" s="122">
        <f t="shared" si="5"/>
        <v>2717585.904345572</v>
      </c>
    </row>
    <row r="65" spans="1:21">
      <c r="A65" s="93">
        <v>61</v>
      </c>
      <c r="B65" s="94"/>
      <c r="C65" s="95" t="s">
        <v>6</v>
      </c>
      <c r="D65" s="96" t="s">
        <v>83</v>
      </c>
      <c r="E65" s="97"/>
      <c r="F65" s="98"/>
      <c r="G65" s="99">
        <f t="shared" si="3"/>
        <v>1353306.7619156241</v>
      </c>
      <c r="H65" s="100">
        <v>2174.9061084985733</v>
      </c>
      <c r="I65" s="101">
        <v>3280.2880164384842</v>
      </c>
      <c r="J65" s="101">
        <v>11586.387905299664</v>
      </c>
      <c r="K65" s="101">
        <v>43550.430090904236</v>
      </c>
      <c r="L65" s="101">
        <v>275343.96298789978</v>
      </c>
      <c r="M65" s="101">
        <v>371531.35814285278</v>
      </c>
      <c r="N65" s="125">
        <f t="shared" si="4"/>
        <v>707467.33325189352</v>
      </c>
      <c r="O65" s="100">
        <v>1727.8061998784542</v>
      </c>
      <c r="P65" s="101">
        <v>2627.3741410076618</v>
      </c>
      <c r="Q65" s="101">
        <v>7943.3396209478378</v>
      </c>
      <c r="R65" s="101">
        <v>61426.890337944031</v>
      </c>
      <c r="S65" s="101">
        <v>245127.54225921631</v>
      </c>
      <c r="T65" s="101">
        <v>326986.47610473633</v>
      </c>
      <c r="U65" s="125">
        <f t="shared" si="5"/>
        <v>645839.42866373062</v>
      </c>
    </row>
    <row r="66" spans="1:21">
      <c r="A66" s="37">
        <v>62</v>
      </c>
      <c r="B66" s="17"/>
      <c r="C66" s="16"/>
      <c r="D66" s="38" t="s">
        <v>8</v>
      </c>
      <c r="E66" s="49" t="s">
        <v>84</v>
      </c>
      <c r="F66" s="40"/>
      <c r="G66" s="109">
        <f t="shared" si="3"/>
        <v>30547.744697736111</v>
      </c>
      <c r="H66" s="26">
        <v>17.686528444290161</v>
      </c>
      <c r="I66" s="7">
        <v>22.560103122144938</v>
      </c>
      <c r="J66" s="7">
        <v>178.62127149105072</v>
      </c>
      <c r="K66" s="7">
        <v>2117.0561419725418</v>
      </c>
      <c r="L66" s="7">
        <v>12226.275480031967</v>
      </c>
      <c r="M66" s="7">
        <v>7586.1590268909931</v>
      </c>
      <c r="N66" s="124">
        <f t="shared" si="4"/>
        <v>22148.358551952988</v>
      </c>
      <c r="O66" s="26">
        <v>18.774271965026855</v>
      </c>
      <c r="P66" s="7">
        <v>17.928891596850008</v>
      </c>
      <c r="Q66" s="7">
        <v>96.38635042309761</v>
      </c>
      <c r="R66" s="7">
        <v>635.80016598105431</v>
      </c>
      <c r="S66" s="7">
        <v>3095.0426381826401</v>
      </c>
      <c r="T66" s="7">
        <v>4535.4538276344538</v>
      </c>
      <c r="U66" s="124">
        <f t="shared" si="5"/>
        <v>8399.3861457831226</v>
      </c>
    </row>
    <row r="67" spans="1:21">
      <c r="A67" s="37">
        <v>63</v>
      </c>
      <c r="B67" s="17"/>
      <c r="C67" s="16"/>
      <c r="D67" s="38" t="s">
        <v>10</v>
      </c>
      <c r="E67" s="49" t="s">
        <v>85</v>
      </c>
      <c r="F67" s="40"/>
      <c r="G67" s="109">
        <f t="shared" si="3"/>
        <v>39419.267239419743</v>
      </c>
      <c r="H67" s="26">
        <v>3.8269946575164795</v>
      </c>
      <c r="I67" s="7">
        <v>1.0139175653457642</v>
      </c>
      <c r="J67" s="7">
        <v>75.779975624755025</v>
      </c>
      <c r="K67" s="7">
        <v>1975.0413499474525</v>
      </c>
      <c r="L67" s="7">
        <v>15563.266607403755</v>
      </c>
      <c r="M67" s="7">
        <v>12825.538093030453</v>
      </c>
      <c r="N67" s="124">
        <f t="shared" si="4"/>
        <v>30444.466938229278</v>
      </c>
      <c r="O67" s="26">
        <v>0</v>
      </c>
      <c r="P67" s="7">
        <v>0.40278637409210205</v>
      </c>
      <c r="Q67" s="7">
        <v>22.946504738181829</v>
      </c>
      <c r="R67" s="7">
        <v>413.63318463414907</v>
      </c>
      <c r="S67" s="7">
        <v>3362.4217609763145</v>
      </c>
      <c r="T67" s="7">
        <v>5175.3960644677281</v>
      </c>
      <c r="U67" s="124">
        <f t="shared" si="5"/>
        <v>8974.8003011904657</v>
      </c>
    </row>
    <row r="68" spans="1:21">
      <c r="A68" s="37">
        <v>64</v>
      </c>
      <c r="B68" s="17"/>
      <c r="C68" s="16"/>
      <c r="D68" s="38" t="s">
        <v>22</v>
      </c>
      <c r="E68" s="49" t="s">
        <v>86</v>
      </c>
      <c r="F68" s="40"/>
      <c r="G68" s="109">
        <f t="shared" si="3"/>
        <v>74085.485110424459</v>
      </c>
      <c r="H68" s="26">
        <v>26.512953251600266</v>
      </c>
      <c r="I68" s="7">
        <v>12.657587349414825</v>
      </c>
      <c r="J68" s="7">
        <v>397.69055524468422</v>
      </c>
      <c r="K68" s="7">
        <v>4299.4249904304743</v>
      </c>
      <c r="L68" s="7">
        <v>18850.377844452858</v>
      </c>
      <c r="M68" s="7">
        <v>20802.785076379776</v>
      </c>
      <c r="N68" s="124">
        <f t="shared" si="4"/>
        <v>44389.449007108808</v>
      </c>
      <c r="O68" s="26">
        <v>18.045767068862915</v>
      </c>
      <c r="P68" s="7">
        <v>4.538913756608963</v>
      </c>
      <c r="Q68" s="7">
        <v>339.11833462864161</v>
      </c>
      <c r="R68" s="7">
        <v>3483.3410155177116</v>
      </c>
      <c r="S68" s="7">
        <v>10252.975904583931</v>
      </c>
      <c r="T68" s="7">
        <v>15598.016167759895</v>
      </c>
      <c r="U68" s="124">
        <f t="shared" si="5"/>
        <v>29696.036103315651</v>
      </c>
    </row>
    <row r="69" spans="1:21">
      <c r="A69" s="37">
        <v>65</v>
      </c>
      <c r="B69" s="17"/>
      <c r="C69" s="16"/>
      <c r="D69" s="38" t="s">
        <v>24</v>
      </c>
      <c r="E69" s="49" t="s">
        <v>87</v>
      </c>
      <c r="F69" s="40"/>
      <c r="G69" s="109">
        <f t="shared" si="3"/>
        <v>131507.80965211987</v>
      </c>
      <c r="H69" s="26">
        <v>17.181053996086121</v>
      </c>
      <c r="I69" s="7">
        <v>19.395937323570251</v>
      </c>
      <c r="J69" s="7">
        <v>509.59274137020111</v>
      </c>
      <c r="K69" s="7">
        <v>5452.8501499295235</v>
      </c>
      <c r="L69" s="7">
        <v>27929.443116664886</v>
      </c>
      <c r="M69" s="7">
        <v>33475.231949090958</v>
      </c>
      <c r="N69" s="124">
        <f t="shared" si="4"/>
        <v>67403.694948375225</v>
      </c>
      <c r="O69" s="26">
        <v>15.559996724128723</v>
      </c>
      <c r="P69" s="7">
        <v>11.166983336210251</v>
      </c>
      <c r="Q69" s="7">
        <v>388.99165117740631</v>
      </c>
      <c r="R69" s="7">
        <v>4851.9287706613541</v>
      </c>
      <c r="S69" s="7">
        <v>21652.491223096848</v>
      </c>
      <c r="T69" s="7">
        <v>37183.976078748703</v>
      </c>
      <c r="U69" s="124">
        <f t="shared" si="5"/>
        <v>64104.11470374465</v>
      </c>
    </row>
    <row r="70" spans="1:21">
      <c r="A70" s="37">
        <v>66</v>
      </c>
      <c r="B70" s="17"/>
      <c r="C70" s="16"/>
      <c r="D70" s="38" t="s">
        <v>26</v>
      </c>
      <c r="E70" s="49" t="s">
        <v>88</v>
      </c>
      <c r="F70" s="40"/>
      <c r="G70" s="109">
        <f t="shared" si="3"/>
        <v>64636.414915301837</v>
      </c>
      <c r="H70" s="26">
        <v>0</v>
      </c>
      <c r="I70" s="7">
        <v>76.881033079698682</v>
      </c>
      <c r="J70" s="7">
        <v>311.71983556449413</v>
      </c>
      <c r="K70" s="7">
        <v>2190.5839172005653</v>
      </c>
      <c r="L70" s="7">
        <v>19808.211190700531</v>
      </c>
      <c r="M70" s="7">
        <v>16007.86711114645</v>
      </c>
      <c r="N70" s="124">
        <f t="shared" si="4"/>
        <v>38395.263087691739</v>
      </c>
      <c r="O70" s="26">
        <v>0</v>
      </c>
      <c r="P70" s="7">
        <v>58.3947928911075</v>
      </c>
      <c r="Q70" s="7">
        <v>189.21295103430748</v>
      </c>
      <c r="R70" s="7">
        <v>1598.9145431816578</v>
      </c>
      <c r="S70" s="7">
        <v>10303.910841226578</v>
      </c>
      <c r="T70" s="7">
        <v>14090.718699276447</v>
      </c>
      <c r="U70" s="124">
        <f t="shared" si="5"/>
        <v>26241.151827610098</v>
      </c>
    </row>
    <row r="71" spans="1:21">
      <c r="A71" s="37">
        <v>67</v>
      </c>
      <c r="B71" s="17"/>
      <c r="C71" s="16"/>
      <c r="D71" s="38" t="s">
        <v>32</v>
      </c>
      <c r="E71" s="49" t="s">
        <v>89</v>
      </c>
      <c r="F71" s="40"/>
      <c r="G71" s="109">
        <f t="shared" si="3"/>
        <v>79637.821186874062</v>
      </c>
      <c r="H71" s="26">
        <v>3.3352478742599487</v>
      </c>
      <c r="I71" s="7">
        <v>6.2968342304229736</v>
      </c>
      <c r="J71" s="7">
        <v>82.32406609505415</v>
      </c>
      <c r="K71" s="7">
        <v>2106.7900922894478</v>
      </c>
      <c r="L71" s="7">
        <v>17796.542221188545</v>
      </c>
      <c r="M71" s="7">
        <v>19886.977037549019</v>
      </c>
      <c r="N71" s="124">
        <f t="shared" si="4"/>
        <v>39882.265499226749</v>
      </c>
      <c r="O71" s="26">
        <v>0</v>
      </c>
      <c r="P71" s="7">
        <v>1.4964418113231659</v>
      </c>
      <c r="Q71" s="7">
        <v>59.294649686664343</v>
      </c>
      <c r="R71" s="7">
        <v>1564.507603392005</v>
      </c>
      <c r="S71" s="7">
        <v>14360.601922512054</v>
      </c>
      <c r="T71" s="7">
        <v>23769.655070245266</v>
      </c>
      <c r="U71" s="124">
        <f t="shared" si="5"/>
        <v>39755.555687647313</v>
      </c>
    </row>
    <row r="72" spans="1:21">
      <c r="A72" s="37">
        <v>68</v>
      </c>
      <c r="B72" s="17"/>
      <c r="C72" s="16"/>
      <c r="D72" s="38" t="s">
        <v>34</v>
      </c>
      <c r="E72" s="49" t="s">
        <v>90</v>
      </c>
      <c r="F72" s="40"/>
      <c r="G72" s="109">
        <f t="shared" si="3"/>
        <v>254663.51490704715</v>
      </c>
      <c r="H72" s="26">
        <v>68.510944694280624</v>
      </c>
      <c r="I72" s="7">
        <v>28.404639571905136</v>
      </c>
      <c r="J72" s="7">
        <v>305.40486758947372</v>
      </c>
      <c r="K72" s="7">
        <v>4327.283180564642</v>
      </c>
      <c r="L72" s="7">
        <v>61923.885503232479</v>
      </c>
      <c r="M72" s="7">
        <v>77411.648316979408</v>
      </c>
      <c r="N72" s="124">
        <f t="shared" si="4"/>
        <v>144065.13745263219</v>
      </c>
      <c r="O72" s="26">
        <v>60.669371396303177</v>
      </c>
      <c r="P72" s="7">
        <v>23.303880929946899</v>
      </c>
      <c r="Q72" s="7">
        <v>190.23315908014774</v>
      </c>
      <c r="R72" s="7">
        <v>3853.2407992780209</v>
      </c>
      <c r="S72" s="7">
        <v>44339.250873565674</v>
      </c>
      <c r="T72" s="7">
        <v>62131.679370164871</v>
      </c>
      <c r="U72" s="124">
        <f t="shared" si="5"/>
        <v>110598.37745441496</v>
      </c>
    </row>
    <row r="73" spans="1:21">
      <c r="A73" s="37">
        <v>69</v>
      </c>
      <c r="B73" s="17"/>
      <c r="C73" s="16"/>
      <c r="D73" s="38" t="s">
        <v>36</v>
      </c>
      <c r="E73" s="49" t="s">
        <v>91</v>
      </c>
      <c r="F73" s="40"/>
      <c r="G73" s="109">
        <f t="shared" si="3"/>
        <v>28141.183773662895</v>
      </c>
      <c r="H73" s="26">
        <v>7.1166328191757202</v>
      </c>
      <c r="I73" s="7">
        <v>10.121949911117554</v>
      </c>
      <c r="J73" s="7">
        <v>209.99968803301454</v>
      </c>
      <c r="K73" s="7">
        <v>1464.1019650995731</v>
      </c>
      <c r="L73" s="7">
        <v>6281.8408850133419</v>
      </c>
      <c r="M73" s="7">
        <v>9817.4712768495083</v>
      </c>
      <c r="N73" s="124">
        <f t="shared" si="4"/>
        <v>17790.652397725731</v>
      </c>
      <c r="O73" s="26">
        <v>10.309567451477051</v>
      </c>
      <c r="P73" s="7">
        <v>12.223594337701797</v>
      </c>
      <c r="Q73" s="7">
        <v>148.92200399190187</v>
      </c>
      <c r="R73" s="7">
        <v>970.23218740522861</v>
      </c>
      <c r="S73" s="7">
        <v>2977.348001241684</v>
      </c>
      <c r="T73" s="7">
        <v>6231.4960215091705</v>
      </c>
      <c r="U73" s="124">
        <f t="shared" si="5"/>
        <v>10350.531375937164</v>
      </c>
    </row>
    <row r="74" spans="1:21">
      <c r="A74" s="37">
        <v>70</v>
      </c>
      <c r="B74" s="17"/>
      <c r="C74" s="16"/>
      <c r="D74" s="38" t="s">
        <v>38</v>
      </c>
      <c r="E74" s="49" t="s">
        <v>92</v>
      </c>
      <c r="F74" s="40"/>
      <c r="G74" s="109">
        <f t="shared" ref="G74:G105" si="6">N74+U74</f>
        <v>106706.02523485664</v>
      </c>
      <c r="H74" s="26">
        <v>0</v>
      </c>
      <c r="I74" s="7">
        <v>0</v>
      </c>
      <c r="J74" s="7">
        <v>3.1737637231126428</v>
      </c>
      <c r="K74" s="7">
        <v>68.316005744040012</v>
      </c>
      <c r="L74" s="7">
        <v>464.16638687252998</v>
      </c>
      <c r="M74" s="7">
        <v>527.51672993600368</v>
      </c>
      <c r="N74" s="124">
        <f t="shared" ref="N74:N105" si="7">SUM(H74:M74)</f>
        <v>1063.1728862756863</v>
      </c>
      <c r="O74" s="26">
        <v>3.5439342260360718</v>
      </c>
      <c r="P74" s="7">
        <v>4.7063569128513336</v>
      </c>
      <c r="Q74" s="7">
        <v>547.90832827985287</v>
      </c>
      <c r="R74" s="7">
        <v>16089.389774084091</v>
      </c>
      <c r="S74" s="7">
        <v>45517.823535442352</v>
      </c>
      <c r="T74" s="7">
        <v>43479.480419635773</v>
      </c>
      <c r="U74" s="124">
        <f t="shared" ref="U74:U105" si="8">SUM(O74:T74)</f>
        <v>105642.85234858096</v>
      </c>
    </row>
    <row r="75" spans="1:21">
      <c r="A75" s="37">
        <v>71</v>
      </c>
      <c r="B75" s="17"/>
      <c r="C75" s="16"/>
      <c r="D75" s="38" t="s">
        <v>40</v>
      </c>
      <c r="E75" s="49" t="s">
        <v>93</v>
      </c>
      <c r="F75" s="40"/>
      <c r="G75" s="109">
        <f t="shared" si="6"/>
        <v>40802.589732257649</v>
      </c>
      <c r="H75" s="26">
        <v>0</v>
      </c>
      <c r="I75" s="7">
        <v>0</v>
      </c>
      <c r="J75" s="7">
        <v>0</v>
      </c>
      <c r="K75" s="7">
        <v>0</v>
      </c>
      <c r="L75" s="7">
        <v>0</v>
      </c>
      <c r="M75" s="7">
        <v>0</v>
      </c>
      <c r="N75" s="124">
        <f t="shared" si="7"/>
        <v>0</v>
      </c>
      <c r="O75" s="26">
        <v>5.6431055068969727</v>
      </c>
      <c r="P75" s="7">
        <v>9.5938276946544647</v>
      </c>
      <c r="Q75" s="7">
        <v>648.84468769840896</v>
      </c>
      <c r="R75" s="7">
        <v>8824.7565711736679</v>
      </c>
      <c r="S75" s="7">
        <v>17663.109265565872</v>
      </c>
      <c r="T75" s="7">
        <v>13650.642274618149</v>
      </c>
      <c r="U75" s="124">
        <f t="shared" si="8"/>
        <v>40802.589732257649</v>
      </c>
    </row>
    <row r="76" spans="1:21">
      <c r="A76" s="37">
        <v>72</v>
      </c>
      <c r="B76" s="17"/>
      <c r="C76" s="16"/>
      <c r="D76" s="38" t="s">
        <v>54</v>
      </c>
      <c r="E76" s="49" t="s">
        <v>94</v>
      </c>
      <c r="F76" s="40"/>
      <c r="G76" s="109">
        <f t="shared" si="6"/>
        <v>16807.985583091155</v>
      </c>
      <c r="H76" s="26">
        <v>0</v>
      </c>
      <c r="I76" s="7">
        <v>0</v>
      </c>
      <c r="J76" s="7">
        <v>0</v>
      </c>
      <c r="K76" s="7">
        <v>0</v>
      </c>
      <c r="L76" s="7">
        <v>0</v>
      </c>
      <c r="M76" s="7">
        <v>0</v>
      </c>
      <c r="N76" s="124">
        <f t="shared" si="7"/>
        <v>0</v>
      </c>
      <c r="O76" s="26">
        <v>0</v>
      </c>
      <c r="P76" s="7">
        <v>0.35521444864571095</v>
      </c>
      <c r="Q76" s="7">
        <v>202.27478601783514</v>
      </c>
      <c r="R76" s="7">
        <v>2531.5052504837513</v>
      </c>
      <c r="S76" s="7">
        <v>7419.0585032701492</v>
      </c>
      <c r="T76" s="7">
        <v>6654.7918288707733</v>
      </c>
      <c r="U76" s="124">
        <f t="shared" si="8"/>
        <v>16807.985583091155</v>
      </c>
    </row>
    <row r="77" spans="1:21">
      <c r="A77" s="37">
        <v>73</v>
      </c>
      <c r="B77" s="17"/>
      <c r="C77" s="16"/>
      <c r="D77" s="38" t="s">
        <v>59</v>
      </c>
      <c r="E77" s="49" t="s">
        <v>95</v>
      </c>
      <c r="F77" s="40"/>
      <c r="G77" s="109">
        <f t="shared" si="6"/>
        <v>29245.691987298429</v>
      </c>
      <c r="H77" s="26">
        <v>0</v>
      </c>
      <c r="I77" s="7">
        <v>0</v>
      </c>
      <c r="J77" s="7">
        <v>0</v>
      </c>
      <c r="K77" s="7">
        <v>0</v>
      </c>
      <c r="L77" s="7">
        <v>0</v>
      </c>
      <c r="M77" s="7">
        <v>0</v>
      </c>
      <c r="N77" s="124">
        <f t="shared" si="7"/>
        <v>0</v>
      </c>
      <c r="O77" s="26">
        <v>46.82086968421936</v>
      </c>
      <c r="P77" s="7">
        <v>27.984621107578278</v>
      </c>
      <c r="Q77" s="7">
        <v>396.85632988065481</v>
      </c>
      <c r="R77" s="7">
        <v>3228.3719505667686</v>
      </c>
      <c r="S77" s="7">
        <v>12947.171261668205</v>
      </c>
      <c r="T77" s="7">
        <v>12598.486954391003</v>
      </c>
      <c r="U77" s="124">
        <f t="shared" si="8"/>
        <v>29245.691987298429</v>
      </c>
    </row>
    <row r="78" spans="1:21">
      <c r="A78" s="37">
        <v>74</v>
      </c>
      <c r="B78" s="17"/>
      <c r="C78" s="16"/>
      <c r="D78" s="38" t="s">
        <v>96</v>
      </c>
      <c r="E78" s="49" t="s">
        <v>97</v>
      </c>
      <c r="F78" s="40"/>
      <c r="G78" s="109">
        <f t="shared" si="6"/>
        <v>96033.772948473692</v>
      </c>
      <c r="H78" s="26">
        <v>6.1248753070831299</v>
      </c>
      <c r="I78" s="7">
        <v>3.9853025078773499</v>
      </c>
      <c r="J78" s="7">
        <v>45.049970149993896</v>
      </c>
      <c r="K78" s="7">
        <v>467.06241431832314</v>
      </c>
      <c r="L78" s="7">
        <v>19571.374337911606</v>
      </c>
      <c r="M78" s="7">
        <v>75940.176048278809</v>
      </c>
      <c r="N78" s="124">
        <f t="shared" si="7"/>
        <v>96033.772948473692</v>
      </c>
      <c r="O78" s="26">
        <v>0</v>
      </c>
      <c r="P78" s="7">
        <v>0</v>
      </c>
      <c r="Q78" s="7">
        <v>0</v>
      </c>
      <c r="R78" s="7">
        <v>0</v>
      </c>
      <c r="S78" s="7">
        <v>0</v>
      </c>
      <c r="T78" s="7">
        <v>0</v>
      </c>
      <c r="U78" s="124">
        <f t="shared" si="8"/>
        <v>0</v>
      </c>
    </row>
    <row r="79" spans="1:21">
      <c r="A79" s="37">
        <v>75</v>
      </c>
      <c r="B79" s="17"/>
      <c r="C79" s="16"/>
      <c r="D79" s="38" t="s">
        <v>98</v>
      </c>
      <c r="E79" s="49" t="s">
        <v>99</v>
      </c>
      <c r="F79" s="40"/>
      <c r="G79" s="109">
        <f t="shared" si="6"/>
        <v>33635.796205926687</v>
      </c>
      <c r="H79" s="26">
        <v>13.102283239364624</v>
      </c>
      <c r="I79" s="7">
        <v>3.8361721038818359</v>
      </c>
      <c r="J79" s="7">
        <v>23.962044635787606</v>
      </c>
      <c r="K79" s="7">
        <v>422.58753149211407</v>
      </c>
      <c r="L79" s="7">
        <v>6306.5028084218502</v>
      </c>
      <c r="M79" s="7">
        <v>16994.962663352489</v>
      </c>
      <c r="N79" s="124">
        <f t="shared" si="7"/>
        <v>23764.953503245488</v>
      </c>
      <c r="O79" s="26">
        <v>1.6950616836547852</v>
      </c>
      <c r="P79" s="7">
        <v>1.1904059648513794</v>
      </c>
      <c r="Q79" s="7">
        <v>11.635100523009896</v>
      </c>
      <c r="R79" s="7">
        <v>260.0673957914114</v>
      </c>
      <c r="S79" s="7">
        <v>2308.6733426451683</v>
      </c>
      <c r="T79" s="7">
        <v>7287.581396073103</v>
      </c>
      <c r="U79" s="124">
        <f t="shared" si="8"/>
        <v>9870.8427026811987</v>
      </c>
    </row>
    <row r="80" spans="1:21">
      <c r="A80" s="37">
        <v>76</v>
      </c>
      <c r="B80" s="17"/>
      <c r="C80" s="16"/>
      <c r="D80" s="38" t="s">
        <v>100</v>
      </c>
      <c r="E80" s="49" t="s">
        <v>101</v>
      </c>
      <c r="F80" s="40"/>
      <c r="G80" s="109">
        <f t="shared" si="6"/>
        <v>75497.152674727142</v>
      </c>
      <c r="H80" s="26">
        <v>162.33700052276254</v>
      </c>
      <c r="I80" s="7">
        <v>255.15322081744671</v>
      </c>
      <c r="J80" s="7">
        <v>1317.4761372059584</v>
      </c>
      <c r="K80" s="7">
        <v>3405.5243501663208</v>
      </c>
      <c r="L80" s="7">
        <v>15105.187816858292</v>
      </c>
      <c r="M80" s="7">
        <v>21567.228899776936</v>
      </c>
      <c r="N80" s="124">
        <f t="shared" si="7"/>
        <v>41812.907425347716</v>
      </c>
      <c r="O80" s="26">
        <v>106.83353506401181</v>
      </c>
      <c r="P80" s="7">
        <v>120.74509076029062</v>
      </c>
      <c r="Q80" s="7">
        <v>648.45828600972891</v>
      </c>
      <c r="R80" s="7">
        <v>2087.9974350333214</v>
      </c>
      <c r="S80" s="7">
        <v>10297.211455792189</v>
      </c>
      <c r="T80" s="7">
        <v>20422.999446719885</v>
      </c>
      <c r="U80" s="124">
        <f t="shared" si="8"/>
        <v>33684.245249379426</v>
      </c>
    </row>
    <row r="81" spans="1:21">
      <c r="A81" s="37">
        <v>77</v>
      </c>
      <c r="B81" s="10"/>
      <c r="C81" s="16"/>
      <c r="D81" s="38" t="s">
        <v>102</v>
      </c>
      <c r="E81" s="49" t="s">
        <v>103</v>
      </c>
      <c r="F81" s="40"/>
      <c r="G81" s="109">
        <f t="shared" si="6"/>
        <v>57530.301508873701</v>
      </c>
      <c r="H81" s="26">
        <v>793.82048025727272</v>
      </c>
      <c r="I81" s="7">
        <v>1408.2688069343567</v>
      </c>
      <c r="J81" s="7">
        <v>3079.8261281549931</v>
      </c>
      <c r="K81" s="7">
        <v>3236.5233662128448</v>
      </c>
      <c r="L81" s="7">
        <v>8573.0279150307178</v>
      </c>
      <c r="M81" s="7">
        <v>15360.314594298601</v>
      </c>
      <c r="N81" s="124">
        <f t="shared" si="7"/>
        <v>32451.781290888786</v>
      </c>
      <c r="O81" s="26">
        <v>638.53521145880222</v>
      </c>
      <c r="P81" s="7">
        <v>1095.5227084457874</v>
      </c>
      <c r="Q81" s="7">
        <v>1729.3783500641584</v>
      </c>
      <c r="R81" s="7">
        <v>2684.5251074433327</v>
      </c>
      <c r="S81" s="7">
        <v>6381.7310947775841</v>
      </c>
      <c r="T81" s="7">
        <v>12548.82774579525</v>
      </c>
      <c r="U81" s="124">
        <f t="shared" si="8"/>
        <v>25078.520217984915</v>
      </c>
    </row>
    <row r="82" spans="1:21">
      <c r="A82" s="37">
        <v>78</v>
      </c>
      <c r="B82" s="12"/>
      <c r="C82" s="11"/>
      <c r="D82" s="50"/>
      <c r="E82" s="9" t="s">
        <v>104</v>
      </c>
      <c r="F82" s="46"/>
      <c r="G82" s="109">
        <f t="shared" si="6"/>
        <v>194408.20668018609</v>
      </c>
      <c r="H82" s="26">
        <v>1055.3511213511229</v>
      </c>
      <c r="I82" s="7">
        <v>1431.7124502360821</v>
      </c>
      <c r="J82" s="7">
        <v>5045.7667930722237</v>
      </c>
      <c r="K82" s="7">
        <v>12017.284565985203</v>
      </c>
      <c r="L82" s="7">
        <v>44943.860133171082</v>
      </c>
      <c r="M82" s="7">
        <v>43327.489814400673</v>
      </c>
      <c r="N82" s="124">
        <f t="shared" si="7"/>
        <v>107821.46487821639</v>
      </c>
      <c r="O82" s="26">
        <v>801.37550798803568</v>
      </c>
      <c r="P82" s="7">
        <v>1237.8196228146553</v>
      </c>
      <c r="Q82" s="7">
        <v>2322.8782809823751</v>
      </c>
      <c r="R82" s="7">
        <v>8348.678037494421</v>
      </c>
      <c r="S82" s="7">
        <v>32248.719316601753</v>
      </c>
      <c r="T82" s="7">
        <v>41627.271036088467</v>
      </c>
      <c r="U82" s="124">
        <f t="shared" si="8"/>
        <v>86586.741801969707</v>
      </c>
    </row>
    <row r="83" spans="1:21">
      <c r="A83" s="93">
        <v>79</v>
      </c>
      <c r="B83" s="94"/>
      <c r="C83" s="95" t="s">
        <v>61</v>
      </c>
      <c r="D83" s="96" t="s">
        <v>105</v>
      </c>
      <c r="E83" s="97"/>
      <c r="F83" s="98"/>
      <c r="G83" s="99">
        <f t="shared" si="6"/>
        <v>44848.183531912044</v>
      </c>
      <c r="H83" s="100">
        <v>349.34027916193008</v>
      </c>
      <c r="I83" s="101">
        <v>250.52959308028221</v>
      </c>
      <c r="J83" s="101">
        <v>768.16513672471046</v>
      </c>
      <c r="K83" s="101">
        <v>1870.3525077998638</v>
      </c>
      <c r="L83" s="101">
        <v>7000.499486386776</v>
      </c>
      <c r="M83" s="101">
        <v>13191.522670343518</v>
      </c>
      <c r="N83" s="125">
        <f t="shared" si="7"/>
        <v>23430.409673497081</v>
      </c>
      <c r="O83" s="100">
        <v>271.62533327378333</v>
      </c>
      <c r="P83" s="101">
        <v>214.35665825009346</v>
      </c>
      <c r="Q83" s="101">
        <v>494.64500251412392</v>
      </c>
      <c r="R83" s="101">
        <v>1870.608270816505</v>
      </c>
      <c r="S83" s="101">
        <v>5910.244230389595</v>
      </c>
      <c r="T83" s="101">
        <v>12656.294363170862</v>
      </c>
      <c r="U83" s="125">
        <f t="shared" si="8"/>
        <v>21417.773858414963</v>
      </c>
    </row>
    <row r="84" spans="1:21">
      <c r="A84" s="93">
        <v>80</v>
      </c>
      <c r="B84" s="94"/>
      <c r="C84" s="95" t="s">
        <v>66</v>
      </c>
      <c r="D84" s="96" t="s">
        <v>106</v>
      </c>
      <c r="E84" s="97"/>
      <c r="F84" s="98"/>
      <c r="G84" s="99">
        <f t="shared" si="6"/>
        <v>345961.04900659202</v>
      </c>
      <c r="H84" s="100">
        <v>85.593450214713812</v>
      </c>
      <c r="I84" s="101">
        <v>75.191750533878803</v>
      </c>
      <c r="J84" s="101">
        <v>1514.1397435665131</v>
      </c>
      <c r="K84" s="101">
        <v>13660.459050059319</v>
      </c>
      <c r="L84" s="101">
        <v>70369.586092948914</v>
      </c>
      <c r="M84" s="101">
        <v>84456.852401733398</v>
      </c>
      <c r="N84" s="125">
        <f t="shared" si="7"/>
        <v>170161.82248905674</v>
      </c>
      <c r="O84" s="100">
        <v>67.208954836707562</v>
      </c>
      <c r="P84" s="101">
        <v>111.94741968438029</v>
      </c>
      <c r="Q84" s="101">
        <v>1364.8699443638325</v>
      </c>
      <c r="R84" s="101">
        <v>9871.44398021698</v>
      </c>
      <c r="S84" s="101">
        <v>60105.65536737442</v>
      </c>
      <c r="T84" s="101">
        <v>104278.10085105896</v>
      </c>
      <c r="U84" s="125">
        <f t="shared" si="8"/>
        <v>175799.22651753528</v>
      </c>
    </row>
    <row r="85" spans="1:21">
      <c r="A85" s="93">
        <v>81</v>
      </c>
      <c r="B85" s="94"/>
      <c r="C85" s="95" t="s">
        <v>68</v>
      </c>
      <c r="D85" s="96" t="s">
        <v>107</v>
      </c>
      <c r="E85" s="97"/>
      <c r="F85" s="98"/>
      <c r="G85" s="99">
        <f t="shared" si="6"/>
        <v>91060.223110467196</v>
      </c>
      <c r="H85" s="100">
        <v>973.29309007525444</v>
      </c>
      <c r="I85" s="101">
        <v>768.57331854104996</v>
      </c>
      <c r="J85" s="101">
        <v>2327.9504841566086</v>
      </c>
      <c r="K85" s="101">
        <v>6067.8690277338028</v>
      </c>
      <c r="L85" s="101">
        <v>14078.650747895241</v>
      </c>
      <c r="M85" s="101">
        <v>19900.919237613678</v>
      </c>
      <c r="N85" s="125">
        <f t="shared" si="7"/>
        <v>44117.255906015635</v>
      </c>
      <c r="O85" s="100">
        <v>763.33149771392345</v>
      </c>
      <c r="P85" s="101">
        <v>633.85699591040611</v>
      </c>
      <c r="Q85" s="101">
        <v>1874.4975732415915</v>
      </c>
      <c r="R85" s="101">
        <v>4948.520831823349</v>
      </c>
      <c r="S85" s="101">
        <v>12060.447440505028</v>
      </c>
      <c r="T85" s="101">
        <v>26662.312865257263</v>
      </c>
      <c r="U85" s="125">
        <f t="shared" si="8"/>
        <v>46942.967204451561</v>
      </c>
    </row>
    <row r="86" spans="1:21">
      <c r="A86" s="93">
        <v>82</v>
      </c>
      <c r="B86" s="94"/>
      <c r="C86" s="95" t="s">
        <v>74</v>
      </c>
      <c r="D86" s="96" t="s">
        <v>108</v>
      </c>
      <c r="E86" s="97"/>
      <c r="F86" s="98"/>
      <c r="G86" s="99">
        <f t="shared" si="6"/>
        <v>79282.46477707864</v>
      </c>
      <c r="H86" s="100">
        <v>0.9622443651624053</v>
      </c>
      <c r="I86" s="101">
        <v>40.875810042325611</v>
      </c>
      <c r="J86" s="101">
        <v>8775.5950839072466</v>
      </c>
      <c r="K86" s="101">
        <v>23447.468456745148</v>
      </c>
      <c r="L86" s="101">
        <v>20438.658944368362</v>
      </c>
      <c r="M86" s="101">
        <v>5060.2402342259884</v>
      </c>
      <c r="N86" s="125">
        <f t="shared" si="7"/>
        <v>57763.800773654235</v>
      </c>
      <c r="O86" s="100">
        <v>1.4366557199973613</v>
      </c>
      <c r="P86" s="101">
        <v>44.921984744083602</v>
      </c>
      <c r="Q86" s="101">
        <v>2968.0547822397202</v>
      </c>
      <c r="R86" s="101">
        <v>8832.6104246973991</v>
      </c>
      <c r="S86" s="101">
        <v>7031.6591454073787</v>
      </c>
      <c r="T86" s="101">
        <v>2639.9810106158257</v>
      </c>
      <c r="U86" s="125">
        <f t="shared" si="8"/>
        <v>21518.664003424405</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255.31604132056236</v>
      </c>
      <c r="H88" s="26">
        <v>0</v>
      </c>
      <c r="I88" s="7">
        <v>0</v>
      </c>
      <c r="J88" s="7">
        <v>2.4301539063453674</v>
      </c>
      <c r="K88" s="7">
        <v>12.137648016214371</v>
      </c>
      <c r="L88" s="7">
        <v>48.733048588037491</v>
      </c>
      <c r="M88" s="7">
        <v>32.803186267614365</v>
      </c>
      <c r="N88" s="124">
        <f t="shared" si="7"/>
        <v>96.104036778211594</v>
      </c>
      <c r="O88" s="26">
        <v>0</v>
      </c>
      <c r="P88" s="7">
        <v>0</v>
      </c>
      <c r="Q88" s="7">
        <v>2.3128316700458527</v>
      </c>
      <c r="R88" s="7">
        <v>24.460591435432434</v>
      </c>
      <c r="S88" s="7">
        <v>66.374732613563538</v>
      </c>
      <c r="T88" s="7">
        <v>66.063848823308945</v>
      </c>
      <c r="U88" s="124">
        <f t="shared" si="8"/>
        <v>159.21200454235077</v>
      </c>
    </row>
    <row r="89" spans="1:21">
      <c r="A89" s="37">
        <v>85</v>
      </c>
      <c r="B89" s="17"/>
      <c r="C89" s="16"/>
      <c r="D89" s="38" t="s">
        <v>22</v>
      </c>
      <c r="E89" s="49" t="s">
        <v>111</v>
      </c>
      <c r="F89" s="40"/>
      <c r="G89" s="109">
        <f t="shared" si="6"/>
        <v>1701.936728015542</v>
      </c>
      <c r="H89" s="26">
        <v>0</v>
      </c>
      <c r="I89" s="7">
        <v>0.35536286234855652</v>
      </c>
      <c r="J89" s="7">
        <v>43.528233975172043</v>
      </c>
      <c r="K89" s="7">
        <v>201.73045362532139</v>
      </c>
      <c r="L89" s="7">
        <v>410.39564223587513</v>
      </c>
      <c r="M89" s="7">
        <v>251.4648981243372</v>
      </c>
      <c r="N89" s="124">
        <f t="shared" si="7"/>
        <v>907.47459082305431</v>
      </c>
      <c r="O89" s="26">
        <v>0</v>
      </c>
      <c r="P89" s="7">
        <v>0.78773623704910278</v>
      </c>
      <c r="Q89" s="7">
        <v>13.309850633144379</v>
      </c>
      <c r="R89" s="7">
        <v>104.28920751810074</v>
      </c>
      <c r="S89" s="7">
        <v>277.73869386315346</v>
      </c>
      <c r="T89" s="7">
        <v>398.33664894104004</v>
      </c>
      <c r="U89" s="124">
        <f t="shared" si="8"/>
        <v>794.46213719248772</v>
      </c>
    </row>
    <row r="90" spans="1:21">
      <c r="A90" s="37">
        <v>86</v>
      </c>
      <c r="B90" s="17"/>
      <c r="C90" s="16"/>
      <c r="D90" s="38" t="s">
        <v>24</v>
      </c>
      <c r="E90" s="49" t="s">
        <v>112</v>
      </c>
      <c r="F90" s="40"/>
      <c r="G90" s="109">
        <f t="shared" si="6"/>
        <v>31814.94486927893</v>
      </c>
      <c r="H90" s="26">
        <v>0</v>
      </c>
      <c r="I90" s="7">
        <v>0</v>
      </c>
      <c r="J90" s="7">
        <v>1530.2917994782329</v>
      </c>
      <c r="K90" s="7">
        <v>9704.4455573558807</v>
      </c>
      <c r="L90" s="7">
        <v>12602.438972592354</v>
      </c>
      <c r="M90" s="7">
        <v>3260.9672777950764</v>
      </c>
      <c r="N90" s="124">
        <f t="shared" si="7"/>
        <v>27098.143607221544</v>
      </c>
      <c r="O90" s="26">
        <v>0</v>
      </c>
      <c r="P90" s="7">
        <v>0</v>
      </c>
      <c r="Q90" s="7">
        <v>238.76777864899486</v>
      </c>
      <c r="R90" s="7">
        <v>1635.9584760442376</v>
      </c>
      <c r="S90" s="7">
        <v>2048.36124490574</v>
      </c>
      <c r="T90" s="7">
        <v>793.71376245841384</v>
      </c>
      <c r="U90" s="124">
        <f t="shared" si="8"/>
        <v>4716.8012620573863</v>
      </c>
    </row>
    <row r="91" spans="1:21">
      <c r="A91" s="37">
        <v>87</v>
      </c>
      <c r="B91" s="17"/>
      <c r="C91" s="16"/>
      <c r="D91" s="38" t="s">
        <v>26</v>
      </c>
      <c r="E91" s="49" t="s">
        <v>113</v>
      </c>
      <c r="F91" s="40"/>
      <c r="G91" s="109">
        <f t="shared" si="6"/>
        <v>44135.289269796602</v>
      </c>
      <c r="H91" s="26">
        <v>0.9622443651624053</v>
      </c>
      <c r="I91" s="7">
        <v>0</v>
      </c>
      <c r="J91" s="7">
        <v>7099.7408490665257</v>
      </c>
      <c r="K91" s="7">
        <v>13333.765751600266</v>
      </c>
      <c r="L91" s="7">
        <v>7196.9465414583683</v>
      </c>
      <c r="M91" s="7">
        <v>1436.5570168867707</v>
      </c>
      <c r="N91" s="124">
        <f t="shared" si="7"/>
        <v>29067.972403377091</v>
      </c>
      <c r="O91" s="26">
        <v>1.4366557199973613</v>
      </c>
      <c r="P91" s="7">
        <v>0</v>
      </c>
      <c r="Q91" s="7">
        <v>2470.4055801033974</v>
      </c>
      <c r="R91" s="7">
        <v>6780.0078922696412</v>
      </c>
      <c r="S91" s="7">
        <v>4508.0921879094094</v>
      </c>
      <c r="T91" s="7">
        <v>1307.3745504170656</v>
      </c>
      <c r="U91" s="124">
        <f t="shared" si="8"/>
        <v>15067.316866419511</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652.34495147074267</v>
      </c>
      <c r="H93" s="26">
        <v>0</v>
      </c>
      <c r="I93" s="7">
        <v>30.835862849209661</v>
      </c>
      <c r="J93" s="7">
        <v>54.678186082863249</v>
      </c>
      <c r="K93" s="7">
        <v>103.788652314106</v>
      </c>
      <c r="L93" s="7">
        <v>0</v>
      </c>
      <c r="M93" s="7">
        <v>0</v>
      </c>
      <c r="N93" s="124">
        <f t="shared" si="7"/>
        <v>189.30270124617891</v>
      </c>
      <c r="O93" s="26">
        <v>0</v>
      </c>
      <c r="P93" s="7">
        <v>35.274825644504745</v>
      </c>
      <c r="Q93" s="7">
        <v>209.8244301736122</v>
      </c>
      <c r="R93" s="7">
        <v>217.94299440644681</v>
      </c>
      <c r="S93" s="7">
        <v>0</v>
      </c>
      <c r="T93" s="7">
        <v>0</v>
      </c>
      <c r="U93" s="124">
        <f t="shared" si="8"/>
        <v>463.04225022456376</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722.63334154337645</v>
      </c>
      <c r="H96" s="26">
        <v>0</v>
      </c>
      <c r="I96" s="7">
        <v>9.6845841407775879</v>
      </c>
      <c r="J96" s="7">
        <v>44.925902783870697</v>
      </c>
      <c r="K96" s="7">
        <v>91.601353943347931</v>
      </c>
      <c r="L96" s="7">
        <v>180.14410835504532</v>
      </c>
      <c r="M96" s="7">
        <v>78.447866462171078</v>
      </c>
      <c r="N96" s="124">
        <f t="shared" si="7"/>
        <v>404.80381568521261</v>
      </c>
      <c r="O96" s="26">
        <v>0</v>
      </c>
      <c r="P96" s="7">
        <v>8.8594226837158203</v>
      </c>
      <c r="Q96" s="7">
        <v>33.434296220541</v>
      </c>
      <c r="R96" s="7">
        <v>69.951316475868225</v>
      </c>
      <c r="S96" s="7">
        <v>131.09235921502113</v>
      </c>
      <c r="T96" s="7">
        <v>74.492131263017654</v>
      </c>
      <c r="U96" s="124">
        <f t="shared" si="8"/>
        <v>317.82952585816383</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476277.57269844599</v>
      </c>
      <c r="H98" s="100">
        <v>530.02409756556153</v>
      </c>
      <c r="I98" s="101">
        <v>1706.0201043337584</v>
      </c>
      <c r="J98" s="101">
        <v>6044.6968506574631</v>
      </c>
      <c r="K98" s="101">
        <v>8104.9048762395978</v>
      </c>
      <c r="L98" s="101">
        <v>24650.574155688286</v>
      </c>
      <c r="M98" s="101">
        <v>149320.98758745193</v>
      </c>
      <c r="N98" s="125">
        <f t="shared" si="7"/>
        <v>190357.2076719366</v>
      </c>
      <c r="O98" s="100">
        <v>461.95296710543334</v>
      </c>
      <c r="P98" s="101">
        <v>1331.6594582125545</v>
      </c>
      <c r="Q98" s="101">
        <v>2863.0583188682795</v>
      </c>
      <c r="R98" s="101">
        <v>5318.6005323827267</v>
      </c>
      <c r="S98" s="101">
        <v>20622.378472030163</v>
      </c>
      <c r="T98" s="101">
        <v>255322.71527791023</v>
      </c>
      <c r="U98" s="125">
        <f t="shared" si="8"/>
        <v>285920.36502650939</v>
      </c>
    </row>
    <row r="99" spans="1:21">
      <c r="A99" s="37">
        <v>95</v>
      </c>
      <c r="B99" s="10"/>
      <c r="C99" s="11"/>
      <c r="D99" s="38" t="s">
        <v>8</v>
      </c>
      <c r="E99" s="49" t="s">
        <v>122</v>
      </c>
      <c r="F99" s="51"/>
      <c r="G99" s="109">
        <f t="shared" si="6"/>
        <v>354571.83137333766</v>
      </c>
      <c r="H99" s="26">
        <v>0</v>
      </c>
      <c r="I99" s="7">
        <v>30.384666591882706</v>
      </c>
      <c r="J99" s="7">
        <v>62.061883300542831</v>
      </c>
      <c r="K99" s="7">
        <v>302.91961735486984</v>
      </c>
      <c r="L99" s="7">
        <v>7776.3577952161431</v>
      </c>
      <c r="M99" s="7">
        <v>113109.48323965073</v>
      </c>
      <c r="N99" s="124">
        <f t="shared" si="7"/>
        <v>121281.20720211416</v>
      </c>
      <c r="O99" s="26">
        <v>0</v>
      </c>
      <c r="P99" s="7">
        <v>20.300114452838898</v>
      </c>
      <c r="Q99" s="7">
        <v>30.634485691785812</v>
      </c>
      <c r="R99" s="7">
        <v>173.69275304302573</v>
      </c>
      <c r="S99" s="7">
        <v>7612.9290897548199</v>
      </c>
      <c r="T99" s="7">
        <v>225453.06772828102</v>
      </c>
      <c r="U99" s="124">
        <f t="shared" si="8"/>
        <v>233290.62417122349</v>
      </c>
    </row>
    <row r="100" spans="1:21">
      <c r="A100" s="37">
        <v>96</v>
      </c>
      <c r="B100" s="10"/>
      <c r="C100" s="11"/>
      <c r="D100" s="38" t="s">
        <v>10</v>
      </c>
      <c r="E100" s="49" t="s">
        <v>123</v>
      </c>
      <c r="F100" s="51"/>
      <c r="G100" s="109">
        <f t="shared" si="6"/>
        <v>44214.414117548054</v>
      </c>
      <c r="H100" s="26">
        <v>0</v>
      </c>
      <c r="I100" s="7">
        <v>0.3312145471572876</v>
      </c>
      <c r="J100" s="7">
        <v>10.548774615657749</v>
      </c>
      <c r="K100" s="7">
        <v>69.307146420702338</v>
      </c>
      <c r="L100" s="7">
        <v>2371.4653621017933</v>
      </c>
      <c r="M100" s="7">
        <v>23742.980628013611</v>
      </c>
      <c r="N100" s="124">
        <f t="shared" si="7"/>
        <v>26194.633125698922</v>
      </c>
      <c r="O100" s="26">
        <v>0</v>
      </c>
      <c r="P100" s="7">
        <v>0</v>
      </c>
      <c r="Q100" s="7">
        <v>5.9803108755659196</v>
      </c>
      <c r="R100" s="7">
        <v>52.314895295538008</v>
      </c>
      <c r="S100" s="7">
        <v>1275.8004420250654</v>
      </c>
      <c r="T100" s="7">
        <v>16685.685343652964</v>
      </c>
      <c r="U100" s="124">
        <f t="shared" si="8"/>
        <v>18019.780991849133</v>
      </c>
    </row>
    <row r="101" spans="1:21">
      <c r="A101" s="37">
        <v>97</v>
      </c>
      <c r="B101" s="10"/>
      <c r="C101" s="11"/>
      <c r="D101" s="38" t="s">
        <v>22</v>
      </c>
      <c r="E101" s="49" t="s">
        <v>124</v>
      </c>
      <c r="F101" s="51"/>
      <c r="G101" s="109">
        <f t="shared" si="6"/>
        <v>13028.522758815438</v>
      </c>
      <c r="H101" s="26">
        <v>257.29719845950603</v>
      </c>
      <c r="I101" s="7">
        <v>359.6494360268116</v>
      </c>
      <c r="J101" s="7">
        <v>1694.3594356775284</v>
      </c>
      <c r="K101" s="7">
        <v>2400.997146576643</v>
      </c>
      <c r="L101" s="7">
        <v>1979.9816827178001</v>
      </c>
      <c r="M101" s="7">
        <v>1122.3862745463848</v>
      </c>
      <c r="N101" s="124">
        <f t="shared" si="7"/>
        <v>7814.671174004674</v>
      </c>
      <c r="O101" s="26">
        <v>221.56832275912166</v>
      </c>
      <c r="P101" s="7">
        <v>275.62123719602823</v>
      </c>
      <c r="Q101" s="7">
        <v>941.35141438245773</v>
      </c>
      <c r="R101" s="7">
        <v>1345.2464599609375</v>
      </c>
      <c r="S101" s="7">
        <v>1225.6068469285965</v>
      </c>
      <c r="T101" s="7">
        <v>1204.457303583622</v>
      </c>
      <c r="U101" s="124">
        <f t="shared" si="8"/>
        <v>5213.8515848107636</v>
      </c>
    </row>
    <row r="102" spans="1:21">
      <c r="A102" s="37">
        <v>98</v>
      </c>
      <c r="B102" s="17"/>
      <c r="C102" s="11"/>
      <c r="D102" s="38" t="s">
        <v>24</v>
      </c>
      <c r="E102" s="49" t="s">
        <v>125</v>
      </c>
      <c r="F102" s="51"/>
      <c r="G102" s="109">
        <f t="shared" si="6"/>
        <v>6329.494534261059</v>
      </c>
      <c r="H102" s="26">
        <v>0</v>
      </c>
      <c r="I102" s="7">
        <v>0.96797823905944824</v>
      </c>
      <c r="J102" s="7">
        <v>32.417260851711035</v>
      </c>
      <c r="K102" s="7">
        <v>379.36466313898563</v>
      </c>
      <c r="L102" s="7">
        <v>1202.7238473147154</v>
      </c>
      <c r="M102" s="7">
        <v>675.9266300573945</v>
      </c>
      <c r="N102" s="124">
        <f t="shared" si="7"/>
        <v>2291.400379601866</v>
      </c>
      <c r="O102" s="26">
        <v>0</v>
      </c>
      <c r="P102" s="7">
        <v>1.417070060968399</v>
      </c>
      <c r="Q102" s="7">
        <v>44.071601314935833</v>
      </c>
      <c r="R102" s="7">
        <v>533.8535148203373</v>
      </c>
      <c r="S102" s="7">
        <v>2012.59002449736</v>
      </c>
      <c r="T102" s="7">
        <v>1446.1619439655915</v>
      </c>
      <c r="U102" s="124">
        <f t="shared" si="8"/>
        <v>4038.094154659193</v>
      </c>
    </row>
    <row r="103" spans="1:21">
      <c r="A103" s="37">
        <v>99</v>
      </c>
      <c r="B103" s="12"/>
      <c r="C103" s="12"/>
      <c r="D103" s="38" t="s">
        <v>26</v>
      </c>
      <c r="E103" s="49" t="s">
        <v>126</v>
      </c>
      <c r="F103" s="43"/>
      <c r="G103" s="109">
        <f t="shared" si="6"/>
        <v>8.827995240688324</v>
      </c>
      <c r="H103" s="26">
        <v>0</v>
      </c>
      <c r="I103" s="7">
        <v>0</v>
      </c>
      <c r="J103" s="7">
        <v>0</v>
      </c>
      <c r="K103" s="7">
        <v>0</v>
      </c>
      <c r="L103" s="7">
        <v>0</v>
      </c>
      <c r="M103" s="7">
        <v>1.7284021973609924</v>
      </c>
      <c r="N103" s="124">
        <f t="shared" si="7"/>
        <v>1.7284021973609924</v>
      </c>
      <c r="O103" s="26">
        <v>0</v>
      </c>
      <c r="P103" s="7">
        <v>0</v>
      </c>
      <c r="Q103" s="7">
        <v>2.4428413808345795</v>
      </c>
      <c r="R103" s="7">
        <v>1.4320223927497864</v>
      </c>
      <c r="S103" s="7">
        <v>2.4817485511302948</v>
      </c>
      <c r="T103" s="7">
        <v>0.7429807186126709</v>
      </c>
      <c r="U103" s="124">
        <f t="shared" si="8"/>
        <v>7.0995930433273315</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58124.485153200105</v>
      </c>
      <c r="H105" s="26">
        <v>272.72688887640834</v>
      </c>
      <c r="I105" s="7">
        <v>1314.686828866601</v>
      </c>
      <c r="J105" s="7">
        <v>4245.3094118237495</v>
      </c>
      <c r="K105" s="7">
        <v>4952.3162875249982</v>
      </c>
      <c r="L105" s="7">
        <v>11320.04495704174</v>
      </c>
      <c r="M105" s="7">
        <v>10668.477793797851</v>
      </c>
      <c r="N105" s="124">
        <f t="shared" si="7"/>
        <v>32773.562167931348</v>
      </c>
      <c r="O105" s="26">
        <v>240.38464304991066</v>
      </c>
      <c r="P105" s="7">
        <v>1034.3210346065462</v>
      </c>
      <c r="Q105" s="7">
        <v>1838.5775884538889</v>
      </c>
      <c r="R105" s="7">
        <v>3212.0610015690327</v>
      </c>
      <c r="S105" s="7">
        <v>8492.9701156914234</v>
      </c>
      <c r="T105" s="7">
        <v>10532.608601897955</v>
      </c>
      <c r="U105" s="124">
        <f t="shared" si="8"/>
        <v>25350.922985268757</v>
      </c>
    </row>
    <row r="106" spans="1:21">
      <c r="A106" s="93">
        <v>102</v>
      </c>
      <c r="B106" s="94"/>
      <c r="C106" s="95" t="s">
        <v>129</v>
      </c>
      <c r="D106" s="96" t="s">
        <v>130</v>
      </c>
      <c r="E106" s="97"/>
      <c r="F106" s="98"/>
      <c r="G106" s="99">
        <f t="shared" ref="G106:G130" si="9">N106+U106</f>
        <v>278.21782845258713</v>
      </c>
      <c r="H106" s="100">
        <v>0</v>
      </c>
      <c r="I106" s="101">
        <v>2.9936195611953735</v>
      </c>
      <c r="J106" s="101">
        <v>7.6897697448730469</v>
      </c>
      <c r="K106" s="101">
        <v>18.345903068780899</v>
      </c>
      <c r="L106" s="101">
        <v>38.826768070459366</v>
      </c>
      <c r="M106" s="101">
        <v>74.596551090478897</v>
      </c>
      <c r="N106" s="125">
        <f t="shared" ref="N106:N130" si="10">SUM(H106:M106)</f>
        <v>142.45261153578758</v>
      </c>
      <c r="O106" s="100">
        <v>0</v>
      </c>
      <c r="P106" s="101">
        <v>2.0672248601913452</v>
      </c>
      <c r="Q106" s="101">
        <v>3.0843397080898285</v>
      </c>
      <c r="R106" s="101">
        <v>10.028129011392593</v>
      </c>
      <c r="S106" s="101">
        <v>26.291176527738571</v>
      </c>
      <c r="T106" s="101">
        <v>94.294346809387207</v>
      </c>
      <c r="U106" s="125">
        <f t="shared" ref="U106:U130" si="11">SUM(O106:T106)</f>
        <v>135.76521691679955</v>
      </c>
    </row>
    <row r="107" spans="1:21">
      <c r="A107" s="93">
        <v>110</v>
      </c>
      <c r="B107" s="94"/>
      <c r="C107" s="95" t="s">
        <v>131</v>
      </c>
      <c r="D107" s="96" t="s">
        <v>132</v>
      </c>
      <c r="E107" s="97"/>
      <c r="F107" s="98"/>
      <c r="G107" s="99">
        <f t="shared" si="9"/>
        <v>1942365.728397876</v>
      </c>
      <c r="H107" s="100">
        <v>1942.7388982623816</v>
      </c>
      <c r="I107" s="101">
        <v>1188.3399157226086</v>
      </c>
      <c r="J107" s="101">
        <v>12172.99801504612</v>
      </c>
      <c r="K107" s="101">
        <v>71989.648734092712</v>
      </c>
      <c r="L107" s="101">
        <v>322333.74081802368</v>
      </c>
      <c r="M107" s="101">
        <v>601389.42726516724</v>
      </c>
      <c r="N107" s="125">
        <f t="shared" si="10"/>
        <v>1011016.8936463147</v>
      </c>
      <c r="O107" s="100">
        <v>1604.8123609125614</v>
      </c>
      <c r="P107" s="101">
        <v>961.95112870633602</v>
      </c>
      <c r="Q107" s="101">
        <v>6243.349758207798</v>
      </c>
      <c r="R107" s="101">
        <v>38549.474135875702</v>
      </c>
      <c r="S107" s="101">
        <v>178430.50217437744</v>
      </c>
      <c r="T107" s="101">
        <v>705558.74519348145</v>
      </c>
      <c r="U107" s="125">
        <f t="shared" si="11"/>
        <v>931348.83475156128</v>
      </c>
    </row>
    <row r="108" spans="1:21">
      <c r="A108" s="37">
        <v>111</v>
      </c>
      <c r="B108" s="10"/>
      <c r="C108" s="16"/>
      <c r="D108" s="38" t="s">
        <v>8</v>
      </c>
      <c r="E108" s="49" t="s">
        <v>133</v>
      </c>
      <c r="F108" s="40"/>
      <c r="G108" s="109">
        <f t="shared" si="9"/>
        <v>10372.282383299491</v>
      </c>
      <c r="H108" s="26">
        <v>41.610979697841685</v>
      </c>
      <c r="I108" s="7">
        <v>107.95048053562641</v>
      </c>
      <c r="J108" s="7">
        <v>303.34025609493256</v>
      </c>
      <c r="K108" s="7">
        <v>512.4456864669919</v>
      </c>
      <c r="L108" s="7">
        <v>1145.5953692048788</v>
      </c>
      <c r="M108" s="7">
        <v>1629.7280067205429</v>
      </c>
      <c r="N108" s="124">
        <f t="shared" si="10"/>
        <v>3740.6707787208143</v>
      </c>
      <c r="O108" s="26">
        <v>34.941034830990247</v>
      </c>
      <c r="P108" s="7">
        <v>110.74507004767656</v>
      </c>
      <c r="Q108" s="7">
        <v>316.30056788027287</v>
      </c>
      <c r="R108" s="7">
        <v>872.63143066316843</v>
      </c>
      <c r="S108" s="7">
        <v>1835.3618820607662</v>
      </c>
      <c r="T108" s="7">
        <v>3461.6316190958023</v>
      </c>
      <c r="U108" s="124">
        <f t="shared" si="11"/>
        <v>6631.6116045786766</v>
      </c>
    </row>
    <row r="109" spans="1:21">
      <c r="A109" s="37">
        <v>112</v>
      </c>
      <c r="B109" s="17"/>
      <c r="C109" s="11"/>
      <c r="D109" s="52" t="s">
        <v>10</v>
      </c>
      <c r="E109" s="49" t="s">
        <v>134</v>
      </c>
      <c r="F109" s="51"/>
      <c r="G109" s="109">
        <f t="shared" si="9"/>
        <v>112042.90072624671</v>
      </c>
      <c r="H109" s="26">
        <v>6.1204355905065313</v>
      </c>
      <c r="I109" s="7">
        <v>15.256472709588706</v>
      </c>
      <c r="J109" s="7">
        <v>497.71937510371208</v>
      </c>
      <c r="K109" s="7">
        <v>4039.9532431364059</v>
      </c>
      <c r="L109" s="7">
        <v>17042.520713567734</v>
      </c>
      <c r="M109" s="7">
        <v>31314.426208972931</v>
      </c>
      <c r="N109" s="124">
        <f t="shared" si="10"/>
        <v>52915.996449080878</v>
      </c>
      <c r="O109" s="26">
        <v>5.1335647536325268</v>
      </c>
      <c r="P109" s="7">
        <v>15.512680380837992</v>
      </c>
      <c r="Q109" s="7">
        <v>236.6235646083951</v>
      </c>
      <c r="R109" s="7">
        <v>2351.9331023693085</v>
      </c>
      <c r="S109" s="7">
        <v>11293.977914392948</v>
      </c>
      <c r="T109" s="7">
        <v>45223.723450660706</v>
      </c>
      <c r="U109" s="124">
        <f t="shared" si="11"/>
        <v>59126.904277165828</v>
      </c>
    </row>
    <row r="110" spans="1:21">
      <c r="A110" s="37">
        <v>113</v>
      </c>
      <c r="B110" s="17"/>
      <c r="C110" s="16"/>
      <c r="D110" s="38" t="s">
        <v>22</v>
      </c>
      <c r="E110" s="49" t="s">
        <v>135</v>
      </c>
      <c r="F110" s="40"/>
      <c r="G110" s="109">
        <f t="shared" si="9"/>
        <v>1095551.1964515699</v>
      </c>
      <c r="H110" s="26">
        <v>31.603352417470887</v>
      </c>
      <c r="I110" s="7">
        <v>82.548292346764356</v>
      </c>
      <c r="J110" s="7">
        <v>4365.6412170678377</v>
      </c>
      <c r="K110" s="7">
        <v>39009.135846853256</v>
      </c>
      <c r="L110" s="7">
        <v>202664.55630683899</v>
      </c>
      <c r="M110" s="7">
        <v>358793.28372001648</v>
      </c>
      <c r="N110" s="124">
        <f t="shared" si="10"/>
        <v>604946.7687355408</v>
      </c>
      <c r="O110" s="26">
        <v>26.532050414243713</v>
      </c>
      <c r="P110" s="7">
        <v>58.216781361959875</v>
      </c>
      <c r="Q110" s="7">
        <v>1521.1050791591406</v>
      </c>
      <c r="R110" s="7">
        <v>15434.335674524307</v>
      </c>
      <c r="S110" s="7">
        <v>94502.259664535522</v>
      </c>
      <c r="T110" s="7">
        <v>379061.97846603394</v>
      </c>
      <c r="U110" s="124">
        <f t="shared" si="11"/>
        <v>490604.42771602911</v>
      </c>
    </row>
    <row r="111" spans="1:21">
      <c r="A111" s="37">
        <v>114</v>
      </c>
      <c r="B111" s="17"/>
      <c r="C111" s="16"/>
      <c r="D111" s="38" t="s">
        <v>24</v>
      </c>
      <c r="E111" s="49" t="s">
        <v>136</v>
      </c>
      <c r="F111" s="40"/>
      <c r="G111" s="109">
        <f t="shared" si="9"/>
        <v>438108.09458454698</v>
      </c>
      <c r="H111" s="26">
        <v>675.10695445910096</v>
      </c>
      <c r="I111" s="7">
        <v>491.00672616064548</v>
      </c>
      <c r="J111" s="7">
        <v>2610.6924379020929</v>
      </c>
      <c r="K111" s="7">
        <v>13388.25991281867</v>
      </c>
      <c r="L111" s="7">
        <v>59277.562230110168</v>
      </c>
      <c r="M111" s="7">
        <v>129333.77871704102</v>
      </c>
      <c r="N111" s="124">
        <f t="shared" si="10"/>
        <v>205776.40697849169</v>
      </c>
      <c r="O111" s="26">
        <v>483.34302972629666</v>
      </c>
      <c r="P111" s="7">
        <v>385.51052072644234</v>
      </c>
      <c r="Q111" s="7">
        <v>1719.5780492424965</v>
      </c>
      <c r="R111" s="7">
        <v>10991.634739518166</v>
      </c>
      <c r="S111" s="7">
        <v>44218.510652065277</v>
      </c>
      <c r="T111" s="7">
        <v>174533.11061477661</v>
      </c>
      <c r="U111" s="124">
        <f t="shared" si="11"/>
        <v>232331.68760605529</v>
      </c>
    </row>
    <row r="112" spans="1:21">
      <c r="A112" s="37">
        <v>115</v>
      </c>
      <c r="B112" s="14"/>
      <c r="C112" s="16"/>
      <c r="D112" s="38" t="s">
        <v>26</v>
      </c>
      <c r="E112" s="49" t="s">
        <v>137</v>
      </c>
      <c r="F112" s="40"/>
      <c r="G112" s="109">
        <f t="shared" si="9"/>
        <v>67848.574868442491</v>
      </c>
      <c r="H112" s="26">
        <v>686.53644358366728</v>
      </c>
      <c r="I112" s="7">
        <v>254.2736209500581</v>
      </c>
      <c r="J112" s="7">
        <v>2038.8682595193386</v>
      </c>
      <c r="K112" s="7">
        <v>6337.5723032802343</v>
      </c>
      <c r="L112" s="7">
        <v>13233.825429975986</v>
      </c>
      <c r="M112" s="7">
        <v>16981.73611214757</v>
      </c>
      <c r="N112" s="124">
        <f t="shared" si="10"/>
        <v>39532.812169456854</v>
      </c>
      <c r="O112" s="26">
        <v>603.17340244352818</v>
      </c>
      <c r="P112" s="7">
        <v>201.51216157525778</v>
      </c>
      <c r="Q112" s="7">
        <v>913.67339614033699</v>
      </c>
      <c r="R112" s="7">
        <v>2837.6303850710392</v>
      </c>
      <c r="S112" s="7">
        <v>6762.4939312338829</v>
      </c>
      <c r="T112" s="7">
        <v>16997.279422521591</v>
      </c>
      <c r="U112" s="124">
        <f t="shared" si="11"/>
        <v>28315.762698985636</v>
      </c>
    </row>
    <row r="113" spans="1:21">
      <c r="A113" s="37">
        <v>116</v>
      </c>
      <c r="B113" s="17"/>
      <c r="C113" s="12"/>
      <c r="D113" s="38" t="s">
        <v>32</v>
      </c>
      <c r="E113" s="14" t="s">
        <v>138</v>
      </c>
      <c r="F113" s="43"/>
      <c r="G113" s="109">
        <f t="shared" si="9"/>
        <v>218442.67390034208</v>
      </c>
      <c r="H113" s="26">
        <v>501.76074074581265</v>
      </c>
      <c r="I113" s="7">
        <v>237.30433509871364</v>
      </c>
      <c r="J113" s="7">
        <v>2356.7363099902868</v>
      </c>
      <c r="K113" s="7">
        <v>8702.2824654579163</v>
      </c>
      <c r="L113" s="7">
        <v>28969.672289609909</v>
      </c>
      <c r="M113" s="7">
        <v>63336.480195045471</v>
      </c>
      <c r="N113" s="124">
        <f t="shared" si="10"/>
        <v>104104.23633594811</v>
      </c>
      <c r="O113" s="26">
        <v>451.68925837054849</v>
      </c>
      <c r="P113" s="7">
        <v>190.45391677552834</v>
      </c>
      <c r="Q113" s="7">
        <v>1536.0692044496536</v>
      </c>
      <c r="R113" s="7">
        <v>6061.3082460165024</v>
      </c>
      <c r="S113" s="7">
        <v>19817.89790391922</v>
      </c>
      <c r="T113" s="7">
        <v>86281.019034862518</v>
      </c>
      <c r="U113" s="124">
        <f t="shared" si="11"/>
        <v>114338.43756439397</v>
      </c>
    </row>
    <row r="114" spans="1:21">
      <c r="A114" s="93">
        <v>117</v>
      </c>
      <c r="B114" s="94"/>
      <c r="C114" s="95" t="s">
        <v>4</v>
      </c>
      <c r="D114" s="96" t="s">
        <v>139</v>
      </c>
      <c r="E114" s="97"/>
      <c r="F114" s="98"/>
      <c r="G114" s="99">
        <f t="shared" si="9"/>
        <v>498678.42439840036</v>
      </c>
      <c r="H114" s="100">
        <v>379.02201815694571</v>
      </c>
      <c r="I114" s="101">
        <v>606.68307109782472</v>
      </c>
      <c r="J114" s="101">
        <v>2894.3016131520271</v>
      </c>
      <c r="K114" s="101">
        <v>8083.0507988259196</v>
      </c>
      <c r="L114" s="101">
        <v>60098.682126283646</v>
      </c>
      <c r="M114" s="101">
        <v>181914.93328380585</v>
      </c>
      <c r="N114" s="125">
        <f t="shared" si="10"/>
        <v>253976.67291132221</v>
      </c>
      <c r="O114" s="100">
        <v>358.3709162324667</v>
      </c>
      <c r="P114" s="101">
        <v>497.55656056292355</v>
      </c>
      <c r="Q114" s="101">
        <v>1702.0000960528851</v>
      </c>
      <c r="R114" s="101">
        <v>6080.6951149106026</v>
      </c>
      <c r="S114" s="101">
        <v>49171.220027804375</v>
      </c>
      <c r="T114" s="101">
        <v>186891.90877151489</v>
      </c>
      <c r="U114" s="125">
        <f t="shared" si="11"/>
        <v>244701.75148707815</v>
      </c>
    </row>
    <row r="115" spans="1:21">
      <c r="A115" s="37">
        <v>118</v>
      </c>
      <c r="B115" s="17"/>
      <c r="C115" s="16"/>
      <c r="D115" s="38" t="s">
        <v>8</v>
      </c>
      <c r="E115" s="49" t="s">
        <v>140</v>
      </c>
      <c r="F115" s="40"/>
      <c r="G115" s="109">
        <f t="shared" si="9"/>
        <v>369548.54771851597</v>
      </c>
      <c r="H115" s="26">
        <v>64.483735589194112</v>
      </c>
      <c r="I115" s="7">
        <v>122.27859894512221</v>
      </c>
      <c r="J115" s="7">
        <v>844.65104067325592</v>
      </c>
      <c r="K115" s="7">
        <v>3498.85717972368</v>
      </c>
      <c r="L115" s="7">
        <v>43747.393751859665</v>
      </c>
      <c r="M115" s="7">
        <v>140138.90919113159</v>
      </c>
      <c r="N115" s="124">
        <f t="shared" si="10"/>
        <v>188416.57349792251</v>
      </c>
      <c r="O115" s="26">
        <v>61.947288088034838</v>
      </c>
      <c r="P115" s="7">
        <v>98.569188130553812</v>
      </c>
      <c r="Q115" s="7">
        <v>479.58212681114674</v>
      </c>
      <c r="R115" s="7">
        <v>2669.5777016282082</v>
      </c>
      <c r="S115" s="7">
        <v>36556.88916349411</v>
      </c>
      <c r="T115" s="7">
        <v>141265.40875244141</v>
      </c>
      <c r="U115" s="124">
        <f t="shared" si="11"/>
        <v>181131.97422059346</v>
      </c>
    </row>
    <row r="116" spans="1:21">
      <c r="A116" s="37">
        <v>119</v>
      </c>
      <c r="B116" s="10"/>
      <c r="C116" s="16"/>
      <c r="D116" s="38" t="s">
        <v>10</v>
      </c>
      <c r="E116" s="49" t="s">
        <v>141</v>
      </c>
      <c r="F116" s="40"/>
      <c r="G116" s="109">
        <f t="shared" si="9"/>
        <v>15207.969211791642</v>
      </c>
      <c r="H116" s="26">
        <v>152.66237668227404</v>
      </c>
      <c r="I116" s="7">
        <v>265.49942525895312</v>
      </c>
      <c r="J116" s="7">
        <v>678.26195932924747</v>
      </c>
      <c r="K116" s="7">
        <v>1048.3504269495606</v>
      </c>
      <c r="L116" s="7">
        <v>1692.7512942012399</v>
      </c>
      <c r="M116" s="7">
        <v>2548.1423627436161</v>
      </c>
      <c r="N116" s="124">
        <f t="shared" si="10"/>
        <v>6385.6678451648913</v>
      </c>
      <c r="O116" s="26">
        <v>142.32884192653</v>
      </c>
      <c r="P116" s="7">
        <v>209.91183786699548</v>
      </c>
      <c r="Q116" s="7">
        <v>496.85882913414389</v>
      </c>
      <c r="R116" s="7">
        <v>1203.9344712849706</v>
      </c>
      <c r="S116" s="7">
        <v>2278.8234497979283</v>
      </c>
      <c r="T116" s="7">
        <v>4490.4439366161823</v>
      </c>
      <c r="U116" s="124">
        <f t="shared" si="11"/>
        <v>8822.3013666267507</v>
      </c>
    </row>
    <row r="117" spans="1:21">
      <c r="A117" s="37">
        <v>120</v>
      </c>
      <c r="B117" s="17"/>
      <c r="C117" s="11"/>
      <c r="D117" s="38" t="s">
        <v>22</v>
      </c>
      <c r="E117" s="9" t="s">
        <v>142</v>
      </c>
      <c r="F117" s="46"/>
      <c r="G117" s="109">
        <f t="shared" si="9"/>
        <v>113921.90457714023</v>
      </c>
      <c r="H117" s="26">
        <v>161.87590542249382</v>
      </c>
      <c r="I117" s="7">
        <v>218.90504283085465</v>
      </c>
      <c r="J117" s="7">
        <v>1371.3885999768972</v>
      </c>
      <c r="K117" s="7">
        <v>3535.843025803566</v>
      </c>
      <c r="L117" s="7">
        <v>14658.536778151989</v>
      </c>
      <c r="M117" s="7">
        <v>39227.879104733467</v>
      </c>
      <c r="N117" s="124">
        <f t="shared" si="10"/>
        <v>59174.428456919268</v>
      </c>
      <c r="O117" s="26">
        <v>154.09478061879054</v>
      </c>
      <c r="P117" s="7">
        <v>189.07552620768547</v>
      </c>
      <c r="Q117" s="7">
        <v>725.5591204315424</v>
      </c>
      <c r="R117" s="7">
        <v>2207.1829610541463</v>
      </c>
      <c r="S117" s="7">
        <v>10335.507762610912</v>
      </c>
      <c r="T117" s="7">
        <v>41136.055969297886</v>
      </c>
      <c r="U117" s="124">
        <f t="shared" si="11"/>
        <v>54747.476120220963</v>
      </c>
    </row>
    <row r="118" spans="1:21">
      <c r="A118" s="93">
        <v>121</v>
      </c>
      <c r="B118" s="94"/>
      <c r="C118" s="95" t="s">
        <v>143</v>
      </c>
      <c r="D118" s="96" t="s">
        <v>144</v>
      </c>
      <c r="E118" s="97"/>
      <c r="F118" s="98"/>
      <c r="G118" s="99">
        <f t="shared" si="9"/>
        <v>373586.1352532953</v>
      </c>
      <c r="H118" s="100">
        <v>1455.98686978966</v>
      </c>
      <c r="I118" s="101">
        <v>741.92639517784119</v>
      </c>
      <c r="J118" s="101">
        <v>4586.396781027317</v>
      </c>
      <c r="K118" s="101">
        <v>37545.59719824791</v>
      </c>
      <c r="L118" s="101">
        <v>97017.518815994263</v>
      </c>
      <c r="M118" s="101">
        <v>77414.610650062561</v>
      </c>
      <c r="N118" s="125">
        <f t="shared" si="10"/>
        <v>218762.03671029955</v>
      </c>
      <c r="O118" s="100">
        <v>1235.2266269847751</v>
      </c>
      <c r="P118" s="101">
        <v>652.95356343686581</v>
      </c>
      <c r="Q118" s="101">
        <v>2712.2161273360252</v>
      </c>
      <c r="R118" s="101">
        <v>14288.220804959536</v>
      </c>
      <c r="S118" s="101">
        <v>50173.500429868698</v>
      </c>
      <c r="T118" s="101">
        <v>85761.980990409851</v>
      </c>
      <c r="U118" s="125">
        <f t="shared" si="11"/>
        <v>154824.09854299575</v>
      </c>
    </row>
    <row r="119" spans="1:21">
      <c r="A119" s="37">
        <v>122</v>
      </c>
      <c r="B119" s="17"/>
      <c r="C119" s="16"/>
      <c r="D119" s="38" t="s">
        <v>8</v>
      </c>
      <c r="E119" s="49" t="s">
        <v>145</v>
      </c>
      <c r="F119" s="40"/>
      <c r="G119" s="109">
        <f t="shared" si="9"/>
        <v>17136.564774814702</v>
      </c>
      <c r="H119" s="26">
        <v>15.716308100090828</v>
      </c>
      <c r="I119" s="7">
        <v>20.376075691543519</v>
      </c>
      <c r="J119" s="7">
        <v>236.46538069099188</v>
      </c>
      <c r="K119" s="7">
        <v>1082.6273651719093</v>
      </c>
      <c r="L119" s="7">
        <v>3329.4377824068069</v>
      </c>
      <c r="M119" s="7">
        <v>5008.1202587485313</v>
      </c>
      <c r="N119" s="124">
        <f t="shared" si="10"/>
        <v>9692.7431708098738</v>
      </c>
      <c r="O119" s="26">
        <v>18.796742602484301</v>
      </c>
      <c r="P119" s="7">
        <v>21.94208957767114</v>
      </c>
      <c r="Q119" s="7">
        <v>111.97865962423384</v>
      </c>
      <c r="R119" s="7">
        <v>435.7474102601409</v>
      </c>
      <c r="S119" s="7">
        <v>1866.5595962703228</v>
      </c>
      <c r="T119" s="7">
        <v>4988.7971056699753</v>
      </c>
      <c r="U119" s="124">
        <f t="shared" si="11"/>
        <v>7443.8216040048283</v>
      </c>
    </row>
    <row r="120" spans="1:21">
      <c r="A120" s="37">
        <v>123</v>
      </c>
      <c r="B120" s="17"/>
      <c r="C120" s="16"/>
      <c r="D120" s="38" t="s">
        <v>10</v>
      </c>
      <c r="E120" s="49" t="s">
        <v>146</v>
      </c>
      <c r="F120" s="40"/>
      <c r="G120" s="109">
        <f t="shared" si="9"/>
        <v>149051.22761971294</v>
      </c>
      <c r="H120" s="26">
        <v>152.14940149383619</v>
      </c>
      <c r="I120" s="7">
        <v>92.260898426175117</v>
      </c>
      <c r="J120" s="7">
        <v>1562.4423919245601</v>
      </c>
      <c r="K120" s="7">
        <v>23765.975779116154</v>
      </c>
      <c r="L120" s="7">
        <v>57312.243118405342</v>
      </c>
      <c r="M120" s="7">
        <v>21687.901630759239</v>
      </c>
      <c r="N120" s="124">
        <f t="shared" si="10"/>
        <v>104572.97322012531</v>
      </c>
      <c r="O120" s="26">
        <v>136.72384524089284</v>
      </c>
      <c r="P120" s="7">
        <v>86.613892242312431</v>
      </c>
      <c r="Q120" s="7">
        <v>623.12403339147568</v>
      </c>
      <c r="R120" s="7">
        <v>6606.9517202377319</v>
      </c>
      <c r="S120" s="7">
        <v>21852.620684444904</v>
      </c>
      <c r="T120" s="7">
        <v>15172.220224030316</v>
      </c>
      <c r="U120" s="124">
        <f t="shared" si="11"/>
        <v>44478.254399587633</v>
      </c>
    </row>
    <row r="121" spans="1:21">
      <c r="A121" s="37">
        <v>124</v>
      </c>
      <c r="B121" s="10"/>
      <c r="C121" s="16"/>
      <c r="D121" s="38" t="s">
        <v>22</v>
      </c>
      <c r="E121" s="49" t="s">
        <v>147</v>
      </c>
      <c r="F121" s="40"/>
      <c r="G121" s="109">
        <f t="shared" si="9"/>
        <v>4302.4609325146303</v>
      </c>
      <c r="H121" s="26">
        <v>78.8178523958195</v>
      </c>
      <c r="I121" s="7">
        <v>134.63933195546269</v>
      </c>
      <c r="J121" s="7">
        <v>266.67541202157736</v>
      </c>
      <c r="K121" s="7">
        <v>445.72340476512909</v>
      </c>
      <c r="L121" s="7">
        <v>668.23826701939106</v>
      </c>
      <c r="M121" s="7">
        <v>746.15757638216019</v>
      </c>
      <c r="N121" s="124">
        <f t="shared" si="10"/>
        <v>2340.2518445395399</v>
      </c>
      <c r="O121" s="26">
        <v>68.942589910468087</v>
      </c>
      <c r="P121" s="7">
        <v>140.69969900511205</v>
      </c>
      <c r="Q121" s="7">
        <v>220.7177043184638</v>
      </c>
      <c r="R121" s="7">
        <v>316.96461490541697</v>
      </c>
      <c r="S121" s="7">
        <v>522.01286895573139</v>
      </c>
      <c r="T121" s="7">
        <v>692.87161087989807</v>
      </c>
      <c r="U121" s="124">
        <f t="shared" si="11"/>
        <v>1962.2090879750904</v>
      </c>
    </row>
    <row r="122" spans="1:21">
      <c r="A122" s="37">
        <v>125</v>
      </c>
      <c r="B122" s="17"/>
      <c r="C122" s="11"/>
      <c r="D122" s="50"/>
      <c r="E122" s="9" t="s">
        <v>148</v>
      </c>
      <c r="F122" s="46"/>
      <c r="G122" s="109">
        <f t="shared" si="9"/>
        <v>203095.87924414873</v>
      </c>
      <c r="H122" s="26">
        <v>1209.3032827973366</v>
      </c>
      <c r="I122" s="7">
        <v>494.65008896589279</v>
      </c>
      <c r="J122" s="7">
        <v>2520.8136510550976</v>
      </c>
      <c r="K122" s="7">
        <v>12251.270593881607</v>
      </c>
      <c r="L122" s="7">
        <v>35707.597649931908</v>
      </c>
      <c r="M122" s="7">
        <v>49972.430763721466</v>
      </c>
      <c r="N122" s="124">
        <f t="shared" si="10"/>
        <v>102156.06603035331</v>
      </c>
      <c r="O122" s="26">
        <v>1010.7634709998965</v>
      </c>
      <c r="P122" s="7">
        <v>403.69790073484182</v>
      </c>
      <c r="Q122" s="7">
        <v>1756.3957758694887</v>
      </c>
      <c r="R122" s="7">
        <v>6928.5571867823601</v>
      </c>
      <c r="S122" s="7">
        <v>25932.308060526848</v>
      </c>
      <c r="T122" s="7">
        <v>64908.090818881989</v>
      </c>
      <c r="U122" s="124">
        <f t="shared" si="11"/>
        <v>100939.81321379542</v>
      </c>
    </row>
    <row r="123" spans="1:21">
      <c r="A123" s="93">
        <v>126</v>
      </c>
      <c r="B123" s="94"/>
      <c r="C123" s="95" t="s">
        <v>149</v>
      </c>
      <c r="D123" s="96" t="s">
        <v>150</v>
      </c>
      <c r="E123" s="97"/>
      <c r="F123" s="98"/>
      <c r="G123" s="99">
        <f t="shared" si="9"/>
        <v>246316.99031682685</v>
      </c>
      <c r="H123" s="100">
        <v>831.37822975218296</v>
      </c>
      <c r="I123" s="101">
        <v>367.37215968966484</v>
      </c>
      <c r="J123" s="101">
        <v>2525.0564374923706</v>
      </c>
      <c r="K123" s="101">
        <v>8841.3598127663136</v>
      </c>
      <c r="L123" s="101">
        <v>33672.892836093903</v>
      </c>
      <c r="M123" s="101">
        <v>76981.402142047882</v>
      </c>
      <c r="N123" s="125">
        <f t="shared" si="10"/>
        <v>123219.46161784232</v>
      </c>
      <c r="O123" s="100">
        <v>649.69401248916984</v>
      </c>
      <c r="P123" s="101">
        <v>368.30269276723266</v>
      </c>
      <c r="Q123" s="101">
        <v>1948.3969033695757</v>
      </c>
      <c r="R123" s="101">
        <v>6818.1339714601636</v>
      </c>
      <c r="S123" s="101">
        <v>27059.928925275803</v>
      </c>
      <c r="T123" s="101">
        <v>86253.072193622589</v>
      </c>
      <c r="U123" s="125">
        <f t="shared" si="11"/>
        <v>123097.52869898453</v>
      </c>
    </row>
    <row r="124" spans="1:21">
      <c r="A124" s="37">
        <v>127</v>
      </c>
      <c r="B124" s="12"/>
      <c r="C124" s="12"/>
      <c r="D124" s="38" t="s">
        <v>8</v>
      </c>
      <c r="E124" s="49" t="s">
        <v>151</v>
      </c>
      <c r="F124" s="40"/>
      <c r="G124" s="109">
        <f t="shared" si="9"/>
        <v>182081.93245546892</v>
      </c>
      <c r="H124" s="26">
        <v>493.82257177308202</v>
      </c>
      <c r="I124" s="7">
        <v>315.93893962353468</v>
      </c>
      <c r="J124" s="7">
        <v>2209.8523331284523</v>
      </c>
      <c r="K124" s="7">
        <v>7578.0289989411831</v>
      </c>
      <c r="L124" s="7">
        <v>27711.722209453583</v>
      </c>
      <c r="M124" s="7">
        <v>55930.942940235138</v>
      </c>
      <c r="N124" s="124">
        <f t="shared" si="10"/>
        <v>94240.307993154973</v>
      </c>
      <c r="O124" s="26">
        <v>378.21570513397455</v>
      </c>
      <c r="P124" s="7">
        <v>313.18597898259759</v>
      </c>
      <c r="Q124" s="7">
        <v>1585.0307176597416</v>
      </c>
      <c r="R124" s="7">
        <v>5409.3562102988362</v>
      </c>
      <c r="S124" s="7">
        <v>21034.365532398224</v>
      </c>
      <c r="T124" s="7">
        <v>59121.470317840576</v>
      </c>
      <c r="U124" s="124">
        <f t="shared" si="11"/>
        <v>87841.62446231395</v>
      </c>
    </row>
    <row r="125" spans="1:21">
      <c r="A125" s="37">
        <v>128</v>
      </c>
      <c r="B125" s="17"/>
      <c r="C125" s="16"/>
      <c r="D125" s="52" t="s">
        <v>10</v>
      </c>
      <c r="E125" s="49" t="s">
        <v>152</v>
      </c>
      <c r="F125" s="40"/>
      <c r="G125" s="109">
        <f t="shared" si="9"/>
        <v>3536.9487174749374</v>
      </c>
      <c r="H125" s="26">
        <v>0</v>
      </c>
      <c r="I125" s="7">
        <v>0</v>
      </c>
      <c r="J125" s="7">
        <v>3.5430051982402802</v>
      </c>
      <c r="K125" s="7">
        <v>9.3688993155956268</v>
      </c>
      <c r="L125" s="7">
        <v>391.33600515127182</v>
      </c>
      <c r="M125" s="7">
        <v>3132.7008078098297</v>
      </c>
      <c r="N125" s="124">
        <f t="shared" si="10"/>
        <v>3536.9487174749374</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1791.0778256065096</v>
      </c>
      <c r="H126" s="26">
        <v>0</v>
      </c>
      <c r="I126" s="7">
        <v>3.8328266465105116</v>
      </c>
      <c r="J126" s="7">
        <v>22.230690797790885</v>
      </c>
      <c r="K126" s="7">
        <v>89.88397550676018</v>
      </c>
      <c r="L126" s="7">
        <v>282.99767804704607</v>
      </c>
      <c r="M126" s="7">
        <v>425.43010292761028</v>
      </c>
      <c r="N126" s="124">
        <f t="shared" si="10"/>
        <v>824.37527392571792</v>
      </c>
      <c r="O126" s="26">
        <v>0</v>
      </c>
      <c r="P126" s="7">
        <v>4.8050289737293497</v>
      </c>
      <c r="Q126" s="7">
        <v>20.345513047243003</v>
      </c>
      <c r="R126" s="7">
        <v>87.193622573744506</v>
      </c>
      <c r="S126" s="7">
        <v>307.97049440979026</v>
      </c>
      <c r="T126" s="7">
        <v>546.38789267628454</v>
      </c>
      <c r="U126" s="124">
        <f t="shared" si="11"/>
        <v>966.70255168079166</v>
      </c>
    </row>
    <row r="127" spans="1:21">
      <c r="A127" s="37">
        <v>130</v>
      </c>
      <c r="B127" s="17"/>
      <c r="C127" s="11"/>
      <c r="D127" s="38" t="s">
        <v>24</v>
      </c>
      <c r="E127" s="9" t="s">
        <v>408</v>
      </c>
      <c r="F127" s="46"/>
      <c r="G127" s="109">
        <f t="shared" si="9"/>
        <v>58297.33923833631</v>
      </c>
      <c r="H127" s="26">
        <v>337.55567039176822</v>
      </c>
      <c r="I127" s="7">
        <v>47.600390549749136</v>
      </c>
      <c r="J127" s="7">
        <v>289.43040563166142</v>
      </c>
      <c r="K127" s="7">
        <v>1164.0778924524784</v>
      </c>
      <c r="L127" s="7">
        <v>5286.8374273777008</v>
      </c>
      <c r="M127" s="7">
        <v>17492.328693628311</v>
      </c>
      <c r="N127" s="124">
        <f t="shared" si="10"/>
        <v>24617.830480031669</v>
      </c>
      <c r="O127" s="26">
        <v>271.47831801511347</v>
      </c>
      <c r="P127" s="7">
        <v>50.311682660132647</v>
      </c>
      <c r="Q127" s="7">
        <v>296.82611048966646</v>
      </c>
      <c r="R127" s="7">
        <v>1151.7890049740672</v>
      </c>
      <c r="S127" s="7">
        <v>5559.3056575655937</v>
      </c>
      <c r="T127" s="7">
        <v>26349.797984600067</v>
      </c>
      <c r="U127" s="124">
        <f t="shared" si="11"/>
        <v>33679.508758304641</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609.69064791686833</v>
      </c>
      <c r="H129" s="26">
        <v>0</v>
      </c>
      <c r="I129" s="7">
        <v>0</v>
      </c>
      <c r="J129" s="7">
        <v>0</v>
      </c>
      <c r="K129" s="7">
        <v>0</v>
      </c>
      <c r="L129" s="7">
        <v>0</v>
      </c>
      <c r="M129" s="7">
        <v>0</v>
      </c>
      <c r="N129" s="124">
        <f t="shared" si="10"/>
        <v>0</v>
      </c>
      <c r="O129" s="26">
        <v>0</v>
      </c>
      <c r="P129" s="7">
        <v>0</v>
      </c>
      <c r="Q129" s="7">
        <v>46.194569058483467</v>
      </c>
      <c r="R129" s="7">
        <v>169.79516971390694</v>
      </c>
      <c r="S129" s="7">
        <v>158.28718249779195</v>
      </c>
      <c r="T129" s="7">
        <v>235.41372664668597</v>
      </c>
      <c r="U129" s="124">
        <f t="shared" si="11"/>
        <v>609.69064791686833</v>
      </c>
    </row>
    <row r="130" spans="1:21">
      <c r="A130" s="93">
        <v>133</v>
      </c>
      <c r="B130" s="94"/>
      <c r="C130" s="95" t="s">
        <v>156</v>
      </c>
      <c r="D130" s="96" t="s">
        <v>157</v>
      </c>
      <c r="E130" s="97"/>
      <c r="F130" s="98"/>
      <c r="G130" s="99">
        <f t="shared" si="9"/>
        <v>20111.549711504951</v>
      </c>
      <c r="H130" s="100">
        <v>194.82668102160096</v>
      </c>
      <c r="I130" s="101">
        <v>39.691880887374282</v>
      </c>
      <c r="J130" s="101">
        <v>208.05467219464481</v>
      </c>
      <c r="K130" s="101">
        <v>759.51484422385693</v>
      </c>
      <c r="L130" s="101">
        <v>2511.5295566916466</v>
      </c>
      <c r="M130" s="101">
        <v>4914.3457100987434</v>
      </c>
      <c r="N130" s="125">
        <f t="shared" si="10"/>
        <v>8627.963345117867</v>
      </c>
      <c r="O130" s="100">
        <v>230.6014189068228</v>
      </c>
      <c r="P130" s="101">
        <v>31.293315909802914</v>
      </c>
      <c r="Q130" s="101">
        <v>182.05831508338451</v>
      </c>
      <c r="R130" s="101">
        <v>581.53086534142494</v>
      </c>
      <c r="S130" s="101">
        <v>2203.5004475712776</v>
      </c>
      <c r="T130" s="101">
        <v>8254.6020035743713</v>
      </c>
      <c r="U130" s="125">
        <f t="shared" si="11"/>
        <v>11483.586366387084</v>
      </c>
    </row>
    <row r="131" spans="1:21">
      <c r="A131" s="93">
        <v>134</v>
      </c>
      <c r="B131" s="94"/>
      <c r="C131" s="95" t="s">
        <v>158</v>
      </c>
      <c r="D131" s="96" t="s">
        <v>159</v>
      </c>
      <c r="E131" s="97"/>
      <c r="F131" s="98"/>
      <c r="G131" s="99">
        <f t="shared" ref="G131:G157" si="12">N131+U131</f>
        <v>36978.16254408285</v>
      </c>
      <c r="H131" s="100">
        <v>0</v>
      </c>
      <c r="I131" s="101">
        <v>145.58419116958976</v>
      </c>
      <c r="J131" s="101">
        <v>502.80381098389626</v>
      </c>
      <c r="K131" s="101">
        <v>1386.29626339674</v>
      </c>
      <c r="L131" s="101">
        <v>3871.2779159992933</v>
      </c>
      <c r="M131" s="101">
        <v>6855.9260032922029</v>
      </c>
      <c r="N131" s="125">
        <f t="shared" ref="N131:N157" si="13">SUM(H131:M131)</f>
        <v>12761.888184841722</v>
      </c>
      <c r="O131" s="100">
        <v>0</v>
      </c>
      <c r="P131" s="101">
        <v>194.24067512154579</v>
      </c>
      <c r="Q131" s="101">
        <v>1542.2331297397614</v>
      </c>
      <c r="R131" s="101">
        <v>3173.0751336812973</v>
      </c>
      <c r="S131" s="101">
        <v>5941.6384078115225</v>
      </c>
      <c r="T131" s="101">
        <v>13365.087012887001</v>
      </c>
      <c r="U131" s="125">
        <f>SUM(O131:T131)</f>
        <v>24216.274359241128</v>
      </c>
    </row>
    <row r="132" spans="1:21">
      <c r="A132" s="37">
        <v>135</v>
      </c>
      <c r="B132" s="17"/>
      <c r="C132" s="16"/>
      <c r="D132" s="38" t="s">
        <v>8</v>
      </c>
      <c r="E132" s="49" t="s">
        <v>160</v>
      </c>
      <c r="F132" s="40"/>
      <c r="G132" s="109">
        <f t="shared" si="12"/>
        <v>6373.1467576755676</v>
      </c>
      <c r="H132" s="26">
        <v>0</v>
      </c>
      <c r="I132" s="7">
        <v>6.5640157675370574</v>
      </c>
      <c r="J132" s="7">
        <v>18.602179716108367</v>
      </c>
      <c r="K132" s="7">
        <v>91.774034264497459</v>
      </c>
      <c r="L132" s="7">
        <v>527.72185559570789</v>
      </c>
      <c r="M132" s="7">
        <v>997.67671343684196</v>
      </c>
      <c r="N132" s="124">
        <f t="shared" si="13"/>
        <v>1642.3387987806927</v>
      </c>
      <c r="O132" s="26">
        <v>0</v>
      </c>
      <c r="P132" s="7">
        <v>4.8249195883981884</v>
      </c>
      <c r="Q132" s="7">
        <v>36.005631405860186</v>
      </c>
      <c r="R132" s="7">
        <v>286.81580976955593</v>
      </c>
      <c r="S132" s="7">
        <v>1377.7042281478643</v>
      </c>
      <c r="T132" s="7">
        <v>3025.4573699831963</v>
      </c>
      <c r="U132" s="124">
        <f t="shared" ref="U132:U157" si="14">SUM(O132:T132)</f>
        <v>4730.8079588948749</v>
      </c>
    </row>
    <row r="133" spans="1:21">
      <c r="A133" s="37">
        <v>136</v>
      </c>
      <c r="B133" s="10"/>
      <c r="C133" s="16"/>
      <c r="D133" s="38" t="s">
        <v>10</v>
      </c>
      <c r="E133" s="49" t="s">
        <v>161</v>
      </c>
      <c r="F133" s="40"/>
      <c r="G133" s="109">
        <f t="shared" si="12"/>
        <v>2166.0707067549229</v>
      </c>
      <c r="H133" s="26">
        <v>0</v>
      </c>
      <c r="I133" s="7">
        <v>0</v>
      </c>
      <c r="J133" s="7">
        <v>1.553561806678772</v>
      </c>
      <c r="K133" s="7">
        <v>11.133529305458069</v>
      </c>
      <c r="L133" s="7">
        <v>110.52324140071869</v>
      </c>
      <c r="M133" s="7">
        <v>606.84158334136009</v>
      </c>
      <c r="N133" s="124">
        <f t="shared" si="13"/>
        <v>730.05191585421562</v>
      </c>
      <c r="O133" s="26">
        <v>0</v>
      </c>
      <c r="P133" s="7">
        <v>0.36094841361045837</v>
      </c>
      <c r="Q133" s="7">
        <v>0.40807181596755981</v>
      </c>
      <c r="R133" s="7">
        <v>17.79192990064621</v>
      </c>
      <c r="S133" s="7">
        <v>127.20788046717644</v>
      </c>
      <c r="T133" s="7">
        <v>1290.2499603033066</v>
      </c>
      <c r="U133" s="124">
        <f t="shared" si="14"/>
        <v>1436.0187909007072</v>
      </c>
    </row>
    <row r="134" spans="1:21">
      <c r="A134" s="37">
        <v>137</v>
      </c>
      <c r="B134" s="10"/>
      <c r="C134" s="11"/>
      <c r="D134" s="52" t="s">
        <v>22</v>
      </c>
      <c r="E134" s="49" t="s">
        <v>162</v>
      </c>
      <c r="F134" s="51"/>
      <c r="G134" s="109">
        <f t="shared" si="12"/>
        <v>257.46920511126518</v>
      </c>
      <c r="H134" s="26">
        <v>0</v>
      </c>
      <c r="I134" s="7">
        <v>0</v>
      </c>
      <c r="J134" s="7">
        <v>3.1373312473297119</v>
      </c>
      <c r="K134" s="7">
        <v>26.608315855264664</v>
      </c>
      <c r="L134" s="7">
        <v>92.272973090410233</v>
      </c>
      <c r="M134" s="7">
        <v>94.921518296003342</v>
      </c>
      <c r="N134" s="124">
        <f t="shared" si="13"/>
        <v>216.94013848900795</v>
      </c>
      <c r="O134" s="26">
        <v>0</v>
      </c>
      <c r="P134" s="7">
        <v>0</v>
      </c>
      <c r="Q134" s="7">
        <v>0</v>
      </c>
      <c r="R134" s="7">
        <v>0</v>
      </c>
      <c r="S134" s="7">
        <v>3.1070277690887451</v>
      </c>
      <c r="T134" s="7">
        <v>37.422038853168488</v>
      </c>
      <c r="U134" s="124">
        <f t="shared" si="14"/>
        <v>40.529066622257233</v>
      </c>
    </row>
    <row r="135" spans="1:21">
      <c r="A135" s="37">
        <v>138</v>
      </c>
      <c r="B135" s="10"/>
      <c r="C135" s="11"/>
      <c r="D135" s="52" t="s">
        <v>24</v>
      </c>
      <c r="E135" s="49" t="s">
        <v>163</v>
      </c>
      <c r="F135" s="51"/>
      <c r="G135" s="109">
        <f t="shared" si="12"/>
        <v>1689.9289447516203</v>
      </c>
      <c r="H135" s="26">
        <v>0</v>
      </c>
      <c r="I135" s="7">
        <v>0.4099278450012207</v>
      </c>
      <c r="J135" s="7">
        <v>5.8552245497703552</v>
      </c>
      <c r="K135" s="7">
        <v>50.381547927856445</v>
      </c>
      <c r="L135" s="7">
        <v>309.81622363626957</v>
      </c>
      <c r="M135" s="7">
        <v>573.8642606139183</v>
      </c>
      <c r="N135" s="124">
        <f t="shared" si="13"/>
        <v>940.3271845728159</v>
      </c>
      <c r="O135" s="26">
        <v>0</v>
      </c>
      <c r="P135" s="7">
        <v>1.7411569356918335</v>
      </c>
      <c r="Q135" s="7">
        <v>4.3659274578094482</v>
      </c>
      <c r="R135" s="7">
        <v>20.760756611824036</v>
      </c>
      <c r="S135" s="7">
        <v>176.09261000156403</v>
      </c>
      <c r="T135" s="7">
        <v>546.64130917191505</v>
      </c>
      <c r="U135" s="124">
        <f t="shared" si="14"/>
        <v>749.6017601788044</v>
      </c>
    </row>
    <row r="136" spans="1:21">
      <c r="A136" s="37">
        <v>139</v>
      </c>
      <c r="B136" s="17"/>
      <c r="C136" s="11"/>
      <c r="D136" s="50"/>
      <c r="E136" s="9" t="s">
        <v>164</v>
      </c>
      <c r="F136" s="46"/>
      <c r="G136" s="109">
        <f t="shared" si="12"/>
        <v>26491.546931991354</v>
      </c>
      <c r="H136" s="26">
        <v>0</v>
      </c>
      <c r="I136" s="7">
        <v>138.61024588532746</v>
      </c>
      <c r="J136" s="7">
        <v>473.65550971031189</v>
      </c>
      <c r="K136" s="7">
        <v>1206.3988552093506</v>
      </c>
      <c r="L136" s="7">
        <v>2830.9436682909727</v>
      </c>
      <c r="M136" s="7">
        <v>4582.621770888567</v>
      </c>
      <c r="N136" s="124">
        <f t="shared" si="13"/>
        <v>9232.2300499845296</v>
      </c>
      <c r="O136" s="26">
        <v>0</v>
      </c>
      <c r="P136" s="7">
        <v>187.31365375965834</v>
      </c>
      <c r="Q136" s="7">
        <v>1501.4534997344017</v>
      </c>
      <c r="R136" s="7">
        <v>2847.7066109776497</v>
      </c>
      <c r="S136" s="7">
        <v>4257.5266298353672</v>
      </c>
      <c r="T136" s="7">
        <v>8465.3164876997471</v>
      </c>
      <c r="U136" s="124">
        <f t="shared" si="14"/>
        <v>17259.316882006824</v>
      </c>
    </row>
    <row r="137" spans="1:21">
      <c r="A137" s="93">
        <v>140</v>
      </c>
      <c r="B137" s="94"/>
      <c r="C137" s="95" t="s">
        <v>165</v>
      </c>
      <c r="D137" s="96" t="s">
        <v>166</v>
      </c>
      <c r="E137" s="97"/>
      <c r="F137" s="98"/>
      <c r="G137" s="99">
        <f t="shared" si="12"/>
        <v>63808.481649367139</v>
      </c>
      <c r="H137" s="100">
        <v>24746.81613779068</v>
      </c>
      <c r="I137" s="101">
        <v>1356.6047713495791</v>
      </c>
      <c r="J137" s="101">
        <v>2231.0036808550358</v>
      </c>
      <c r="K137" s="101">
        <v>1766.0720087140799</v>
      </c>
      <c r="L137" s="101">
        <v>2070.5673364847898</v>
      </c>
      <c r="M137" s="101">
        <v>1315.7050357460976</v>
      </c>
      <c r="N137" s="125">
        <f t="shared" si="13"/>
        <v>33486.768970940262</v>
      </c>
      <c r="O137" s="100">
        <v>22400.988987207413</v>
      </c>
      <c r="P137" s="101">
        <v>1279.1878803670406</v>
      </c>
      <c r="Q137" s="101">
        <v>1635.6406383216381</v>
      </c>
      <c r="R137" s="101">
        <v>1567.6074082348496</v>
      </c>
      <c r="S137" s="101">
        <v>1896.7634939849377</v>
      </c>
      <c r="T137" s="101">
        <v>1541.524270310998</v>
      </c>
      <c r="U137" s="125">
        <f t="shared" si="14"/>
        <v>30321.712678426877</v>
      </c>
    </row>
    <row r="138" spans="1:21">
      <c r="A138" s="37">
        <v>141</v>
      </c>
      <c r="B138" s="17"/>
      <c r="C138" s="16"/>
      <c r="D138" s="38" t="s">
        <v>8</v>
      </c>
      <c r="E138" s="45" t="s">
        <v>167</v>
      </c>
      <c r="F138" s="53"/>
      <c r="G138" s="109">
        <f t="shared" si="12"/>
        <v>3373.9390415842645</v>
      </c>
      <c r="H138" s="26">
        <v>1271.5845273397863</v>
      </c>
      <c r="I138" s="7">
        <v>36.907975106500089</v>
      </c>
      <c r="J138" s="7">
        <v>103.23242788948119</v>
      </c>
      <c r="K138" s="7">
        <v>56.438522114884108</v>
      </c>
      <c r="L138" s="7">
        <v>33.755584531463683</v>
      </c>
      <c r="M138" s="7">
        <v>8.4498287439346313</v>
      </c>
      <c r="N138" s="124">
        <f t="shared" si="13"/>
        <v>1510.36886572605</v>
      </c>
      <c r="O138" s="26">
        <v>1603.5052782930434</v>
      </c>
      <c r="P138" s="7">
        <v>48.635950627271086</v>
      </c>
      <c r="Q138" s="7">
        <v>95.956196786370128</v>
      </c>
      <c r="R138" s="7">
        <v>75.011423939140514</v>
      </c>
      <c r="S138" s="7">
        <v>29.617753804428503</v>
      </c>
      <c r="T138" s="7">
        <v>10.843572407960892</v>
      </c>
      <c r="U138" s="124">
        <f t="shared" si="14"/>
        <v>1863.5701758582145</v>
      </c>
    </row>
    <row r="139" spans="1:21">
      <c r="A139" s="37">
        <v>142</v>
      </c>
      <c r="B139" s="17"/>
      <c r="C139" s="16"/>
      <c r="D139" s="38" t="s">
        <v>10</v>
      </c>
      <c r="E139" s="45" t="s">
        <v>168</v>
      </c>
      <c r="F139" s="53"/>
      <c r="G139" s="109">
        <f t="shared" si="12"/>
        <v>121.06424901663559</v>
      </c>
      <c r="H139" s="26">
        <v>58.404502239369322</v>
      </c>
      <c r="I139" s="7">
        <v>1.154923677444458</v>
      </c>
      <c r="J139" s="7">
        <v>1.2185003459453583</v>
      </c>
      <c r="K139" s="7">
        <v>0</v>
      </c>
      <c r="L139" s="7">
        <v>0.34385067224502563</v>
      </c>
      <c r="M139" s="7">
        <v>2.2139741182327271</v>
      </c>
      <c r="N139" s="124">
        <f t="shared" si="13"/>
        <v>63.335751053236891</v>
      </c>
      <c r="O139" s="26">
        <v>54.853937100619078</v>
      </c>
      <c r="P139" s="7">
        <v>0</v>
      </c>
      <c r="Q139" s="7">
        <v>0.7441631555557251</v>
      </c>
      <c r="R139" s="7">
        <v>1.3840063810348511</v>
      </c>
      <c r="S139" s="7">
        <v>0.3983481228351593</v>
      </c>
      <c r="T139" s="7">
        <v>0.34804320335388184</v>
      </c>
      <c r="U139" s="124">
        <f t="shared" si="14"/>
        <v>57.728497963398695</v>
      </c>
    </row>
    <row r="140" spans="1:21">
      <c r="A140" s="37">
        <v>143</v>
      </c>
      <c r="B140" s="17"/>
      <c r="C140" s="16"/>
      <c r="D140" s="38" t="s">
        <v>22</v>
      </c>
      <c r="E140" s="45" t="s">
        <v>169</v>
      </c>
      <c r="F140" s="53"/>
      <c r="G140" s="109">
        <f t="shared" si="12"/>
        <v>4240.0569308549166</v>
      </c>
      <c r="H140" s="26">
        <v>718.98757431656122</v>
      </c>
      <c r="I140" s="7">
        <v>59.750431185588241</v>
      </c>
      <c r="J140" s="7">
        <v>169.20301615819335</v>
      </c>
      <c r="K140" s="7">
        <v>302.0920055359602</v>
      </c>
      <c r="L140" s="7">
        <v>886.40518245100975</v>
      </c>
      <c r="M140" s="7">
        <v>21.908984005451202</v>
      </c>
      <c r="N140" s="124">
        <f t="shared" si="13"/>
        <v>2158.347193652764</v>
      </c>
      <c r="O140" s="26">
        <v>728.99460387229919</v>
      </c>
      <c r="P140" s="7">
        <v>55.35351992957294</v>
      </c>
      <c r="Q140" s="7">
        <v>131.94273253530264</v>
      </c>
      <c r="R140" s="7">
        <v>280.55133377015591</v>
      </c>
      <c r="S140" s="7">
        <v>841.63638085126877</v>
      </c>
      <c r="T140" s="7">
        <v>43.231166243553162</v>
      </c>
      <c r="U140" s="124">
        <f t="shared" si="14"/>
        <v>2081.7097372021526</v>
      </c>
    </row>
    <row r="141" spans="1:21">
      <c r="A141" s="37">
        <v>144</v>
      </c>
      <c r="B141" s="17"/>
      <c r="C141" s="16"/>
      <c r="D141" s="38" t="s">
        <v>24</v>
      </c>
      <c r="E141" s="45" t="s">
        <v>170</v>
      </c>
      <c r="F141" s="53"/>
      <c r="G141" s="109">
        <f t="shared" si="12"/>
        <v>27436.969277627766</v>
      </c>
      <c r="H141" s="26">
        <v>11142.880766868591</v>
      </c>
      <c r="I141" s="7">
        <v>715.17667746916413</v>
      </c>
      <c r="J141" s="7">
        <v>1191.4134900663048</v>
      </c>
      <c r="K141" s="7">
        <v>838.59860413521528</v>
      </c>
      <c r="L141" s="7">
        <v>548.74357781559229</v>
      </c>
      <c r="M141" s="7">
        <v>349.43766784667969</v>
      </c>
      <c r="N141" s="124">
        <f t="shared" si="13"/>
        <v>14786.250784201548</v>
      </c>
      <c r="O141" s="26">
        <v>9529.7152659296989</v>
      </c>
      <c r="P141" s="7">
        <v>645.75027233362198</v>
      </c>
      <c r="Q141" s="7">
        <v>808.25832465291023</v>
      </c>
      <c r="R141" s="7">
        <v>734.76165588386357</v>
      </c>
      <c r="S141" s="7">
        <v>483.46797677129507</v>
      </c>
      <c r="T141" s="7">
        <v>448.76499785482883</v>
      </c>
      <c r="U141" s="124">
        <f t="shared" si="14"/>
        <v>12650.718493426219</v>
      </c>
    </row>
    <row r="142" spans="1:21">
      <c r="A142" s="37">
        <v>145</v>
      </c>
      <c r="B142" s="17"/>
      <c r="C142" s="16"/>
      <c r="D142" s="38" t="s">
        <v>26</v>
      </c>
      <c r="E142" s="45" t="s">
        <v>171</v>
      </c>
      <c r="F142" s="53"/>
      <c r="G142" s="109">
        <f t="shared" si="12"/>
        <v>4739.5648146503372</v>
      </c>
      <c r="H142" s="26">
        <v>1338.1272899191827</v>
      </c>
      <c r="I142" s="7">
        <v>63.953178216470405</v>
      </c>
      <c r="J142" s="7">
        <v>144.63275812612846</v>
      </c>
      <c r="K142" s="7">
        <v>113.97682128314045</v>
      </c>
      <c r="L142" s="7">
        <v>67.364450748078525</v>
      </c>
      <c r="M142" s="7">
        <v>466.84729528427124</v>
      </c>
      <c r="N142" s="124">
        <f t="shared" si="13"/>
        <v>2194.9017935772717</v>
      </c>
      <c r="O142" s="26">
        <v>1711.5965584181249</v>
      </c>
      <c r="P142" s="7">
        <v>68.828211810963694</v>
      </c>
      <c r="Q142" s="7">
        <v>105.72737856442109</v>
      </c>
      <c r="R142" s="7">
        <v>78.854461330687627</v>
      </c>
      <c r="S142" s="7">
        <v>60.488149301643716</v>
      </c>
      <c r="T142" s="7">
        <v>519.16826164722443</v>
      </c>
      <c r="U142" s="124">
        <f t="shared" si="14"/>
        <v>2544.6630210730655</v>
      </c>
    </row>
    <row r="143" spans="1:21">
      <c r="A143" s="37">
        <v>146</v>
      </c>
      <c r="B143" s="17"/>
      <c r="C143" s="16"/>
      <c r="D143" s="38" t="s">
        <v>32</v>
      </c>
      <c r="E143" s="54" t="s">
        <v>172</v>
      </c>
      <c r="F143" s="53"/>
      <c r="G143" s="109">
        <f t="shared" si="12"/>
        <v>23896.887373358011</v>
      </c>
      <c r="H143" s="26">
        <v>10216.831495583057</v>
      </c>
      <c r="I143" s="7">
        <v>479.66157615184784</v>
      </c>
      <c r="J143" s="7">
        <v>621.30351669341326</v>
      </c>
      <c r="K143" s="7">
        <v>454.96605717763305</v>
      </c>
      <c r="L143" s="7">
        <v>533.95472717285156</v>
      </c>
      <c r="M143" s="7">
        <v>466.84729528427124</v>
      </c>
      <c r="N143" s="124">
        <f t="shared" si="13"/>
        <v>12773.564668063074</v>
      </c>
      <c r="O143" s="26">
        <v>8772.3233778476715</v>
      </c>
      <c r="P143" s="7">
        <v>460.61990703642368</v>
      </c>
      <c r="Q143" s="7">
        <v>493.01181787252426</v>
      </c>
      <c r="R143" s="7">
        <v>397.04449788108468</v>
      </c>
      <c r="S143" s="7">
        <v>481.15484301000834</v>
      </c>
      <c r="T143" s="7">
        <v>519.16826164722443</v>
      </c>
      <c r="U143" s="124">
        <f t="shared" si="14"/>
        <v>11123.322705294937</v>
      </c>
    </row>
    <row r="144" spans="1:21">
      <c r="A144" s="93">
        <v>147</v>
      </c>
      <c r="B144" s="94"/>
      <c r="C144" s="103" t="s">
        <v>173</v>
      </c>
      <c r="D144" s="96" t="s">
        <v>174</v>
      </c>
      <c r="E144" s="97"/>
      <c r="F144" s="98"/>
      <c r="G144" s="99">
        <f t="shared" si="12"/>
        <v>47.026841759681702</v>
      </c>
      <c r="H144" s="100">
        <v>0</v>
      </c>
      <c r="I144" s="101">
        <v>1.3012988567352295</v>
      </c>
      <c r="J144" s="101">
        <v>0</v>
      </c>
      <c r="K144" s="101">
        <v>9.2488992810249329</v>
      </c>
      <c r="L144" s="101">
        <v>10.060201406478882</v>
      </c>
      <c r="M144" s="101">
        <v>8.5080921649932861</v>
      </c>
      <c r="N144" s="125">
        <f t="shared" si="13"/>
        <v>29.11849170923233</v>
      </c>
      <c r="O144" s="100">
        <v>0</v>
      </c>
      <c r="P144" s="101">
        <v>0</v>
      </c>
      <c r="Q144" s="101">
        <v>0.62523746490478516</v>
      </c>
      <c r="R144" s="101">
        <v>3.1762279272079468</v>
      </c>
      <c r="S144" s="101">
        <v>3.6102074980735779</v>
      </c>
      <c r="T144" s="101">
        <v>10.496677160263062</v>
      </c>
      <c r="U144" s="125">
        <f t="shared" si="14"/>
        <v>17.908350050449371</v>
      </c>
    </row>
    <row r="145" spans="1:21">
      <c r="A145" s="72">
        <v>151</v>
      </c>
      <c r="B145" s="80" t="s">
        <v>175</v>
      </c>
      <c r="C145" s="81" t="s">
        <v>176</v>
      </c>
      <c r="D145" s="82"/>
      <c r="E145" s="82"/>
      <c r="F145" s="83"/>
      <c r="G145" s="74">
        <f t="shared" si="12"/>
        <v>648566.29479403794</v>
      </c>
      <c r="H145" s="75">
        <v>9499.7406639456749</v>
      </c>
      <c r="I145" s="76">
        <v>10741.418426096439</v>
      </c>
      <c r="J145" s="76">
        <v>161490.26154184341</v>
      </c>
      <c r="K145" s="76">
        <v>151790.00005245209</v>
      </c>
      <c r="L145" s="76">
        <v>95716.152816295624</v>
      </c>
      <c r="M145" s="76">
        <v>63551.47443151474</v>
      </c>
      <c r="N145" s="122">
        <f t="shared" si="13"/>
        <v>492789.04793214798</v>
      </c>
      <c r="O145" s="75">
        <v>7463.4397759139538</v>
      </c>
      <c r="P145" s="76">
        <v>5746.5517506450415</v>
      </c>
      <c r="Q145" s="76">
        <v>26757.191078543663</v>
      </c>
      <c r="R145" s="76">
        <v>30488.800191998482</v>
      </c>
      <c r="S145" s="76">
        <v>28760.114296555519</v>
      </c>
      <c r="T145" s="76">
        <v>56561.149768233299</v>
      </c>
      <c r="U145" s="122">
        <f t="shared" si="14"/>
        <v>155777.24686188996</v>
      </c>
    </row>
    <row r="146" spans="1:21">
      <c r="A146" s="93">
        <v>152</v>
      </c>
      <c r="B146" s="95"/>
      <c r="C146" s="95" t="s">
        <v>6</v>
      </c>
      <c r="D146" s="96" t="s">
        <v>177</v>
      </c>
      <c r="E146" s="104"/>
      <c r="F146" s="105"/>
      <c r="G146" s="99">
        <f t="shared" si="12"/>
        <v>369390.39157309383</v>
      </c>
      <c r="H146" s="100">
        <v>8452.4170913547277</v>
      </c>
      <c r="I146" s="101">
        <v>7877.8894788622856</v>
      </c>
      <c r="J146" s="101">
        <v>64653.574534893036</v>
      </c>
      <c r="K146" s="101">
        <v>68754.728840827942</v>
      </c>
      <c r="L146" s="101">
        <v>57650.567973136902</v>
      </c>
      <c r="M146" s="101">
        <v>51394.688171386719</v>
      </c>
      <c r="N146" s="125">
        <f t="shared" si="13"/>
        <v>258783.86609046161</v>
      </c>
      <c r="O146" s="100">
        <v>6613.4456495046616</v>
      </c>
      <c r="P146" s="101">
        <v>4126.8740374222398</v>
      </c>
      <c r="Q146" s="101">
        <v>13196.453492045403</v>
      </c>
      <c r="R146" s="101">
        <v>15190.248405694962</v>
      </c>
      <c r="S146" s="101">
        <v>18965.232986807823</v>
      </c>
      <c r="T146" s="101">
        <v>52514.270911157131</v>
      </c>
      <c r="U146" s="125">
        <f t="shared" si="14"/>
        <v>110606.52548263222</v>
      </c>
    </row>
    <row r="147" spans="1:21">
      <c r="A147" s="37">
        <v>153</v>
      </c>
      <c r="B147" s="17"/>
      <c r="C147" s="16"/>
      <c r="D147" s="38" t="s">
        <v>8</v>
      </c>
      <c r="E147" s="49" t="s">
        <v>178</v>
      </c>
      <c r="F147" s="55"/>
      <c r="G147" s="109">
        <f t="shared" si="12"/>
        <v>157644.71938785072</v>
      </c>
      <c r="H147" s="26">
        <v>1533.195030592382</v>
      </c>
      <c r="I147" s="7">
        <v>3128.9754710495472</v>
      </c>
      <c r="J147" s="7">
        <v>41112.188983619213</v>
      </c>
      <c r="K147" s="7">
        <v>39784.675419569016</v>
      </c>
      <c r="L147" s="7">
        <v>26099.967161655426</v>
      </c>
      <c r="M147" s="7">
        <v>10774.463604360819</v>
      </c>
      <c r="N147" s="124">
        <f t="shared" si="13"/>
        <v>122433.4656708464</v>
      </c>
      <c r="O147" s="26">
        <v>1261.4801982073113</v>
      </c>
      <c r="P147" s="7">
        <v>1882.8445502780378</v>
      </c>
      <c r="Q147" s="7">
        <v>9017.125966578722</v>
      </c>
      <c r="R147" s="7">
        <v>9100.1819104850292</v>
      </c>
      <c r="S147" s="7">
        <v>8013.2583768367767</v>
      </c>
      <c r="T147" s="7">
        <v>5936.3627146184444</v>
      </c>
      <c r="U147" s="124">
        <f t="shared" si="14"/>
        <v>35211.253717004322</v>
      </c>
    </row>
    <row r="148" spans="1:21">
      <c r="A148" s="37">
        <v>154</v>
      </c>
      <c r="B148" s="17"/>
      <c r="C148" s="16"/>
      <c r="D148" s="38" t="s">
        <v>10</v>
      </c>
      <c r="E148" s="49" t="s">
        <v>179</v>
      </c>
      <c r="F148" s="40"/>
      <c r="G148" s="109">
        <f t="shared" si="12"/>
        <v>5874.6716850078665</v>
      </c>
      <c r="H148" s="26">
        <v>225.47937600128353</v>
      </c>
      <c r="I148" s="7">
        <v>136.06820300035179</v>
      </c>
      <c r="J148" s="7">
        <v>968.07043180242181</v>
      </c>
      <c r="K148" s="7">
        <v>1041.6784882023931</v>
      </c>
      <c r="L148" s="7">
        <v>714.83180003799498</v>
      </c>
      <c r="M148" s="7">
        <v>339.22496690694243</v>
      </c>
      <c r="N148" s="124">
        <f t="shared" si="13"/>
        <v>3425.3532659513876</v>
      </c>
      <c r="O148" s="26">
        <v>208.84790233196691</v>
      </c>
      <c r="P148" s="7">
        <v>120.26713927648962</v>
      </c>
      <c r="Q148" s="7">
        <v>457.89351876080036</v>
      </c>
      <c r="R148" s="7">
        <v>645.97781397402287</v>
      </c>
      <c r="S148" s="7">
        <v>504.12055187486112</v>
      </c>
      <c r="T148" s="7">
        <v>512.21149283833802</v>
      </c>
      <c r="U148" s="124">
        <f t="shared" si="14"/>
        <v>2449.3184190564789</v>
      </c>
    </row>
    <row r="149" spans="1:21">
      <c r="A149" s="37">
        <v>155</v>
      </c>
      <c r="B149" s="17"/>
      <c r="C149" s="16"/>
      <c r="D149" s="38" t="s">
        <v>22</v>
      </c>
      <c r="E149" s="49" t="s">
        <v>180</v>
      </c>
      <c r="F149" s="40"/>
      <c r="G149" s="109">
        <f t="shared" si="12"/>
        <v>73294.677709617186</v>
      </c>
      <c r="H149" s="26">
        <v>335.56190980505198</v>
      </c>
      <c r="I149" s="7">
        <v>289.07091974467039</v>
      </c>
      <c r="J149" s="7">
        <v>2039.3470598161221</v>
      </c>
      <c r="K149" s="7">
        <v>5156.9455098509789</v>
      </c>
      <c r="L149" s="7">
        <v>10098.21098446846</v>
      </c>
      <c r="M149" s="7">
        <v>22523.330487728119</v>
      </c>
      <c r="N149" s="124">
        <f t="shared" si="13"/>
        <v>40442.466871413402</v>
      </c>
      <c r="O149" s="26">
        <v>226.15154373412952</v>
      </c>
      <c r="P149" s="7">
        <v>102.42628882080317</v>
      </c>
      <c r="Q149" s="7">
        <v>292.0026525631547</v>
      </c>
      <c r="R149" s="7">
        <v>759.75530707091093</v>
      </c>
      <c r="S149" s="7">
        <v>3500.7048591971397</v>
      </c>
      <c r="T149" s="7">
        <v>27971.170186817646</v>
      </c>
      <c r="U149" s="124">
        <f t="shared" si="14"/>
        <v>32852.210838203784</v>
      </c>
    </row>
    <row r="150" spans="1:21">
      <c r="A150" s="37">
        <v>156</v>
      </c>
      <c r="B150" s="17"/>
      <c r="C150" s="16"/>
      <c r="D150" s="38" t="s">
        <v>24</v>
      </c>
      <c r="E150" s="49" t="s">
        <v>181</v>
      </c>
      <c r="F150" s="40"/>
      <c r="G150" s="109">
        <f t="shared" si="12"/>
        <v>8627.0389348994941</v>
      </c>
      <c r="H150" s="26">
        <v>498.00887176021934</v>
      </c>
      <c r="I150" s="7">
        <v>293.68560710549355</v>
      </c>
      <c r="J150" s="7">
        <v>765.33268250524998</v>
      </c>
      <c r="K150" s="7">
        <v>1133.8435504734516</v>
      </c>
      <c r="L150" s="7">
        <v>1478.0223256349564</v>
      </c>
      <c r="M150" s="7">
        <v>1142.1038025915623</v>
      </c>
      <c r="N150" s="124">
        <f t="shared" si="13"/>
        <v>5310.9968400709331</v>
      </c>
      <c r="O150" s="26">
        <v>418.5034563113004</v>
      </c>
      <c r="P150" s="7">
        <v>238.04346461594105</v>
      </c>
      <c r="Q150" s="7">
        <v>373.58716209232807</v>
      </c>
      <c r="R150" s="7">
        <v>560.57124929130077</v>
      </c>
      <c r="S150" s="7">
        <v>779.14660522341728</v>
      </c>
      <c r="T150" s="7">
        <v>946.19015729427338</v>
      </c>
      <c r="U150" s="124">
        <f t="shared" si="14"/>
        <v>3316.0420948285609</v>
      </c>
    </row>
    <row r="151" spans="1:21">
      <c r="A151" s="37">
        <v>157</v>
      </c>
      <c r="B151" s="17"/>
      <c r="C151" s="16"/>
      <c r="D151" s="38" t="s">
        <v>26</v>
      </c>
      <c r="E151" s="49" t="s">
        <v>182</v>
      </c>
      <c r="F151" s="40"/>
      <c r="G151" s="109">
        <f t="shared" si="12"/>
        <v>22534.828682756983</v>
      </c>
      <c r="H151" s="26">
        <v>1314.4612319096923</v>
      </c>
      <c r="I151" s="7">
        <v>1869.3498673141003</v>
      </c>
      <c r="J151" s="7">
        <v>6544.580254137516</v>
      </c>
      <c r="K151" s="7">
        <v>4958.3655228167772</v>
      </c>
      <c r="L151" s="7">
        <v>3124.515353679657</v>
      </c>
      <c r="M151" s="7">
        <v>1083.9430606365204</v>
      </c>
      <c r="N151" s="124">
        <f t="shared" si="13"/>
        <v>18895.215290494263</v>
      </c>
      <c r="O151" s="26">
        <v>778.42422670032829</v>
      </c>
      <c r="P151" s="7">
        <v>669.77880942821503</v>
      </c>
      <c r="Q151" s="7">
        <v>643.38937163352966</v>
      </c>
      <c r="R151" s="7">
        <v>611.40701606869698</v>
      </c>
      <c r="S151" s="7">
        <v>584.27442348003387</v>
      </c>
      <c r="T151" s="7">
        <v>352.33954495191574</v>
      </c>
      <c r="U151" s="124">
        <f t="shared" si="14"/>
        <v>3639.6133922627196</v>
      </c>
    </row>
    <row r="152" spans="1:21">
      <c r="A152" s="37">
        <v>158</v>
      </c>
      <c r="B152" s="12"/>
      <c r="C152" s="12"/>
      <c r="D152" s="52" t="s">
        <v>32</v>
      </c>
      <c r="E152" s="49" t="s">
        <v>183</v>
      </c>
      <c r="F152" s="43"/>
      <c r="G152" s="109">
        <f t="shared" si="12"/>
        <v>1884.0001955032349</v>
      </c>
      <c r="H152" s="26">
        <v>111.43559074401855</v>
      </c>
      <c r="I152" s="7">
        <v>170.23349380493164</v>
      </c>
      <c r="J152" s="7">
        <v>250.20739555358887</v>
      </c>
      <c r="K152" s="7">
        <v>252.62462615966797</v>
      </c>
      <c r="L152" s="7">
        <v>226.35585594177246</v>
      </c>
      <c r="M152" s="7">
        <v>92.582304000854492</v>
      </c>
      <c r="N152" s="124">
        <f t="shared" si="13"/>
        <v>1103.439266204834</v>
      </c>
      <c r="O152" s="26">
        <v>119.62539958953857</v>
      </c>
      <c r="P152" s="7">
        <v>130.91294097900391</v>
      </c>
      <c r="Q152" s="7">
        <v>129.65204524993896</v>
      </c>
      <c r="R152" s="7">
        <v>147.16215324401855</v>
      </c>
      <c r="S152" s="7">
        <v>161.10579681396484</v>
      </c>
      <c r="T152" s="7">
        <v>92.102593421936035</v>
      </c>
      <c r="U152" s="124">
        <f t="shared" si="14"/>
        <v>780.56092929840088</v>
      </c>
    </row>
    <row r="153" spans="1:21">
      <c r="A153" s="37">
        <v>159</v>
      </c>
      <c r="B153" s="10"/>
      <c r="C153" s="11"/>
      <c r="D153" s="38" t="s">
        <v>34</v>
      </c>
      <c r="E153" s="49" t="s">
        <v>184</v>
      </c>
      <c r="F153" s="51"/>
      <c r="G153" s="109">
        <f t="shared" si="12"/>
        <v>99530.45568902418</v>
      </c>
      <c r="H153" s="26">
        <v>4434.2751199379563</v>
      </c>
      <c r="I153" s="7">
        <v>1990.5059828162193</v>
      </c>
      <c r="J153" s="7">
        <v>12973.848464667797</v>
      </c>
      <c r="K153" s="7">
        <v>16426.596069812775</v>
      </c>
      <c r="L153" s="7">
        <v>15908.663369178772</v>
      </c>
      <c r="M153" s="7">
        <v>15439.040834099054</v>
      </c>
      <c r="N153" s="124">
        <f t="shared" si="13"/>
        <v>67172.929840512574</v>
      </c>
      <c r="O153" s="26">
        <v>3600.4128878749907</v>
      </c>
      <c r="P153" s="7">
        <v>982.60075402259827</v>
      </c>
      <c r="Q153" s="7">
        <v>2282.8029437661171</v>
      </c>
      <c r="R153" s="7">
        <v>3365.1926280558109</v>
      </c>
      <c r="S153" s="7">
        <v>5422.6222628057003</v>
      </c>
      <c r="T153" s="7">
        <v>16703.894371986389</v>
      </c>
      <c r="U153" s="124">
        <f t="shared" si="14"/>
        <v>32357.525848511606</v>
      </c>
    </row>
    <row r="154" spans="1:21">
      <c r="A154" s="93">
        <v>160</v>
      </c>
      <c r="B154" s="94"/>
      <c r="C154" s="95" t="s">
        <v>61</v>
      </c>
      <c r="D154" s="96" t="s">
        <v>185</v>
      </c>
      <c r="E154" s="97"/>
      <c r="F154" s="98"/>
      <c r="G154" s="99">
        <f t="shared" si="12"/>
        <v>279175.90842313343</v>
      </c>
      <c r="H154" s="100">
        <v>1047.3234589402564</v>
      </c>
      <c r="I154" s="101">
        <v>2863.5290708011016</v>
      </c>
      <c r="J154" s="101">
        <v>96836.690221607685</v>
      </c>
      <c r="K154" s="101">
        <v>83035.271875202656</v>
      </c>
      <c r="L154" s="101">
        <v>38065.586452886462</v>
      </c>
      <c r="M154" s="101">
        <v>12156.786141533405</v>
      </c>
      <c r="N154" s="125">
        <f t="shared" si="13"/>
        <v>234005.18722097157</v>
      </c>
      <c r="O154" s="100">
        <v>849.99410309153609</v>
      </c>
      <c r="P154" s="101">
        <v>1619.6777973715216</v>
      </c>
      <c r="Q154" s="101">
        <v>13560.737686730921</v>
      </c>
      <c r="R154" s="101">
        <v>15298.552193239331</v>
      </c>
      <c r="S154" s="101">
        <v>9794.8814118057489</v>
      </c>
      <c r="T154" s="101">
        <v>4046.8780099228024</v>
      </c>
      <c r="U154" s="125">
        <f t="shared" si="14"/>
        <v>45170.721202161862</v>
      </c>
    </row>
    <row r="155" spans="1:21">
      <c r="A155" s="37">
        <v>161</v>
      </c>
      <c r="B155" s="17"/>
      <c r="C155" s="16"/>
      <c r="D155" s="38" t="s">
        <v>8</v>
      </c>
      <c r="E155" s="49" t="s">
        <v>186</v>
      </c>
      <c r="F155" s="40"/>
      <c r="G155" s="109">
        <f t="shared" si="12"/>
        <v>97535.765429997817</v>
      </c>
      <c r="H155" s="26">
        <v>0</v>
      </c>
      <c r="I155" s="7">
        <v>801.666877489537</v>
      </c>
      <c r="J155" s="7">
        <v>19808.369169831276</v>
      </c>
      <c r="K155" s="7">
        <v>24862.570544093847</v>
      </c>
      <c r="L155" s="7">
        <v>20122.861697547138</v>
      </c>
      <c r="M155" s="7">
        <v>8919.6204477548599</v>
      </c>
      <c r="N155" s="124">
        <f t="shared" si="13"/>
        <v>74515.088736716658</v>
      </c>
      <c r="O155" s="26">
        <v>0</v>
      </c>
      <c r="P155" s="7">
        <v>612.16514005325735</v>
      </c>
      <c r="Q155" s="7">
        <v>5607.5290579199791</v>
      </c>
      <c r="R155" s="7">
        <v>7344.5110379010439</v>
      </c>
      <c r="S155" s="7">
        <v>6627.9344380497932</v>
      </c>
      <c r="T155" s="7">
        <v>2828.5370193570852</v>
      </c>
      <c r="U155" s="124">
        <f t="shared" si="14"/>
        <v>23020.676693281159</v>
      </c>
    </row>
    <row r="156" spans="1:21">
      <c r="A156" s="37">
        <v>162</v>
      </c>
      <c r="B156" s="17"/>
      <c r="C156" s="16"/>
      <c r="D156" s="38" t="s">
        <v>10</v>
      </c>
      <c r="E156" s="49" t="s">
        <v>187</v>
      </c>
      <c r="F156" s="55"/>
      <c r="G156" s="109">
        <f t="shared" si="12"/>
        <v>178478.14264962845</v>
      </c>
      <c r="H156" s="26">
        <v>1029.6160016958602</v>
      </c>
      <c r="I156" s="7">
        <v>1973.8423032080755</v>
      </c>
      <c r="J156" s="7">
        <v>75693.304216682911</v>
      </c>
      <c r="K156" s="7">
        <v>57137.577592670918</v>
      </c>
      <c r="L156" s="7">
        <v>17678.705918833613</v>
      </c>
      <c r="M156" s="7">
        <v>3173.6301452405751</v>
      </c>
      <c r="N156" s="124">
        <f t="shared" si="13"/>
        <v>156686.67617833195</v>
      </c>
      <c r="O156" s="26">
        <v>831.28008021670394</v>
      </c>
      <c r="P156" s="7">
        <v>966.58624310232699</v>
      </c>
      <c r="Q156" s="7">
        <v>7873.1934975162148</v>
      </c>
      <c r="R156" s="7">
        <v>7845.3469129353762</v>
      </c>
      <c r="S156" s="7">
        <v>3084.3495556563139</v>
      </c>
      <c r="T156" s="7">
        <v>1190.7101818695664</v>
      </c>
      <c r="U156" s="124">
        <f t="shared" si="14"/>
        <v>21791.466471296502</v>
      </c>
    </row>
    <row r="157" spans="1:21" ht="12.6" thickBot="1">
      <c r="A157" s="56">
        <v>163</v>
      </c>
      <c r="B157" s="57"/>
      <c r="C157" s="58"/>
      <c r="D157" s="59" t="s">
        <v>22</v>
      </c>
      <c r="E157" s="60" t="s">
        <v>188</v>
      </c>
      <c r="F157" s="61"/>
      <c r="G157" s="112">
        <f t="shared" si="12"/>
        <v>3161.9999881202239</v>
      </c>
      <c r="H157" s="27">
        <v>17.707447128836066</v>
      </c>
      <c r="I157" s="28">
        <v>88.019875720143318</v>
      </c>
      <c r="J157" s="28">
        <v>1335.0163020193577</v>
      </c>
      <c r="K157" s="28">
        <v>1035.1235986351967</v>
      </c>
      <c r="L157" s="28">
        <v>264.01814423315227</v>
      </c>
      <c r="M157" s="28">
        <v>63.536177052184939</v>
      </c>
      <c r="N157" s="126">
        <f t="shared" si="13"/>
        <v>2803.421544788871</v>
      </c>
      <c r="O157" s="27">
        <v>18.714020095765591</v>
      </c>
      <c r="P157" s="28">
        <v>40.92643091827631</v>
      </c>
      <c r="Q157" s="28">
        <v>80.015232600271702</v>
      </c>
      <c r="R157" s="28">
        <v>108.69414722919464</v>
      </c>
      <c r="S157" s="28">
        <v>82.597775927919429</v>
      </c>
      <c r="T157" s="28">
        <v>27.630836559925228</v>
      </c>
      <c r="U157" s="126">
        <f t="shared" si="14"/>
        <v>358.5784433313529</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351</v>
      </c>
      <c r="E2" s="84"/>
      <c r="F2" s="84"/>
      <c r="G2" s="6"/>
      <c r="H2" s="6"/>
    </row>
    <row r="3" spans="1:21" ht="13.8">
      <c r="A3" s="1" t="s">
        <v>194</v>
      </c>
      <c r="C3" s="296">
        <v>2016</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1947631.1544499397</v>
      </c>
      <c r="H7" s="151">
        <v>91124.981685638428</v>
      </c>
      <c r="I7" s="152">
        <v>190592.85558509827</v>
      </c>
      <c r="J7" s="152">
        <v>267778.48516082764</v>
      </c>
      <c r="K7" s="152">
        <v>271293.4665222168</v>
      </c>
      <c r="L7" s="152">
        <v>144359.21429443359</v>
      </c>
      <c r="M7" s="152">
        <v>32049.587427139282</v>
      </c>
      <c r="N7" s="153">
        <f>SUM(H7:M7)</f>
        <v>997198.590675354</v>
      </c>
      <c r="O7" s="151">
        <v>83634.883089065552</v>
      </c>
      <c r="P7" s="152">
        <v>174331.40979194641</v>
      </c>
      <c r="Q7" s="152">
        <v>248455.03833770752</v>
      </c>
      <c r="R7" s="152">
        <v>261656.38648986816</v>
      </c>
      <c r="S7" s="152">
        <v>144166.58250808716</v>
      </c>
      <c r="T7" s="152">
        <v>38188.263557910919</v>
      </c>
      <c r="U7" s="153">
        <f>SUM(O7:T7)</f>
        <v>950432.56377458572</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13818545.095279694</v>
      </c>
      <c r="H10" s="67">
        <v>704464.49580383301</v>
      </c>
      <c r="I10" s="68">
        <v>115450.71849250793</v>
      </c>
      <c r="J10" s="68">
        <v>417962.48422622681</v>
      </c>
      <c r="K10" s="68">
        <v>1113454.15832901</v>
      </c>
      <c r="L10" s="68">
        <v>2564491.6988220215</v>
      </c>
      <c r="M10" s="68">
        <v>2628795.1375427246</v>
      </c>
      <c r="N10" s="121">
        <f t="shared" ref="N10:N41" si="1">SUM(H10:M10)</f>
        <v>7544618.6932163239</v>
      </c>
      <c r="O10" s="67">
        <v>702754.6363697052</v>
      </c>
      <c r="P10" s="68">
        <v>102492.5951128006</v>
      </c>
      <c r="Q10" s="68">
        <v>319114.94632816315</v>
      </c>
      <c r="R10" s="68">
        <v>632036.48034095764</v>
      </c>
      <c r="S10" s="68">
        <v>1781166.195022583</v>
      </c>
      <c r="T10" s="68">
        <v>2736361.5488891602</v>
      </c>
      <c r="U10" s="121">
        <f t="shared" ref="U10:U41" si="2">SUM(O10:T10)</f>
        <v>6273926.4020633698</v>
      </c>
    </row>
    <row r="11" spans="1:21" s="19" customFormat="1" ht="15" customHeight="1">
      <c r="A11" s="72">
        <v>1</v>
      </c>
      <c r="B11" s="73" t="s">
        <v>4</v>
      </c>
      <c r="C11" s="278" t="s">
        <v>5</v>
      </c>
      <c r="D11" s="279"/>
      <c r="E11" s="279"/>
      <c r="F11" s="280"/>
      <c r="G11" s="74">
        <f t="shared" si="0"/>
        <v>3372400.5573978424</v>
      </c>
      <c r="H11" s="75">
        <v>586631.31709289551</v>
      </c>
      <c r="I11" s="76">
        <v>43650.167946815491</v>
      </c>
      <c r="J11" s="76">
        <v>74803.220894098282</v>
      </c>
      <c r="K11" s="76">
        <v>222165.50006151199</v>
      </c>
      <c r="L11" s="76">
        <v>347946.21654415131</v>
      </c>
      <c r="M11" s="76">
        <v>452671.80194282532</v>
      </c>
      <c r="N11" s="122">
        <f t="shared" si="1"/>
        <v>1727868.2244822979</v>
      </c>
      <c r="O11" s="75">
        <v>580220.81378173828</v>
      </c>
      <c r="P11" s="76">
        <v>49037.67670249939</v>
      </c>
      <c r="Q11" s="76">
        <v>102628.02544426918</v>
      </c>
      <c r="R11" s="76">
        <v>146597.23221135139</v>
      </c>
      <c r="S11" s="76">
        <v>253762.16691756248</v>
      </c>
      <c r="T11" s="76">
        <v>512286.41785812378</v>
      </c>
      <c r="U11" s="122">
        <f t="shared" si="2"/>
        <v>1644532.3329155445</v>
      </c>
    </row>
    <row r="12" spans="1:21" s="18" customFormat="1">
      <c r="A12" s="85">
        <v>2</v>
      </c>
      <c r="B12" s="86"/>
      <c r="C12" s="86" t="s">
        <v>6</v>
      </c>
      <c r="D12" s="87" t="s">
        <v>7</v>
      </c>
      <c r="E12" s="88"/>
      <c r="F12" s="89"/>
      <c r="G12" s="90">
        <f t="shared" si="0"/>
        <v>1713257.6334730387</v>
      </c>
      <c r="H12" s="91">
        <v>110652.21635901928</v>
      </c>
      <c r="I12" s="92">
        <v>35989.914538383484</v>
      </c>
      <c r="J12" s="92">
        <v>68857.48766207695</v>
      </c>
      <c r="K12" s="92">
        <v>208771.47387456894</v>
      </c>
      <c r="L12" s="92">
        <v>278109.98764324188</v>
      </c>
      <c r="M12" s="92">
        <v>251372.01539897919</v>
      </c>
      <c r="N12" s="123">
        <f t="shared" si="1"/>
        <v>953753.09547626972</v>
      </c>
      <c r="O12" s="91">
        <v>125994.10570943356</v>
      </c>
      <c r="P12" s="92">
        <v>39175.593134045601</v>
      </c>
      <c r="Q12" s="92">
        <v>64309.833086490631</v>
      </c>
      <c r="R12" s="92">
        <v>103670.06992554665</v>
      </c>
      <c r="S12" s="92">
        <v>175771.64934563637</v>
      </c>
      <c r="T12" s="92">
        <v>250583.28679561615</v>
      </c>
      <c r="U12" s="123">
        <f t="shared" si="2"/>
        <v>759504.53799676895</v>
      </c>
    </row>
    <row r="13" spans="1:21">
      <c r="A13" s="37">
        <v>3</v>
      </c>
      <c r="B13" s="17"/>
      <c r="C13" s="16"/>
      <c r="D13" s="38" t="s">
        <v>8</v>
      </c>
      <c r="E13" s="39" t="s">
        <v>9</v>
      </c>
      <c r="F13" s="40"/>
      <c r="G13" s="109">
        <f t="shared" si="0"/>
        <v>650979.68439497333</v>
      </c>
      <c r="H13" s="26">
        <v>1934.0213659652509</v>
      </c>
      <c r="I13" s="7">
        <v>1863.8011312671006</v>
      </c>
      <c r="J13" s="7">
        <v>25358.556127756834</v>
      </c>
      <c r="K13" s="7">
        <v>101983.51652848721</v>
      </c>
      <c r="L13" s="7">
        <v>170656.05938959122</v>
      </c>
      <c r="M13" s="7">
        <v>125616.46801376343</v>
      </c>
      <c r="N13" s="124">
        <f t="shared" si="1"/>
        <v>427412.42255683104</v>
      </c>
      <c r="O13" s="26">
        <v>2102.7895987951197</v>
      </c>
      <c r="P13" s="7">
        <v>2202.5165677685291</v>
      </c>
      <c r="Q13" s="7">
        <v>21438.787559986115</v>
      </c>
      <c r="R13" s="7">
        <v>45162.04103037715</v>
      </c>
      <c r="S13" s="7">
        <v>74585.292866051197</v>
      </c>
      <c r="T13" s="7">
        <v>78075.834215164185</v>
      </c>
      <c r="U13" s="124">
        <f t="shared" si="2"/>
        <v>223567.26183814229</v>
      </c>
    </row>
    <row r="14" spans="1:21">
      <c r="A14" s="37">
        <v>4</v>
      </c>
      <c r="B14" s="41"/>
      <c r="C14" s="16"/>
      <c r="D14" s="38" t="s">
        <v>10</v>
      </c>
      <c r="E14" s="39" t="s">
        <v>11</v>
      </c>
      <c r="F14" s="40"/>
      <c r="G14" s="109">
        <f t="shared" si="0"/>
        <v>10028.713820157456</v>
      </c>
      <c r="H14" s="26">
        <v>2715.4003444450209</v>
      </c>
      <c r="I14" s="7">
        <v>208.74018026748672</v>
      </c>
      <c r="J14" s="7">
        <v>79.326062153093517</v>
      </c>
      <c r="K14" s="7">
        <v>73.480314169079065</v>
      </c>
      <c r="L14" s="7">
        <v>64.304438600316644</v>
      </c>
      <c r="M14" s="7">
        <v>87.226545117795467</v>
      </c>
      <c r="N14" s="124">
        <f t="shared" si="1"/>
        <v>3228.4778847527923</v>
      </c>
      <c r="O14" s="26">
        <v>3399.7570321981329</v>
      </c>
      <c r="P14" s="7">
        <v>439.60604549339041</v>
      </c>
      <c r="Q14" s="7">
        <v>565.45491642691195</v>
      </c>
      <c r="R14" s="7">
        <v>868.67705151997507</v>
      </c>
      <c r="S14" s="7">
        <v>1046.099766378291</v>
      </c>
      <c r="T14" s="7">
        <v>480.64112338796258</v>
      </c>
      <c r="U14" s="124">
        <f t="shared" si="2"/>
        <v>6800.2359354046639</v>
      </c>
    </row>
    <row r="15" spans="1:21">
      <c r="A15" s="37">
        <v>5</v>
      </c>
      <c r="B15" s="41"/>
      <c r="C15" s="16"/>
      <c r="D15" s="8"/>
      <c r="E15" s="17" t="s">
        <v>12</v>
      </c>
      <c r="F15" s="42" t="s">
        <v>13</v>
      </c>
      <c r="G15" s="109">
        <f t="shared" si="0"/>
        <v>7652.0390330638038</v>
      </c>
      <c r="H15" s="26">
        <v>2715.4003444450209</v>
      </c>
      <c r="I15" s="7">
        <v>206.63138153078035</v>
      </c>
      <c r="J15" s="7">
        <v>67.164966377429664</v>
      </c>
      <c r="K15" s="7">
        <v>64.652523864991963</v>
      </c>
      <c r="L15" s="7">
        <v>60.014434523880482</v>
      </c>
      <c r="M15" s="7">
        <v>79.509022329002619</v>
      </c>
      <c r="N15" s="124">
        <f t="shared" si="1"/>
        <v>3193.372673071106</v>
      </c>
      <c r="O15" s="26">
        <v>3399.7570321981329</v>
      </c>
      <c r="P15" s="7">
        <v>434.05200894852169</v>
      </c>
      <c r="Q15" s="7">
        <v>140.53206286393106</v>
      </c>
      <c r="R15" s="7">
        <v>116.0476034944877</v>
      </c>
      <c r="S15" s="7">
        <v>241.03488533897325</v>
      </c>
      <c r="T15" s="7">
        <v>127.24276714865118</v>
      </c>
      <c r="U15" s="124">
        <f t="shared" si="2"/>
        <v>4458.6663599926978</v>
      </c>
    </row>
    <row r="16" spans="1:21">
      <c r="A16" s="37">
        <v>6</v>
      </c>
      <c r="B16" s="41"/>
      <c r="C16" s="16"/>
      <c r="D16" s="8"/>
      <c r="E16" s="17" t="s">
        <v>14</v>
      </c>
      <c r="F16" s="42" t="s">
        <v>15</v>
      </c>
      <c r="G16" s="109">
        <f t="shared" si="0"/>
        <v>455.06422454604763</v>
      </c>
      <c r="H16" s="26">
        <v>0</v>
      </c>
      <c r="I16" s="7">
        <v>0</v>
      </c>
      <c r="J16" s="7">
        <v>0</v>
      </c>
      <c r="K16" s="7">
        <v>0</v>
      </c>
      <c r="L16" s="7">
        <v>0</v>
      </c>
      <c r="M16" s="7">
        <v>0</v>
      </c>
      <c r="N16" s="124">
        <f t="shared" si="1"/>
        <v>0</v>
      </c>
      <c r="O16" s="26">
        <v>0</v>
      </c>
      <c r="P16" s="7">
        <v>1.5512315127707552</v>
      </c>
      <c r="Q16" s="7">
        <v>99.55890961131081</v>
      </c>
      <c r="R16" s="7">
        <v>137.27908132225275</v>
      </c>
      <c r="S16" s="7">
        <v>145.93812569300644</v>
      </c>
      <c r="T16" s="7">
        <v>70.73687640670687</v>
      </c>
      <c r="U16" s="124">
        <f t="shared" si="2"/>
        <v>455.06422454604763</v>
      </c>
    </row>
    <row r="17" spans="1:21">
      <c r="A17" s="37">
        <v>7</v>
      </c>
      <c r="B17" s="41"/>
      <c r="C17" s="16"/>
      <c r="D17" s="8"/>
      <c r="E17" s="17" t="s">
        <v>16</v>
      </c>
      <c r="F17" s="42" t="s">
        <v>17</v>
      </c>
      <c r="G17" s="109">
        <f t="shared" si="0"/>
        <v>1298.0865860977792</v>
      </c>
      <c r="H17" s="26">
        <v>0</v>
      </c>
      <c r="I17" s="7">
        <v>1.3821161186788231</v>
      </c>
      <c r="J17" s="7">
        <v>9.1909952067071572</v>
      </c>
      <c r="K17" s="7">
        <v>5.3624168205424212</v>
      </c>
      <c r="L17" s="7">
        <v>2.219452285557054</v>
      </c>
      <c r="M17" s="7">
        <v>4.8544863680144772</v>
      </c>
      <c r="N17" s="124">
        <f t="shared" si="1"/>
        <v>23.009466799499933</v>
      </c>
      <c r="O17" s="26">
        <v>0</v>
      </c>
      <c r="P17" s="7">
        <v>2.723124673590064</v>
      </c>
      <c r="Q17" s="7">
        <v>207.02335956413299</v>
      </c>
      <c r="R17" s="7">
        <v>396.27502693422139</v>
      </c>
      <c r="S17" s="7">
        <v>451.15606785472482</v>
      </c>
      <c r="T17" s="7">
        <v>217.89954027161002</v>
      </c>
      <c r="U17" s="124">
        <f t="shared" si="2"/>
        <v>1275.0771192982793</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623.52400571882026</v>
      </c>
      <c r="H19" s="26">
        <v>0</v>
      </c>
      <c r="I19" s="7">
        <v>0.72668116574641317</v>
      </c>
      <c r="J19" s="7">
        <v>2.9700993525912054</v>
      </c>
      <c r="K19" s="7">
        <v>3.465373891784111</v>
      </c>
      <c r="L19" s="7">
        <v>2.0705513218417764</v>
      </c>
      <c r="M19" s="7">
        <v>2.8630348260048777</v>
      </c>
      <c r="N19" s="124">
        <f t="shared" si="1"/>
        <v>12.095740557968384</v>
      </c>
      <c r="O19" s="26">
        <v>0</v>
      </c>
      <c r="P19" s="7">
        <v>1.2796821919910144</v>
      </c>
      <c r="Q19" s="7">
        <v>118.34058715589345</v>
      </c>
      <c r="R19" s="7">
        <v>219.07538052881137</v>
      </c>
      <c r="S19" s="7">
        <v>207.9706766740419</v>
      </c>
      <c r="T19" s="7">
        <v>64.761938610114157</v>
      </c>
      <c r="U19" s="124">
        <f t="shared" si="2"/>
        <v>611.42826516085188</v>
      </c>
    </row>
    <row r="20" spans="1:21">
      <c r="A20" s="37">
        <v>10</v>
      </c>
      <c r="B20" s="41"/>
      <c r="C20" s="16"/>
      <c r="D20" s="38" t="s">
        <v>22</v>
      </c>
      <c r="E20" s="39" t="s">
        <v>23</v>
      </c>
      <c r="F20" s="40"/>
      <c r="G20" s="109">
        <f t="shared" si="0"/>
        <v>126269.57740229741</v>
      </c>
      <c r="H20" s="26">
        <v>2952.4481232017279</v>
      </c>
      <c r="I20" s="7">
        <v>1837.7621945291758</v>
      </c>
      <c r="J20" s="7">
        <v>12907.694443911314</v>
      </c>
      <c r="K20" s="7">
        <v>59741.510101914406</v>
      </c>
      <c r="L20" s="7">
        <v>10114.623194620013</v>
      </c>
      <c r="M20" s="7">
        <v>146.36278996244073</v>
      </c>
      <c r="N20" s="124">
        <f t="shared" si="1"/>
        <v>87700.400848139077</v>
      </c>
      <c r="O20" s="26">
        <v>2746.4852672666311</v>
      </c>
      <c r="P20" s="7">
        <v>1812.7937963306904</v>
      </c>
      <c r="Q20" s="7">
        <v>7953.5268241763115</v>
      </c>
      <c r="R20" s="7">
        <v>23330.997332423925</v>
      </c>
      <c r="S20" s="7">
        <v>2698.3490638956428</v>
      </c>
      <c r="T20" s="7">
        <v>27.024270065128803</v>
      </c>
      <c r="U20" s="124">
        <f t="shared" si="2"/>
        <v>38569.17655415833</v>
      </c>
    </row>
    <row r="21" spans="1:21">
      <c r="A21" s="37">
        <v>11</v>
      </c>
      <c r="B21" s="41"/>
      <c r="C21" s="16"/>
      <c r="D21" s="38" t="s">
        <v>24</v>
      </c>
      <c r="E21" s="39" t="s">
        <v>25</v>
      </c>
      <c r="F21" s="40"/>
      <c r="G21" s="109">
        <f t="shared" si="0"/>
        <v>526012.63151648454</v>
      </c>
      <c r="H21" s="26">
        <v>55694.419568479061</v>
      </c>
      <c r="I21" s="7">
        <v>9426.4029399305582</v>
      </c>
      <c r="J21" s="7">
        <v>7426.558622226119</v>
      </c>
      <c r="K21" s="7">
        <v>16817.626814365387</v>
      </c>
      <c r="L21" s="7">
        <v>53800.074106007814</v>
      </c>
      <c r="M21" s="7">
        <v>90572.625244140625</v>
      </c>
      <c r="N21" s="124">
        <f t="shared" si="1"/>
        <v>233737.70729514956</v>
      </c>
      <c r="O21" s="26">
        <v>67685.849312067032</v>
      </c>
      <c r="P21" s="7">
        <v>9081.5033457241952</v>
      </c>
      <c r="Q21" s="7">
        <v>10057.643453735858</v>
      </c>
      <c r="R21" s="7">
        <v>12485.410633159801</v>
      </c>
      <c r="S21" s="7">
        <v>61340.895217984915</v>
      </c>
      <c r="T21" s="7">
        <v>131623.62225866318</v>
      </c>
      <c r="U21" s="124">
        <f t="shared" si="2"/>
        <v>292274.92422133498</v>
      </c>
    </row>
    <row r="22" spans="1:21">
      <c r="A22" s="37">
        <v>12</v>
      </c>
      <c r="B22" s="41"/>
      <c r="C22" s="16"/>
      <c r="D22" s="38" t="s">
        <v>26</v>
      </c>
      <c r="E22" s="39" t="s">
        <v>27</v>
      </c>
      <c r="F22" s="40"/>
      <c r="G22" s="109">
        <f t="shared" si="0"/>
        <v>48028.484642812517</v>
      </c>
      <c r="H22" s="26">
        <v>17729.389916375279</v>
      </c>
      <c r="I22" s="7">
        <v>1301.2577571906149</v>
      </c>
      <c r="J22" s="7">
        <v>601.45388199668378</v>
      </c>
      <c r="K22" s="7">
        <v>1292.104755516164</v>
      </c>
      <c r="L22" s="7">
        <v>2352.7143895407207</v>
      </c>
      <c r="M22" s="7">
        <v>1533.4568195170141</v>
      </c>
      <c r="N22" s="124">
        <f t="shared" si="1"/>
        <v>24810.377520136477</v>
      </c>
      <c r="O22" s="26">
        <v>17210.002338662744</v>
      </c>
      <c r="P22" s="7">
        <v>1936.0451794490218</v>
      </c>
      <c r="Q22" s="7">
        <v>878.58509511407465</v>
      </c>
      <c r="R22" s="7">
        <v>641.10602982877754</v>
      </c>
      <c r="S22" s="7">
        <v>1489.8235392152565</v>
      </c>
      <c r="T22" s="7">
        <v>1062.5449404061656</v>
      </c>
      <c r="U22" s="124">
        <f t="shared" si="2"/>
        <v>23218.10712267604</v>
      </c>
    </row>
    <row r="23" spans="1:21">
      <c r="A23" s="37">
        <v>13</v>
      </c>
      <c r="B23" s="41"/>
      <c r="C23" s="16"/>
      <c r="D23" s="8"/>
      <c r="E23" s="17" t="s">
        <v>12</v>
      </c>
      <c r="F23" s="42" t="s">
        <v>28</v>
      </c>
      <c r="G23" s="109">
        <f t="shared" si="0"/>
        <v>1210.4484151950746</v>
      </c>
      <c r="H23" s="26">
        <v>0</v>
      </c>
      <c r="I23" s="7">
        <v>421.28835703618824</v>
      </c>
      <c r="J23" s="7">
        <v>22.742897513788193</v>
      </c>
      <c r="K23" s="7">
        <v>22.719923818251118</v>
      </c>
      <c r="L23" s="7">
        <v>55.282875019707717</v>
      </c>
      <c r="M23" s="7">
        <v>0</v>
      </c>
      <c r="N23" s="124">
        <f t="shared" si="1"/>
        <v>522.03405338793527</v>
      </c>
      <c r="O23" s="26">
        <v>0</v>
      </c>
      <c r="P23" s="7">
        <v>575.47125012427568</v>
      </c>
      <c r="Q23" s="7">
        <v>89.432893703691661</v>
      </c>
      <c r="R23" s="7">
        <v>17.05796051339712</v>
      </c>
      <c r="S23" s="7">
        <v>6.4522574657748919</v>
      </c>
      <c r="T23" s="7">
        <v>0</v>
      </c>
      <c r="U23" s="124">
        <f t="shared" si="2"/>
        <v>688.41436180713936</v>
      </c>
    </row>
    <row r="24" spans="1:21">
      <c r="A24" s="37">
        <v>14</v>
      </c>
      <c r="B24" s="17"/>
      <c r="C24" s="16"/>
      <c r="D24" s="8"/>
      <c r="E24" s="17" t="s">
        <v>14</v>
      </c>
      <c r="F24" s="42" t="s">
        <v>29</v>
      </c>
      <c r="G24" s="109">
        <f t="shared" si="0"/>
        <v>102.90578743121296</v>
      </c>
      <c r="H24" s="26">
        <v>20.701449309650343</v>
      </c>
      <c r="I24" s="7">
        <v>9.4985196904453915</v>
      </c>
      <c r="J24" s="7">
        <v>3.2188628413859988</v>
      </c>
      <c r="K24" s="7">
        <v>7.7513612236652989</v>
      </c>
      <c r="L24" s="7">
        <v>18.857421530978172</v>
      </c>
      <c r="M24" s="7">
        <v>0</v>
      </c>
      <c r="N24" s="124">
        <f t="shared" si="1"/>
        <v>60.027614596125204</v>
      </c>
      <c r="O24" s="26">
        <v>22.882476603030227</v>
      </c>
      <c r="P24" s="7">
        <v>8.3579211492324248</v>
      </c>
      <c r="Q24" s="7">
        <v>5.1167289197765058</v>
      </c>
      <c r="R24" s="7">
        <v>3.9031038316752529</v>
      </c>
      <c r="S24" s="7">
        <v>2.6179423313733423</v>
      </c>
      <c r="T24" s="7">
        <v>0</v>
      </c>
      <c r="U24" s="124">
        <f t="shared" si="2"/>
        <v>42.878172835087753</v>
      </c>
    </row>
    <row r="25" spans="1:21">
      <c r="A25" s="37">
        <v>15</v>
      </c>
      <c r="B25" s="17"/>
      <c r="C25" s="16"/>
      <c r="D25" s="8"/>
      <c r="E25" s="17" t="s">
        <v>16</v>
      </c>
      <c r="F25" s="42" t="s">
        <v>30</v>
      </c>
      <c r="G25" s="109">
        <f t="shared" si="0"/>
        <v>33266.795601512982</v>
      </c>
      <c r="H25" s="26">
        <v>14256.037063717842</v>
      </c>
      <c r="I25" s="7">
        <v>678.05399864260107</v>
      </c>
      <c r="J25" s="7">
        <v>178.31580150109949</v>
      </c>
      <c r="K25" s="7">
        <v>83.109378014676622</v>
      </c>
      <c r="L25" s="7">
        <v>518.94350370935172</v>
      </c>
      <c r="M25" s="7">
        <v>888.3934326171875</v>
      </c>
      <c r="N25" s="124">
        <f t="shared" si="1"/>
        <v>16602.853178202757</v>
      </c>
      <c r="O25" s="26">
        <v>14625.074874043465</v>
      </c>
      <c r="P25" s="7">
        <v>1058.9181152749807</v>
      </c>
      <c r="Q25" s="7">
        <v>434.78714905638481</v>
      </c>
      <c r="R25" s="7">
        <v>181.72659237381595</v>
      </c>
      <c r="S25" s="7">
        <v>325.66512752862036</v>
      </c>
      <c r="T25" s="7">
        <v>37.770565032958984</v>
      </c>
      <c r="U25" s="124">
        <f t="shared" si="2"/>
        <v>16663.942423310225</v>
      </c>
    </row>
    <row r="26" spans="1:21">
      <c r="A26" s="37">
        <v>16</v>
      </c>
      <c r="B26" s="17"/>
      <c r="C26" s="16"/>
      <c r="D26" s="8"/>
      <c r="E26" s="17" t="s">
        <v>18</v>
      </c>
      <c r="F26" s="42" t="s">
        <v>31</v>
      </c>
      <c r="G26" s="109">
        <f t="shared" si="0"/>
        <v>13448.334624985117</v>
      </c>
      <c r="H26" s="26">
        <v>3452.6512229889631</v>
      </c>
      <c r="I26" s="7">
        <v>192.41686956910416</v>
      </c>
      <c r="J26" s="7">
        <v>397.17633415292948</v>
      </c>
      <c r="K26" s="7">
        <v>1178.5240928393323</v>
      </c>
      <c r="L26" s="7">
        <v>1759.6306035497691</v>
      </c>
      <c r="M26" s="7">
        <v>645.06340215861565</v>
      </c>
      <c r="N26" s="124">
        <f t="shared" si="1"/>
        <v>7625.4625252587139</v>
      </c>
      <c r="O26" s="26">
        <v>2562.0449413955212</v>
      </c>
      <c r="P26" s="7">
        <v>293.29793644696474</v>
      </c>
      <c r="Q26" s="7">
        <v>349.24830019986257</v>
      </c>
      <c r="R26" s="7">
        <v>438.41838359250687</v>
      </c>
      <c r="S26" s="7">
        <v>1155.088166533038</v>
      </c>
      <c r="T26" s="7">
        <v>1024.7743715585093</v>
      </c>
      <c r="U26" s="124">
        <f t="shared" si="2"/>
        <v>5822.8720997264027</v>
      </c>
    </row>
    <row r="27" spans="1:21">
      <c r="A27" s="37">
        <v>17</v>
      </c>
      <c r="B27" s="17"/>
      <c r="C27" s="16"/>
      <c r="D27" s="38" t="s">
        <v>32</v>
      </c>
      <c r="E27" s="39" t="s">
        <v>33</v>
      </c>
      <c r="F27" s="40"/>
      <c r="G27" s="109">
        <f t="shared" si="0"/>
        <v>44759.135730508715</v>
      </c>
      <c r="H27" s="26">
        <v>5948.7455427050591</v>
      </c>
      <c r="I27" s="7">
        <v>3428.8986347317696</v>
      </c>
      <c r="J27" s="7">
        <v>3172.6709471866488</v>
      </c>
      <c r="K27" s="7">
        <v>3217.4227345213294</v>
      </c>
      <c r="L27" s="7">
        <v>3751.9158083498478</v>
      </c>
      <c r="M27" s="7">
        <v>1565.9812823534012</v>
      </c>
      <c r="N27" s="124">
        <f t="shared" si="1"/>
        <v>21085.634949848056</v>
      </c>
      <c r="O27" s="26">
        <v>8311.1982165202498</v>
      </c>
      <c r="P27" s="7">
        <v>3105.5510404929519</v>
      </c>
      <c r="Q27" s="7">
        <v>3393.8108676895499</v>
      </c>
      <c r="R27" s="7">
        <v>2340.5761767700315</v>
      </c>
      <c r="S27" s="7">
        <v>3621.369086612016</v>
      </c>
      <c r="T27" s="7">
        <v>2900.99539257586</v>
      </c>
      <c r="U27" s="124">
        <f t="shared" si="2"/>
        <v>23673.500780660659</v>
      </c>
    </row>
    <row r="28" spans="1:21">
      <c r="A28" s="37">
        <v>18</v>
      </c>
      <c r="B28" s="12"/>
      <c r="C28" s="12"/>
      <c r="D28" s="38" t="s">
        <v>34</v>
      </c>
      <c r="E28" s="39" t="s">
        <v>35</v>
      </c>
      <c r="F28" s="43"/>
      <c r="G28" s="109">
        <f t="shared" si="0"/>
        <v>39578.719316869974</v>
      </c>
      <c r="H28" s="26">
        <v>4135.209787607193</v>
      </c>
      <c r="I28" s="7">
        <v>2429.9390721470118</v>
      </c>
      <c r="J28" s="7">
        <v>1963.0941562652588</v>
      </c>
      <c r="K28" s="7">
        <v>1928.0092345774174</v>
      </c>
      <c r="L28" s="7">
        <v>3036.8387453258038</v>
      </c>
      <c r="M28" s="7">
        <v>2092.9413338303566</v>
      </c>
      <c r="N28" s="124">
        <f t="shared" si="1"/>
        <v>15586.032329753041</v>
      </c>
      <c r="O28" s="26">
        <v>4812.3915535360575</v>
      </c>
      <c r="P28" s="7">
        <v>3290.0356696546078</v>
      </c>
      <c r="Q28" s="7">
        <v>2608.8710750415921</v>
      </c>
      <c r="R28" s="7">
        <v>2066.2280753478408</v>
      </c>
      <c r="S28" s="7">
        <v>4787.8927456438541</v>
      </c>
      <c r="T28" s="7">
        <v>6427.2678678929806</v>
      </c>
      <c r="U28" s="124">
        <f t="shared" si="2"/>
        <v>23992.686987116933</v>
      </c>
    </row>
    <row r="29" spans="1:21">
      <c r="A29" s="37">
        <v>19</v>
      </c>
      <c r="B29" s="17"/>
      <c r="C29" s="16"/>
      <c r="D29" s="38" t="s">
        <v>36</v>
      </c>
      <c r="E29" s="39" t="s">
        <v>37</v>
      </c>
      <c r="F29" s="40"/>
      <c r="G29" s="109">
        <f t="shared" si="0"/>
        <v>62960.8332135253</v>
      </c>
      <c r="H29" s="26">
        <v>585.22184735431802</v>
      </c>
      <c r="I29" s="7">
        <v>201.58777978923172</v>
      </c>
      <c r="J29" s="7">
        <v>3068.4299532175064</v>
      </c>
      <c r="K29" s="7">
        <v>10913.778389580548</v>
      </c>
      <c r="L29" s="7">
        <v>13256.056715086102</v>
      </c>
      <c r="M29" s="7">
        <v>6543.8290170580149</v>
      </c>
      <c r="N29" s="124">
        <f t="shared" si="1"/>
        <v>34568.903702085721</v>
      </c>
      <c r="O29" s="26">
        <v>595.40920584189007</v>
      </c>
      <c r="P29" s="7">
        <v>321.25885784206912</v>
      </c>
      <c r="Q29" s="7">
        <v>3360.0829477440566</v>
      </c>
      <c r="R29" s="7">
        <v>7034.9084678962827</v>
      </c>
      <c r="S29" s="7">
        <v>9540.9487625733018</v>
      </c>
      <c r="T29" s="7">
        <v>7539.3212695419788</v>
      </c>
      <c r="U29" s="124">
        <f t="shared" si="2"/>
        <v>28391.929511439579</v>
      </c>
    </row>
    <row r="30" spans="1:21">
      <c r="A30" s="37">
        <v>20</v>
      </c>
      <c r="B30" s="17"/>
      <c r="C30" s="16"/>
      <c r="D30" s="38" t="s">
        <v>38</v>
      </c>
      <c r="E30" s="39" t="s">
        <v>39</v>
      </c>
      <c r="F30" s="40"/>
      <c r="G30" s="109">
        <f t="shared" si="0"/>
        <v>1343.0277016671607</v>
      </c>
      <c r="H30" s="26">
        <v>0</v>
      </c>
      <c r="I30" s="7">
        <v>16.924647961510345</v>
      </c>
      <c r="J30" s="7">
        <v>40.415856885083485</v>
      </c>
      <c r="K30" s="7">
        <v>89.696208427776583</v>
      </c>
      <c r="L30" s="7">
        <v>290.17756570130587</v>
      </c>
      <c r="M30" s="7">
        <v>207.39265062846243</v>
      </c>
      <c r="N30" s="124">
        <f t="shared" si="1"/>
        <v>644.60692960413871</v>
      </c>
      <c r="O30" s="26">
        <v>0</v>
      </c>
      <c r="P30" s="7">
        <v>27.84113719931338</v>
      </c>
      <c r="Q30" s="7">
        <v>52.218948399007786</v>
      </c>
      <c r="R30" s="7">
        <v>63.829501523636281</v>
      </c>
      <c r="S30" s="7">
        <v>274.57309210812673</v>
      </c>
      <c r="T30" s="7">
        <v>279.95809283293784</v>
      </c>
      <c r="U30" s="124">
        <f t="shared" si="2"/>
        <v>698.42077206302201</v>
      </c>
    </row>
    <row r="31" spans="1:21">
      <c r="A31" s="37">
        <v>21</v>
      </c>
      <c r="B31" s="17"/>
      <c r="C31" s="16"/>
      <c r="D31" s="38" t="s">
        <v>40</v>
      </c>
      <c r="E31" s="39" t="s">
        <v>41</v>
      </c>
      <c r="F31" s="40"/>
      <c r="G31" s="109">
        <f t="shared" si="0"/>
        <v>82015.632695704699</v>
      </c>
      <c r="H31" s="26">
        <v>5378.5618369430304</v>
      </c>
      <c r="I31" s="7">
        <v>6193.2245038747787</v>
      </c>
      <c r="J31" s="7">
        <v>5992.9303864240646</v>
      </c>
      <c r="K31" s="7">
        <v>7049.2952952384949</v>
      </c>
      <c r="L31" s="7">
        <v>10216.903514146805</v>
      </c>
      <c r="M31" s="7">
        <v>7289.5008791908622</v>
      </c>
      <c r="N31" s="124">
        <f t="shared" si="1"/>
        <v>42120.416415818036</v>
      </c>
      <c r="O31" s="26">
        <v>7133.9659998863935</v>
      </c>
      <c r="P31" s="7">
        <v>6138.6165570020676</v>
      </c>
      <c r="Q31" s="7">
        <v>4579.8305807411671</v>
      </c>
      <c r="R31" s="7">
        <v>4781.8250270262361</v>
      </c>
      <c r="S31" s="7">
        <v>8708.3964461684227</v>
      </c>
      <c r="T31" s="7">
        <v>8552.581669062376</v>
      </c>
      <c r="U31" s="124">
        <f t="shared" si="2"/>
        <v>39895.216279886663</v>
      </c>
    </row>
    <row r="32" spans="1:21">
      <c r="A32" s="37">
        <v>22</v>
      </c>
      <c r="B32" s="17"/>
      <c r="C32" s="16"/>
      <c r="D32" s="38"/>
      <c r="E32" s="17" t="s">
        <v>12</v>
      </c>
      <c r="F32" s="42" t="s">
        <v>42</v>
      </c>
      <c r="G32" s="109">
        <f t="shared" si="0"/>
        <v>26600.84203773737</v>
      </c>
      <c r="H32" s="26">
        <v>2224.3103953897953</v>
      </c>
      <c r="I32" s="7">
        <v>2929.6704873740673</v>
      </c>
      <c r="J32" s="7">
        <v>1295.2129877284169</v>
      </c>
      <c r="K32" s="7">
        <v>2005.2584690824151</v>
      </c>
      <c r="L32" s="7">
        <v>2226.1050545275211</v>
      </c>
      <c r="M32" s="7">
        <v>1001.668588809669</v>
      </c>
      <c r="N32" s="124">
        <f t="shared" si="1"/>
        <v>11682.225982911885</v>
      </c>
      <c r="O32" s="26">
        <v>4437.6898660063744</v>
      </c>
      <c r="P32" s="7">
        <v>3696.9168886840343</v>
      </c>
      <c r="Q32" s="7">
        <v>1513.3975151777267</v>
      </c>
      <c r="R32" s="7">
        <v>1489.1304254680872</v>
      </c>
      <c r="S32" s="7">
        <v>2196.9098297655582</v>
      </c>
      <c r="T32" s="7">
        <v>1584.5715297237039</v>
      </c>
      <c r="U32" s="124">
        <f t="shared" si="2"/>
        <v>14918.616054825485</v>
      </c>
    </row>
    <row r="33" spans="1:21">
      <c r="A33" s="37">
        <v>23</v>
      </c>
      <c r="B33" s="17"/>
      <c r="C33" s="16"/>
      <c r="D33" s="8"/>
      <c r="E33" s="17" t="s">
        <v>14</v>
      </c>
      <c r="F33" s="42" t="s">
        <v>43</v>
      </c>
      <c r="G33" s="109">
        <f t="shared" si="0"/>
        <v>0</v>
      </c>
      <c r="H33" s="26">
        <v>0</v>
      </c>
      <c r="I33" s="7">
        <v>0</v>
      </c>
      <c r="J33" s="7">
        <v>0</v>
      </c>
      <c r="K33" s="7">
        <v>0</v>
      </c>
      <c r="L33" s="7">
        <v>0</v>
      </c>
      <c r="M33" s="7">
        <v>0</v>
      </c>
      <c r="N33" s="124">
        <f t="shared" si="1"/>
        <v>0</v>
      </c>
      <c r="O33" s="26">
        <v>0</v>
      </c>
      <c r="P33" s="7">
        <v>0</v>
      </c>
      <c r="Q33" s="7">
        <v>0</v>
      </c>
      <c r="R33" s="7">
        <v>0</v>
      </c>
      <c r="S33" s="7">
        <v>0</v>
      </c>
      <c r="T33" s="7">
        <v>0</v>
      </c>
      <c r="U33" s="124">
        <f t="shared" si="2"/>
        <v>0</v>
      </c>
    </row>
    <row r="34" spans="1:21">
      <c r="A34" s="37">
        <v>24</v>
      </c>
      <c r="B34" s="17"/>
      <c r="C34" s="16"/>
      <c r="D34" s="8"/>
      <c r="E34" s="17" t="s">
        <v>16</v>
      </c>
      <c r="F34" s="42" t="s">
        <v>44</v>
      </c>
      <c r="G34" s="109">
        <f t="shared" si="0"/>
        <v>0</v>
      </c>
      <c r="H34" s="26">
        <v>0</v>
      </c>
      <c r="I34" s="7">
        <v>0</v>
      </c>
      <c r="J34" s="7">
        <v>0</v>
      </c>
      <c r="K34" s="7">
        <v>0</v>
      </c>
      <c r="L34" s="7">
        <v>0</v>
      </c>
      <c r="M34" s="7">
        <v>0</v>
      </c>
      <c r="N34" s="124">
        <f t="shared" si="1"/>
        <v>0</v>
      </c>
      <c r="O34" s="26">
        <v>0</v>
      </c>
      <c r="P34" s="7">
        <v>0</v>
      </c>
      <c r="Q34" s="7">
        <v>0</v>
      </c>
      <c r="R34" s="7">
        <v>0</v>
      </c>
      <c r="S34" s="7">
        <v>0</v>
      </c>
      <c r="T34" s="7">
        <v>0</v>
      </c>
      <c r="U34" s="124">
        <f t="shared" si="2"/>
        <v>0</v>
      </c>
    </row>
    <row r="35" spans="1:21">
      <c r="A35" s="37">
        <v>25</v>
      </c>
      <c r="B35" s="17"/>
      <c r="C35" s="16"/>
      <c r="D35" s="8"/>
      <c r="E35" s="17" t="s">
        <v>18</v>
      </c>
      <c r="F35" s="42" t="s">
        <v>45</v>
      </c>
      <c r="G35" s="109">
        <f t="shared" si="0"/>
        <v>23.126723051071167</v>
      </c>
      <c r="H35" s="26">
        <v>0</v>
      </c>
      <c r="I35" s="7">
        <v>5.3694892674684525E-2</v>
      </c>
      <c r="J35" s="7">
        <v>0.67582035064697266</v>
      </c>
      <c r="K35" s="7">
        <v>2.4386465549468994</v>
      </c>
      <c r="L35" s="7">
        <v>6.2396030426025391</v>
      </c>
      <c r="M35" s="7">
        <v>2.8443973064422607</v>
      </c>
      <c r="N35" s="124">
        <f t="shared" si="1"/>
        <v>12.252162147313356</v>
      </c>
      <c r="O35" s="26">
        <v>0</v>
      </c>
      <c r="P35" s="7">
        <v>5.6297194212675095E-2</v>
      </c>
      <c r="Q35" s="7">
        <v>0.61499494314193726</v>
      </c>
      <c r="R35" s="7">
        <v>2.5391128063201904</v>
      </c>
      <c r="S35" s="7">
        <v>4.3413553237915039</v>
      </c>
      <c r="T35" s="7">
        <v>3.3228006362915039</v>
      </c>
      <c r="U35" s="124">
        <f t="shared" si="2"/>
        <v>10.874560903757811</v>
      </c>
    </row>
    <row r="36" spans="1:21">
      <c r="A36" s="37">
        <v>26</v>
      </c>
      <c r="B36" s="17"/>
      <c r="C36" s="16"/>
      <c r="D36" s="8"/>
      <c r="E36" s="17" t="s">
        <v>20</v>
      </c>
      <c r="F36" s="42" t="s">
        <v>46</v>
      </c>
      <c r="G36" s="109">
        <f t="shared" si="0"/>
        <v>6204.1084815519571</v>
      </c>
      <c r="H36" s="26">
        <v>711.63167731248541</v>
      </c>
      <c r="I36" s="7">
        <v>414.2785534945142</v>
      </c>
      <c r="J36" s="7">
        <v>466.6963577719871</v>
      </c>
      <c r="K36" s="7">
        <v>558.0364984581247</v>
      </c>
      <c r="L36" s="7">
        <v>585.39174678362906</v>
      </c>
      <c r="M36" s="7">
        <v>393.08601425681263</v>
      </c>
      <c r="N36" s="124">
        <f t="shared" si="1"/>
        <v>3129.1208480775531</v>
      </c>
      <c r="O36" s="26">
        <v>678.01260300527792</v>
      </c>
      <c r="P36" s="7">
        <v>401.21370702562854</v>
      </c>
      <c r="Q36" s="7">
        <v>522.7681475764839</v>
      </c>
      <c r="R36" s="7">
        <v>505.16656345315278</v>
      </c>
      <c r="S36" s="7">
        <v>565.72991279885173</v>
      </c>
      <c r="T36" s="7">
        <v>402.09669961500913</v>
      </c>
      <c r="U36" s="124">
        <f t="shared" si="2"/>
        <v>3074.987633474404</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9145.1672719474882</v>
      </c>
      <c r="H39" s="26">
        <v>0</v>
      </c>
      <c r="I39" s="7">
        <v>0</v>
      </c>
      <c r="J39" s="7">
        <v>153.1973007787019</v>
      </c>
      <c r="K39" s="7">
        <v>587.13554348051548</v>
      </c>
      <c r="L39" s="7">
        <v>2015.4643122106791</v>
      </c>
      <c r="M39" s="7">
        <v>2503.5911919772625</v>
      </c>
      <c r="N39" s="124">
        <f t="shared" si="1"/>
        <v>5259.3883484471589</v>
      </c>
      <c r="O39" s="26">
        <v>0</v>
      </c>
      <c r="P39" s="7">
        <v>0</v>
      </c>
      <c r="Q39" s="7">
        <v>119.86178154870868</v>
      </c>
      <c r="R39" s="7">
        <v>560.32951679080725</v>
      </c>
      <c r="S39" s="7">
        <v>1586.2158671617508</v>
      </c>
      <c r="T39" s="7">
        <v>1619.3717579990625</v>
      </c>
      <c r="U39" s="124">
        <f t="shared" si="2"/>
        <v>3885.7789235003293</v>
      </c>
    </row>
    <row r="40" spans="1:21">
      <c r="A40" s="37">
        <v>30</v>
      </c>
      <c r="B40" s="17"/>
      <c r="C40" s="16"/>
      <c r="D40" s="12"/>
      <c r="E40" s="17" t="s">
        <v>357</v>
      </c>
      <c r="F40" s="42" t="s">
        <v>51</v>
      </c>
      <c r="G40" s="109">
        <f t="shared" si="0"/>
        <v>32939.1829493884</v>
      </c>
      <c r="H40" s="26">
        <v>2314.9082978516817</v>
      </c>
      <c r="I40" s="7">
        <v>1641.2953027635813</v>
      </c>
      <c r="J40" s="7">
        <v>2976.8750617057085</v>
      </c>
      <c r="K40" s="7">
        <v>3047.6306873336434</v>
      </c>
      <c r="L40" s="7">
        <v>4095.5680748671293</v>
      </c>
      <c r="M40" s="7">
        <v>3151.3012605980039</v>
      </c>
      <c r="N40" s="124">
        <f t="shared" si="1"/>
        <v>17227.578685119748</v>
      </c>
      <c r="O40" s="26">
        <v>1914.309989720583</v>
      </c>
      <c r="P40" s="7">
        <v>1492.0243311077356</v>
      </c>
      <c r="Q40" s="7">
        <v>2058.1401472240686</v>
      </c>
      <c r="R40" s="7">
        <v>1768.409852353856</v>
      </c>
      <c r="S40" s="7">
        <v>3722.0171500295401</v>
      </c>
      <c r="T40" s="7">
        <v>4756.7027938328683</v>
      </c>
      <c r="U40" s="124">
        <f t="shared" si="2"/>
        <v>15711.604264268652</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ref="G42:G73" si="3">N42+U42</f>
        <v>7103.2053608167917</v>
      </c>
      <c r="H42" s="26">
        <v>127.71153624728322</v>
      </c>
      <c r="I42" s="7">
        <v>1207.926374733448</v>
      </c>
      <c r="J42" s="7">
        <v>1100.272717833519</v>
      </c>
      <c r="K42" s="7">
        <v>848.79526981711388</v>
      </c>
      <c r="L42" s="7">
        <v>1288.1352512538433</v>
      </c>
      <c r="M42" s="7">
        <v>237.00909660756588</v>
      </c>
      <c r="N42" s="124">
        <f t="shared" ref="N42:N73" si="4">SUM(H42:M42)</f>
        <v>4809.8502464927733</v>
      </c>
      <c r="O42" s="26">
        <v>103.95355446450412</v>
      </c>
      <c r="P42" s="7">
        <v>548.40557271242142</v>
      </c>
      <c r="Q42" s="7">
        <v>365.04789817333221</v>
      </c>
      <c r="R42" s="7">
        <v>456.24956783652306</v>
      </c>
      <c r="S42" s="7">
        <v>633.18244764208794</v>
      </c>
      <c r="T42" s="7">
        <v>186.51607349514961</v>
      </c>
      <c r="U42" s="124">
        <f t="shared" ref="U42:U73" si="5">SUM(O42:T42)</f>
        <v>2293.3551143240184</v>
      </c>
    </row>
    <row r="43" spans="1:21">
      <c r="A43" s="37">
        <v>33</v>
      </c>
      <c r="B43" s="17"/>
      <c r="C43" s="16"/>
      <c r="D43" s="38" t="s">
        <v>54</v>
      </c>
      <c r="E43" s="39" t="s">
        <v>55</v>
      </c>
      <c r="F43" s="42"/>
      <c r="G43" s="109">
        <f t="shared" si="3"/>
        <v>891.58200421422316</v>
      </c>
      <c r="H43" s="26">
        <v>124.7409350741691</v>
      </c>
      <c r="I43" s="7">
        <v>37.281406634967425</v>
      </c>
      <c r="J43" s="7">
        <v>10.510440581736475</v>
      </c>
      <c r="K43" s="7">
        <v>26.008168771990313</v>
      </c>
      <c r="L43" s="7">
        <v>72.158706873415213</v>
      </c>
      <c r="M43" s="7">
        <v>127.95385624896153</v>
      </c>
      <c r="N43" s="124">
        <f t="shared" si="4"/>
        <v>398.65351418524006</v>
      </c>
      <c r="O43" s="26">
        <v>242.67812775912171</v>
      </c>
      <c r="P43" s="7">
        <v>48.875927090019104</v>
      </c>
      <c r="Q43" s="7">
        <v>14.071113632655397</v>
      </c>
      <c r="R43" s="7">
        <v>19.54032305760029</v>
      </c>
      <c r="S43" s="7">
        <v>77.683509661303106</v>
      </c>
      <c r="T43" s="7">
        <v>90.079488828283502</v>
      </c>
      <c r="U43" s="124">
        <f t="shared" si="5"/>
        <v>492.92849002898311</v>
      </c>
    </row>
    <row r="44" spans="1:21">
      <c r="A44" s="37">
        <v>34</v>
      </c>
      <c r="B44" s="17"/>
      <c r="C44" s="16"/>
      <c r="D44" s="8"/>
      <c r="E44" s="17" t="s">
        <v>12</v>
      </c>
      <c r="F44" s="42" t="s">
        <v>56</v>
      </c>
      <c r="G44" s="109">
        <f t="shared" si="3"/>
        <v>891.58200421422316</v>
      </c>
      <c r="H44" s="26">
        <v>124.7409350741691</v>
      </c>
      <c r="I44" s="7">
        <v>37.281406634967425</v>
      </c>
      <c r="J44" s="7">
        <v>10.510440581736475</v>
      </c>
      <c r="K44" s="7">
        <v>26.008168771990313</v>
      </c>
      <c r="L44" s="7">
        <v>72.158706873415213</v>
      </c>
      <c r="M44" s="7">
        <v>127.95385624896153</v>
      </c>
      <c r="N44" s="124">
        <f t="shared" si="4"/>
        <v>398.65351418524006</v>
      </c>
      <c r="O44" s="26">
        <v>242.67812775912171</v>
      </c>
      <c r="P44" s="7">
        <v>48.875927090019104</v>
      </c>
      <c r="Q44" s="7">
        <v>14.071113632655397</v>
      </c>
      <c r="R44" s="7">
        <v>19.54032305760029</v>
      </c>
      <c r="S44" s="7">
        <v>77.683509661303106</v>
      </c>
      <c r="T44" s="7">
        <v>90.079488828283502</v>
      </c>
      <c r="U44" s="124">
        <f t="shared" si="5"/>
        <v>492.92849002898311</v>
      </c>
    </row>
    <row r="45" spans="1:21">
      <c r="A45" s="37">
        <v>35</v>
      </c>
      <c r="B45" s="17"/>
      <c r="C45" s="16"/>
      <c r="D45" s="8"/>
      <c r="E45" s="17" t="s">
        <v>14</v>
      </c>
      <c r="F45" s="42" t="s">
        <v>57</v>
      </c>
      <c r="G45" s="109">
        <f t="shared" si="3"/>
        <v>0</v>
      </c>
      <c r="H45" s="26">
        <v>0</v>
      </c>
      <c r="I45" s="7">
        <v>0</v>
      </c>
      <c r="J45" s="7">
        <v>0</v>
      </c>
      <c r="K45" s="7">
        <v>0</v>
      </c>
      <c r="L45" s="7">
        <v>0</v>
      </c>
      <c r="M45" s="7">
        <v>0</v>
      </c>
      <c r="N45" s="124">
        <f t="shared" si="4"/>
        <v>0</v>
      </c>
      <c r="O45" s="26">
        <v>0</v>
      </c>
      <c r="P45" s="7">
        <v>0</v>
      </c>
      <c r="Q45" s="7">
        <v>0</v>
      </c>
      <c r="R45" s="7">
        <v>0</v>
      </c>
      <c r="S45" s="7">
        <v>0</v>
      </c>
      <c r="T45" s="7">
        <v>0</v>
      </c>
      <c r="U45" s="124">
        <f t="shared" si="5"/>
        <v>0</v>
      </c>
    </row>
    <row r="46" spans="1:21">
      <c r="A46" s="37">
        <v>36</v>
      </c>
      <c r="B46" s="10"/>
      <c r="C46" s="16"/>
      <c r="D46" s="8"/>
      <c r="E46" s="17" t="s">
        <v>16</v>
      </c>
      <c r="F46" s="42" t="s">
        <v>58</v>
      </c>
      <c r="G46" s="109">
        <f t="shared" si="3"/>
        <v>0</v>
      </c>
      <c r="H46" s="26">
        <v>0</v>
      </c>
      <c r="I46" s="7">
        <v>0</v>
      </c>
      <c r="J46" s="7">
        <v>0</v>
      </c>
      <c r="K46" s="7">
        <v>0</v>
      </c>
      <c r="L46" s="7">
        <v>0</v>
      </c>
      <c r="M46" s="7">
        <v>0</v>
      </c>
      <c r="N46" s="124">
        <f t="shared" si="4"/>
        <v>0</v>
      </c>
      <c r="O46" s="26">
        <v>0</v>
      </c>
      <c r="P46" s="7">
        <v>0</v>
      </c>
      <c r="Q46" s="7">
        <v>0</v>
      </c>
      <c r="R46" s="7">
        <v>0</v>
      </c>
      <c r="S46" s="7">
        <v>0</v>
      </c>
      <c r="T46" s="7">
        <v>0</v>
      </c>
      <c r="U46" s="124">
        <f t="shared" si="5"/>
        <v>0</v>
      </c>
    </row>
    <row r="47" spans="1:21">
      <c r="A47" s="37">
        <v>37</v>
      </c>
      <c r="B47" s="10"/>
      <c r="C47" s="11"/>
      <c r="D47" s="38" t="s">
        <v>59</v>
      </c>
      <c r="E47" s="9" t="s">
        <v>60</v>
      </c>
      <c r="F47" s="44"/>
      <c r="G47" s="109">
        <f t="shared" si="3"/>
        <v>120389.61117017642</v>
      </c>
      <c r="H47" s="26">
        <v>13454.057435549796</v>
      </c>
      <c r="I47" s="7">
        <v>9044.0949574708939</v>
      </c>
      <c r="J47" s="7">
        <v>8235.8483162224293</v>
      </c>
      <c r="K47" s="7">
        <v>5639.035621739924</v>
      </c>
      <c r="L47" s="7">
        <v>10498.157044351101</v>
      </c>
      <c r="M47" s="7">
        <v>15588.270961910486</v>
      </c>
      <c r="N47" s="124">
        <f t="shared" si="4"/>
        <v>62459.46433724463</v>
      </c>
      <c r="O47" s="26">
        <v>11753.576025351882</v>
      </c>
      <c r="P47" s="7">
        <v>10770.949160516262</v>
      </c>
      <c r="Q47" s="7">
        <v>9406.9488815367222</v>
      </c>
      <c r="R47" s="7">
        <v>4874.9265389405191</v>
      </c>
      <c r="S47" s="7">
        <v>7600.3232930377126</v>
      </c>
      <c r="T47" s="7">
        <v>13523.422933548689</v>
      </c>
      <c r="U47" s="124">
        <f t="shared" si="5"/>
        <v>57930.146832931787</v>
      </c>
    </row>
    <row r="48" spans="1:21">
      <c r="A48" s="93">
        <v>38</v>
      </c>
      <c r="B48" s="94"/>
      <c r="C48" s="95" t="s">
        <v>61</v>
      </c>
      <c r="D48" s="96" t="s">
        <v>62</v>
      </c>
      <c r="E48" s="97"/>
      <c r="F48" s="98"/>
      <c r="G48" s="99">
        <f t="shared" si="3"/>
        <v>784587.33174800873</v>
      </c>
      <c r="H48" s="100">
        <v>100299.79941773415</v>
      </c>
      <c r="I48" s="101">
        <v>6749.4686090648174</v>
      </c>
      <c r="J48" s="101">
        <v>5042.8045833408833</v>
      </c>
      <c r="K48" s="101">
        <v>11017.543244719505</v>
      </c>
      <c r="L48" s="101">
        <v>57689.946490764618</v>
      </c>
      <c r="M48" s="101">
        <v>181984.64126586914</v>
      </c>
      <c r="N48" s="125">
        <f t="shared" si="4"/>
        <v>362784.20361149311</v>
      </c>
      <c r="O48" s="100">
        <v>109142.88980007172</v>
      </c>
      <c r="P48" s="101">
        <v>7910.6258138418198</v>
      </c>
      <c r="Q48" s="101">
        <v>5296.0159079432487</v>
      </c>
      <c r="R48" s="101">
        <v>8613.315378010273</v>
      </c>
      <c r="S48" s="101">
        <v>58794.668407917023</v>
      </c>
      <c r="T48" s="101">
        <v>232045.61282873154</v>
      </c>
      <c r="U48" s="125">
        <f t="shared" si="5"/>
        <v>421803.12813651562</v>
      </c>
    </row>
    <row r="49" spans="1:21">
      <c r="A49" s="37">
        <v>39</v>
      </c>
      <c r="B49" s="17"/>
      <c r="C49" s="16"/>
      <c r="D49" s="38" t="s">
        <v>8</v>
      </c>
      <c r="E49" s="45" t="s">
        <v>63</v>
      </c>
      <c r="F49" s="40"/>
      <c r="G49" s="109">
        <f t="shared" si="3"/>
        <v>783436.5368925035</v>
      </c>
      <c r="H49" s="26">
        <v>100184.36861777306</v>
      </c>
      <c r="I49" s="7">
        <v>6726.8940999507904</v>
      </c>
      <c r="J49" s="7">
        <v>5007.6051107943058</v>
      </c>
      <c r="K49" s="7">
        <v>10946.962856322527</v>
      </c>
      <c r="L49" s="7">
        <v>57520.073610782623</v>
      </c>
      <c r="M49" s="7">
        <v>181848.24398136139</v>
      </c>
      <c r="N49" s="124">
        <f t="shared" si="4"/>
        <v>362234.14827698469</v>
      </c>
      <c r="O49" s="26">
        <v>109005.09978079796</v>
      </c>
      <c r="P49" s="7">
        <v>7881.5281176865101</v>
      </c>
      <c r="Q49" s="7">
        <v>5263.5072595775127</v>
      </c>
      <c r="R49" s="7">
        <v>8557.379627853632</v>
      </c>
      <c r="S49" s="7">
        <v>58644.313406705856</v>
      </c>
      <c r="T49" s="7">
        <v>231850.56042289734</v>
      </c>
      <c r="U49" s="124">
        <f t="shared" si="5"/>
        <v>421202.38861551881</v>
      </c>
    </row>
    <row r="50" spans="1:21">
      <c r="A50" s="37">
        <v>40</v>
      </c>
      <c r="B50" s="17"/>
      <c r="C50" s="16"/>
      <c r="D50" s="38" t="s">
        <v>10</v>
      </c>
      <c r="E50" s="45" t="s">
        <v>64</v>
      </c>
      <c r="F50" s="40"/>
      <c r="G50" s="109">
        <f t="shared" si="3"/>
        <v>634.54236600582954</v>
      </c>
      <c r="H50" s="26">
        <v>83.417648523347452</v>
      </c>
      <c r="I50" s="7">
        <v>7.0017262717010453</v>
      </c>
      <c r="J50" s="7">
        <v>22.985479552356992</v>
      </c>
      <c r="K50" s="7">
        <v>40.340539927128702</v>
      </c>
      <c r="L50" s="7">
        <v>88.470724301878363</v>
      </c>
      <c r="M50" s="7">
        <v>78.235538904089481</v>
      </c>
      <c r="N50" s="124">
        <f t="shared" si="4"/>
        <v>320.45165748050204</v>
      </c>
      <c r="O50" s="26">
        <v>97.746947349281982</v>
      </c>
      <c r="P50" s="7">
        <v>6.5947836625273339</v>
      </c>
      <c r="Q50" s="7">
        <v>19.557197859161533</v>
      </c>
      <c r="R50" s="7">
        <v>32.082701762905344</v>
      </c>
      <c r="S50" s="7">
        <v>69.608815076178871</v>
      </c>
      <c r="T50" s="7">
        <v>88.500262815272436</v>
      </c>
      <c r="U50" s="124">
        <f t="shared" si="5"/>
        <v>314.0907085253275</v>
      </c>
    </row>
    <row r="51" spans="1:21">
      <c r="A51" s="37">
        <v>41</v>
      </c>
      <c r="B51" s="17"/>
      <c r="C51" s="16"/>
      <c r="D51" s="38" t="s">
        <v>22</v>
      </c>
      <c r="E51" s="45" t="s">
        <v>65</v>
      </c>
      <c r="F51" s="40"/>
      <c r="G51" s="109">
        <f t="shared" si="3"/>
        <v>516.23771041672444</v>
      </c>
      <c r="H51" s="26">
        <v>32.009581215912476</v>
      </c>
      <c r="I51" s="7">
        <v>15.572566718095914</v>
      </c>
      <c r="J51" s="7">
        <v>12.213914918364026</v>
      </c>
      <c r="K51" s="7">
        <v>30.23997074199724</v>
      </c>
      <c r="L51" s="7">
        <v>81.399607683415525</v>
      </c>
      <c r="M51" s="7">
        <v>58.157212198944762</v>
      </c>
      <c r="N51" s="124">
        <f t="shared" si="4"/>
        <v>229.59285347672994</v>
      </c>
      <c r="O51" s="26">
        <v>40.041566867206711</v>
      </c>
      <c r="P51" s="7">
        <v>22.503152525052428</v>
      </c>
      <c r="Q51" s="7">
        <v>12.95148149409215</v>
      </c>
      <c r="R51" s="7">
        <v>23.852858770405874</v>
      </c>
      <c r="S51" s="7">
        <v>80.745535956288222</v>
      </c>
      <c r="T51" s="7">
        <v>106.55026132694911</v>
      </c>
      <c r="U51" s="124">
        <f t="shared" si="5"/>
        <v>286.6448569399945</v>
      </c>
    </row>
    <row r="52" spans="1:21">
      <c r="A52" s="93">
        <v>42</v>
      </c>
      <c r="B52" s="94"/>
      <c r="C52" s="95" t="s">
        <v>66</v>
      </c>
      <c r="D52" s="96" t="s">
        <v>67</v>
      </c>
      <c r="E52" s="97"/>
      <c r="F52" s="98"/>
      <c r="G52" s="99">
        <f t="shared" si="3"/>
        <v>58098.549263238907</v>
      </c>
      <c r="H52" s="100">
        <v>0</v>
      </c>
      <c r="I52" s="101">
        <v>0</v>
      </c>
      <c r="J52" s="101">
        <v>0</v>
      </c>
      <c r="K52" s="101">
        <v>0</v>
      </c>
      <c r="L52" s="101">
        <v>0</v>
      </c>
      <c r="M52" s="101">
        <v>0</v>
      </c>
      <c r="N52" s="125">
        <f t="shared" si="4"/>
        <v>0</v>
      </c>
      <c r="O52" s="100">
        <v>0</v>
      </c>
      <c r="P52" s="101">
        <v>0</v>
      </c>
      <c r="Q52" s="101">
        <v>29862.406040668488</v>
      </c>
      <c r="R52" s="101">
        <v>28236.143222570419</v>
      </c>
      <c r="S52" s="101">
        <v>0</v>
      </c>
      <c r="T52" s="101">
        <v>0</v>
      </c>
      <c r="U52" s="125">
        <f t="shared" si="5"/>
        <v>58098.549263238907</v>
      </c>
    </row>
    <row r="53" spans="1:21">
      <c r="A53" s="93">
        <v>49</v>
      </c>
      <c r="B53" s="94"/>
      <c r="C53" s="95" t="s">
        <v>68</v>
      </c>
      <c r="D53" s="96" t="s">
        <v>69</v>
      </c>
      <c r="E53" s="97"/>
      <c r="F53" s="98"/>
      <c r="G53" s="99">
        <f t="shared" si="3"/>
        <v>702025.13986492157</v>
      </c>
      <c r="H53" s="100">
        <v>367942.37648773193</v>
      </c>
      <c r="I53" s="101">
        <v>74.201225280761719</v>
      </c>
      <c r="J53" s="101">
        <v>0</v>
      </c>
      <c r="K53" s="101">
        <v>0</v>
      </c>
      <c r="L53" s="101">
        <v>0</v>
      </c>
      <c r="M53" s="101">
        <v>0</v>
      </c>
      <c r="N53" s="125">
        <f t="shared" si="4"/>
        <v>368016.5777130127</v>
      </c>
      <c r="O53" s="100">
        <v>334008.56215190887</v>
      </c>
      <c r="P53" s="101">
        <v>0</v>
      </c>
      <c r="Q53" s="101">
        <v>0</v>
      </c>
      <c r="R53" s="101">
        <v>0</v>
      </c>
      <c r="S53" s="101">
        <v>0</v>
      </c>
      <c r="T53" s="101">
        <v>0</v>
      </c>
      <c r="U53" s="125">
        <f t="shared" si="5"/>
        <v>334008.56215190887</v>
      </c>
    </row>
    <row r="54" spans="1:21">
      <c r="A54" s="37">
        <v>50</v>
      </c>
      <c r="B54" s="17"/>
      <c r="C54" s="16"/>
      <c r="D54" s="38" t="s">
        <v>8</v>
      </c>
      <c r="E54" s="47" t="s">
        <v>70</v>
      </c>
      <c r="F54" s="40"/>
      <c r="G54" s="109">
        <f t="shared" si="3"/>
        <v>364047.83576011658</v>
      </c>
      <c r="H54" s="26">
        <v>195091.23508644104</v>
      </c>
      <c r="I54" s="7">
        <v>0</v>
      </c>
      <c r="J54" s="7">
        <v>0</v>
      </c>
      <c r="K54" s="7">
        <v>0</v>
      </c>
      <c r="L54" s="7">
        <v>0</v>
      </c>
      <c r="M54" s="7">
        <v>0</v>
      </c>
      <c r="N54" s="124">
        <f t="shared" si="4"/>
        <v>195091.23508644104</v>
      </c>
      <c r="O54" s="26">
        <v>168956.60067367554</v>
      </c>
      <c r="P54" s="7">
        <v>0</v>
      </c>
      <c r="Q54" s="7">
        <v>0</v>
      </c>
      <c r="R54" s="7">
        <v>0</v>
      </c>
      <c r="S54" s="7">
        <v>0</v>
      </c>
      <c r="T54" s="7">
        <v>0</v>
      </c>
      <c r="U54" s="124">
        <f t="shared" si="5"/>
        <v>168956.60067367554</v>
      </c>
    </row>
    <row r="55" spans="1:21">
      <c r="A55" s="37">
        <v>51</v>
      </c>
      <c r="B55" s="10"/>
      <c r="C55" s="16"/>
      <c r="D55" s="38" t="s">
        <v>10</v>
      </c>
      <c r="E55" s="47" t="s">
        <v>71</v>
      </c>
      <c r="F55" s="40"/>
      <c r="G55" s="109">
        <f t="shared" si="3"/>
        <v>170186.60064291954</v>
      </c>
      <c r="H55" s="26">
        <v>93281.279380559921</v>
      </c>
      <c r="I55" s="7">
        <v>0</v>
      </c>
      <c r="J55" s="7">
        <v>0</v>
      </c>
      <c r="K55" s="7">
        <v>0</v>
      </c>
      <c r="L55" s="7">
        <v>0</v>
      </c>
      <c r="M55" s="7">
        <v>0</v>
      </c>
      <c r="N55" s="124">
        <f t="shared" si="4"/>
        <v>93281.279380559921</v>
      </c>
      <c r="O55" s="26">
        <v>76905.321262359619</v>
      </c>
      <c r="P55" s="7">
        <v>0</v>
      </c>
      <c r="Q55" s="7">
        <v>0</v>
      </c>
      <c r="R55" s="7">
        <v>0</v>
      </c>
      <c r="S55" s="7">
        <v>0</v>
      </c>
      <c r="T55" s="7">
        <v>0</v>
      </c>
      <c r="U55" s="124">
        <f t="shared" si="5"/>
        <v>76905.321262359619</v>
      </c>
    </row>
    <row r="56" spans="1:21">
      <c r="A56" s="37">
        <v>52</v>
      </c>
      <c r="B56" s="17"/>
      <c r="C56" s="11"/>
      <c r="D56" s="38" t="s">
        <v>22</v>
      </c>
      <c r="E56" s="47" t="s">
        <v>72</v>
      </c>
      <c r="F56" s="43"/>
      <c r="G56" s="109">
        <f t="shared" si="3"/>
        <v>114101.32498669624</v>
      </c>
      <c r="H56" s="26">
        <v>51965.880012273788</v>
      </c>
      <c r="I56" s="7">
        <v>0</v>
      </c>
      <c r="J56" s="7">
        <v>0</v>
      </c>
      <c r="K56" s="7">
        <v>0</v>
      </c>
      <c r="L56" s="7">
        <v>0</v>
      </c>
      <c r="M56" s="7">
        <v>0</v>
      </c>
      <c r="N56" s="124">
        <f t="shared" si="4"/>
        <v>51965.880012273788</v>
      </c>
      <c r="O56" s="26">
        <v>62135.444974422455</v>
      </c>
      <c r="P56" s="7">
        <v>0</v>
      </c>
      <c r="Q56" s="7">
        <v>0</v>
      </c>
      <c r="R56" s="7">
        <v>0</v>
      </c>
      <c r="S56" s="7">
        <v>0</v>
      </c>
      <c r="T56" s="7">
        <v>0</v>
      </c>
      <c r="U56" s="124">
        <f t="shared" si="5"/>
        <v>62135.444974422455</v>
      </c>
    </row>
    <row r="57" spans="1:21">
      <c r="A57" s="37">
        <v>53</v>
      </c>
      <c r="B57" s="12"/>
      <c r="C57" s="12"/>
      <c r="D57" s="38" t="s">
        <v>24</v>
      </c>
      <c r="E57" s="13" t="s">
        <v>73</v>
      </c>
      <c r="F57" s="43"/>
      <c r="G57" s="109">
        <f t="shared" si="3"/>
        <v>53689.369356393814</v>
      </c>
      <c r="H57" s="26">
        <v>27603.973728656769</v>
      </c>
      <c r="I57" s="7">
        <v>74.201225280761719</v>
      </c>
      <c r="J57" s="7">
        <v>0</v>
      </c>
      <c r="K57" s="7">
        <v>0</v>
      </c>
      <c r="L57" s="7">
        <v>0</v>
      </c>
      <c r="M57" s="7">
        <v>0</v>
      </c>
      <c r="N57" s="124">
        <f t="shared" si="4"/>
        <v>27678.174953937531</v>
      </c>
      <c r="O57" s="26">
        <v>26011.194402456284</v>
      </c>
      <c r="P57" s="7">
        <v>0</v>
      </c>
      <c r="Q57" s="7">
        <v>0</v>
      </c>
      <c r="R57" s="7">
        <v>0</v>
      </c>
      <c r="S57" s="7">
        <v>0</v>
      </c>
      <c r="T57" s="7">
        <v>0</v>
      </c>
      <c r="U57" s="124">
        <f t="shared" si="5"/>
        <v>26011.194402456284</v>
      </c>
    </row>
    <row r="58" spans="1:21">
      <c r="A58" s="93">
        <v>54</v>
      </c>
      <c r="B58" s="94"/>
      <c r="C58" s="95" t="s">
        <v>74</v>
      </c>
      <c r="D58" s="96" t="s">
        <v>75</v>
      </c>
      <c r="E58" s="97"/>
      <c r="F58" s="98"/>
      <c r="G58" s="99">
        <f t="shared" si="3"/>
        <v>114431.94818626717</v>
      </c>
      <c r="H58" s="100">
        <v>7736.9427016153932</v>
      </c>
      <c r="I58" s="101">
        <v>836.58499339967966</v>
      </c>
      <c r="J58" s="101">
        <v>902.92897959798574</v>
      </c>
      <c r="K58" s="101">
        <v>2376.4772178418934</v>
      </c>
      <c r="L58" s="101">
        <v>12146.282991915941</v>
      </c>
      <c r="M58" s="101">
        <v>19315.158480226994</v>
      </c>
      <c r="N58" s="125">
        <f t="shared" si="4"/>
        <v>43314.375364597887</v>
      </c>
      <c r="O58" s="100">
        <v>11075.25151438266</v>
      </c>
      <c r="P58" s="101">
        <v>1951.4559124708176</v>
      </c>
      <c r="Q58" s="101">
        <v>3159.7732077687979</v>
      </c>
      <c r="R58" s="101">
        <v>6077.7090637981892</v>
      </c>
      <c r="S58" s="101">
        <v>19195.858323663473</v>
      </c>
      <c r="T58" s="101">
        <v>29657.524799585342</v>
      </c>
      <c r="U58" s="125">
        <f t="shared" si="5"/>
        <v>71117.572821669281</v>
      </c>
    </row>
    <row r="59" spans="1:21">
      <c r="A59" s="37">
        <v>55</v>
      </c>
      <c r="B59" s="17"/>
      <c r="C59" s="16"/>
      <c r="D59" s="38" t="s">
        <v>8</v>
      </c>
      <c r="E59" s="45" t="s">
        <v>76</v>
      </c>
      <c r="F59" s="40"/>
      <c r="G59" s="109">
        <f t="shared" si="3"/>
        <v>57863.83901293017</v>
      </c>
      <c r="H59" s="26">
        <v>6635.894044443965</v>
      </c>
      <c r="I59" s="7">
        <v>468.17342241108418</v>
      </c>
      <c r="J59" s="7">
        <v>250.15571231581271</v>
      </c>
      <c r="K59" s="7">
        <v>549.88659884780645</v>
      </c>
      <c r="L59" s="7">
        <v>3291.3145815730095</v>
      </c>
      <c r="M59" s="7">
        <v>9905.320098683238</v>
      </c>
      <c r="N59" s="124">
        <f t="shared" si="4"/>
        <v>21100.744458274916</v>
      </c>
      <c r="O59" s="26">
        <v>9831.0938653871417</v>
      </c>
      <c r="P59" s="7">
        <v>1136.2024654150009</v>
      </c>
      <c r="Q59" s="7">
        <v>921.34457615762949</v>
      </c>
      <c r="R59" s="7">
        <v>1531.4900172278285</v>
      </c>
      <c r="S59" s="7">
        <v>7783.5376191437244</v>
      </c>
      <c r="T59" s="7">
        <v>15559.426011323929</v>
      </c>
      <c r="U59" s="124">
        <f t="shared" si="5"/>
        <v>36763.094554655254</v>
      </c>
    </row>
    <row r="60" spans="1:21">
      <c r="A60" s="37">
        <v>56</v>
      </c>
      <c r="B60" s="17"/>
      <c r="C60" s="16"/>
      <c r="D60" s="38" t="s">
        <v>10</v>
      </c>
      <c r="E60" s="45" t="s">
        <v>77</v>
      </c>
      <c r="F60" s="40"/>
      <c r="G60" s="109">
        <f t="shared" si="3"/>
        <v>934.12376512849005</v>
      </c>
      <c r="H60" s="26">
        <v>42.26812879787758</v>
      </c>
      <c r="I60" s="7">
        <v>8.5127094574272633</v>
      </c>
      <c r="J60" s="7">
        <v>12.565026268537622</v>
      </c>
      <c r="K60" s="7">
        <v>31.132352518150583</v>
      </c>
      <c r="L60" s="7">
        <v>124.12297620112076</v>
      </c>
      <c r="M60" s="7">
        <v>101.28224184690043</v>
      </c>
      <c r="N60" s="124">
        <f t="shared" si="4"/>
        <v>319.88343509001425</v>
      </c>
      <c r="O60" s="26">
        <v>66.042194484733045</v>
      </c>
      <c r="P60" s="7">
        <v>29.875929447240196</v>
      </c>
      <c r="Q60" s="7">
        <v>39.824979553290177</v>
      </c>
      <c r="R60" s="7">
        <v>74.24255270062713</v>
      </c>
      <c r="S60" s="7">
        <v>199.15815959684551</v>
      </c>
      <c r="T60" s="7">
        <v>205.09651425573975</v>
      </c>
      <c r="U60" s="124">
        <f t="shared" si="5"/>
        <v>614.2403300384758</v>
      </c>
    </row>
    <row r="61" spans="1:21">
      <c r="A61" s="37">
        <v>57</v>
      </c>
      <c r="B61" s="17"/>
      <c r="C61" s="16"/>
      <c r="D61" s="38" t="s">
        <v>22</v>
      </c>
      <c r="E61" s="45" t="s">
        <v>78</v>
      </c>
      <c r="F61" s="40"/>
      <c r="G61" s="109">
        <f t="shared" si="3"/>
        <v>0</v>
      </c>
      <c r="H61" s="26">
        <v>0</v>
      </c>
      <c r="I61" s="7">
        <v>0</v>
      </c>
      <c r="J61" s="7">
        <v>0</v>
      </c>
      <c r="K61" s="7">
        <v>0</v>
      </c>
      <c r="L61" s="7">
        <v>0</v>
      </c>
      <c r="M61" s="7">
        <v>0</v>
      </c>
      <c r="N61" s="124">
        <f t="shared" si="4"/>
        <v>0</v>
      </c>
      <c r="O61" s="26">
        <v>0</v>
      </c>
      <c r="P61" s="7">
        <v>0</v>
      </c>
      <c r="Q61" s="7">
        <v>0</v>
      </c>
      <c r="R61" s="7">
        <v>0</v>
      </c>
      <c r="S61" s="7">
        <v>0</v>
      </c>
      <c r="T61" s="7">
        <v>0</v>
      </c>
      <c r="U61" s="124">
        <f t="shared" si="5"/>
        <v>0</v>
      </c>
    </row>
    <row r="62" spans="1:21">
      <c r="A62" s="37">
        <v>58</v>
      </c>
      <c r="B62" s="14"/>
      <c r="C62" s="16"/>
      <c r="D62" s="38" t="s">
        <v>24</v>
      </c>
      <c r="E62" s="45" t="s">
        <v>79</v>
      </c>
      <c r="F62" s="40"/>
      <c r="G62" s="109">
        <f t="shared" si="3"/>
        <v>1790.818124312791</v>
      </c>
      <c r="H62" s="26">
        <v>81.613550575450063</v>
      </c>
      <c r="I62" s="7">
        <v>55.804165545850992</v>
      </c>
      <c r="J62" s="7">
        <v>70.261119312606752</v>
      </c>
      <c r="K62" s="7">
        <v>107.54717362811789</v>
      </c>
      <c r="L62" s="7">
        <v>246.00585028156638</v>
      </c>
      <c r="M62" s="7">
        <v>338.49886330962181</v>
      </c>
      <c r="N62" s="124">
        <f t="shared" si="4"/>
        <v>899.73072265321389</v>
      </c>
      <c r="O62" s="26">
        <v>25.408064147341065</v>
      </c>
      <c r="P62" s="7">
        <v>70.809837650507689</v>
      </c>
      <c r="Q62" s="7">
        <v>91.269844465423375</v>
      </c>
      <c r="R62" s="7">
        <v>109.46894058934413</v>
      </c>
      <c r="S62" s="7">
        <v>113.98924957239069</v>
      </c>
      <c r="T62" s="7">
        <v>480.14146523457021</v>
      </c>
      <c r="U62" s="124">
        <f t="shared" si="5"/>
        <v>891.08740165957715</v>
      </c>
    </row>
    <row r="63" spans="1:21">
      <c r="A63" s="37">
        <v>59</v>
      </c>
      <c r="B63" s="12"/>
      <c r="C63" s="14"/>
      <c r="D63" s="38" t="s">
        <v>26</v>
      </c>
      <c r="E63" s="14" t="s">
        <v>80</v>
      </c>
      <c r="F63" s="48"/>
      <c r="G63" s="109">
        <f t="shared" si="3"/>
        <v>53843.168448899873</v>
      </c>
      <c r="H63" s="26">
        <v>977.16714703198522</v>
      </c>
      <c r="I63" s="7">
        <v>304.0947117228061</v>
      </c>
      <c r="J63" s="7">
        <v>569.94712009187788</v>
      </c>
      <c r="K63" s="7">
        <v>1687.9111436847597</v>
      </c>
      <c r="L63" s="7">
        <v>8484.8396576792002</v>
      </c>
      <c r="M63" s="7">
        <v>8970.057618021965</v>
      </c>
      <c r="N63" s="124">
        <f t="shared" si="4"/>
        <v>20994.017398232594</v>
      </c>
      <c r="O63" s="26">
        <v>1152.70725931786</v>
      </c>
      <c r="P63" s="7">
        <v>714.56770549155772</v>
      </c>
      <c r="Q63" s="7">
        <v>2107.3337234891951</v>
      </c>
      <c r="R63" s="7">
        <v>4362.5076846247539</v>
      </c>
      <c r="S63" s="7">
        <v>11099.173671483994</v>
      </c>
      <c r="T63" s="7">
        <v>13412.861006259918</v>
      </c>
      <c r="U63" s="124">
        <f t="shared" si="5"/>
        <v>32849.151050667278</v>
      </c>
    </row>
    <row r="64" spans="1:21">
      <c r="A64" s="72">
        <v>60</v>
      </c>
      <c r="B64" s="73" t="s">
        <v>81</v>
      </c>
      <c r="C64" s="77" t="s">
        <v>82</v>
      </c>
      <c r="D64" s="78"/>
      <c r="E64" s="78"/>
      <c r="F64" s="79"/>
      <c r="G64" s="74">
        <f t="shared" si="3"/>
        <v>9047647.2629942894</v>
      </c>
      <c r="H64" s="75">
        <v>84853.775234222412</v>
      </c>
      <c r="I64" s="76">
        <v>26705.849915504456</v>
      </c>
      <c r="J64" s="76">
        <v>119342.31730175018</v>
      </c>
      <c r="K64" s="76">
        <v>621968.98743057251</v>
      </c>
      <c r="L64" s="76">
        <v>2022147.2095489502</v>
      </c>
      <c r="M64" s="76">
        <v>2047642.7255249023</v>
      </c>
      <c r="N64" s="122">
        <f t="shared" si="4"/>
        <v>4922660.8649559021</v>
      </c>
      <c r="O64" s="75">
        <v>92976.200571060181</v>
      </c>
      <c r="P64" s="76">
        <v>25296.555039405823</v>
      </c>
      <c r="Q64" s="76">
        <v>97657.665647983551</v>
      </c>
      <c r="R64" s="76">
        <v>395028.0444984436</v>
      </c>
      <c r="S64" s="76">
        <v>1415729.1950073242</v>
      </c>
      <c r="T64" s="76">
        <v>2098298.7372741699</v>
      </c>
      <c r="U64" s="122">
        <f t="shared" si="5"/>
        <v>4124986.3980383873</v>
      </c>
    </row>
    <row r="65" spans="1:21">
      <c r="A65" s="93">
        <v>61</v>
      </c>
      <c r="B65" s="94"/>
      <c r="C65" s="95" t="s">
        <v>6</v>
      </c>
      <c r="D65" s="96" t="s">
        <v>83</v>
      </c>
      <c r="E65" s="97"/>
      <c r="F65" s="98"/>
      <c r="G65" s="99">
        <f t="shared" si="3"/>
        <v>1361253.2798989415</v>
      </c>
      <c r="H65" s="100">
        <v>4391.7537670135498</v>
      </c>
      <c r="I65" s="101">
        <v>6473.8420403003693</v>
      </c>
      <c r="J65" s="101">
        <v>19642.675443172455</v>
      </c>
      <c r="K65" s="101">
        <v>114311.86036777496</v>
      </c>
      <c r="L65" s="101">
        <v>349657.4342918396</v>
      </c>
      <c r="M65" s="101">
        <v>224422.745262146</v>
      </c>
      <c r="N65" s="125">
        <f t="shared" si="4"/>
        <v>718900.31117224693</v>
      </c>
      <c r="O65" s="100">
        <v>3278.2057838439941</v>
      </c>
      <c r="P65" s="101">
        <v>4124.1150260567665</v>
      </c>
      <c r="Q65" s="101">
        <v>17824.043352127075</v>
      </c>
      <c r="R65" s="101">
        <v>149242.4879989624</v>
      </c>
      <c r="S65" s="101">
        <v>304363.94047164917</v>
      </c>
      <c r="T65" s="101">
        <v>163520.17609405518</v>
      </c>
      <c r="U65" s="125">
        <f t="shared" si="5"/>
        <v>642352.96872669458</v>
      </c>
    </row>
    <row r="66" spans="1:21">
      <c r="A66" s="37">
        <v>62</v>
      </c>
      <c r="B66" s="17"/>
      <c r="C66" s="16"/>
      <c r="D66" s="38" t="s">
        <v>8</v>
      </c>
      <c r="E66" s="49" t="s">
        <v>84</v>
      </c>
      <c r="F66" s="40"/>
      <c r="G66" s="109">
        <f t="shared" si="3"/>
        <v>142702.92164853518</v>
      </c>
      <c r="H66" s="26">
        <v>64.808258652687073</v>
      </c>
      <c r="I66" s="7">
        <v>139.44416808336973</v>
      </c>
      <c r="J66" s="7">
        <v>2489.2342257350683</v>
      </c>
      <c r="K66" s="7">
        <v>23611.017464399338</v>
      </c>
      <c r="L66" s="7">
        <v>55534.102431297302</v>
      </c>
      <c r="M66" s="7">
        <v>24084.664791107178</v>
      </c>
      <c r="N66" s="124">
        <f t="shared" si="4"/>
        <v>105923.27133927494</v>
      </c>
      <c r="O66" s="26">
        <v>28.263280212879181</v>
      </c>
      <c r="P66" s="7">
        <v>138.71085571055301</v>
      </c>
      <c r="Q66" s="7">
        <v>897.74583423882723</v>
      </c>
      <c r="R66" s="7">
        <v>7849.975803732872</v>
      </c>
      <c r="S66" s="7">
        <v>18856.808630108833</v>
      </c>
      <c r="T66" s="7">
        <v>9008.1459052562714</v>
      </c>
      <c r="U66" s="124">
        <f t="shared" si="5"/>
        <v>36779.650309260236</v>
      </c>
    </row>
    <row r="67" spans="1:21">
      <c r="A67" s="37">
        <v>63</v>
      </c>
      <c r="B67" s="17"/>
      <c r="C67" s="16"/>
      <c r="D67" s="38" t="s">
        <v>10</v>
      </c>
      <c r="E67" s="49" t="s">
        <v>85</v>
      </c>
      <c r="F67" s="40"/>
      <c r="G67" s="109">
        <f t="shared" si="3"/>
        <v>68772.468827746809</v>
      </c>
      <c r="H67" s="26">
        <v>6.830955982208252</v>
      </c>
      <c r="I67" s="7">
        <v>3.9239425659179688</v>
      </c>
      <c r="J67" s="7">
        <v>432.71583891287446</v>
      </c>
      <c r="K67" s="7">
        <v>7124.7218121290207</v>
      </c>
      <c r="L67" s="7">
        <v>25272.246317863464</v>
      </c>
      <c r="M67" s="7">
        <v>12912.596587061882</v>
      </c>
      <c r="N67" s="124">
        <f t="shared" si="4"/>
        <v>45753.035454515368</v>
      </c>
      <c r="O67" s="26">
        <v>1.5662975311279297</v>
      </c>
      <c r="P67" s="7">
        <v>1.0180767774581909</v>
      </c>
      <c r="Q67" s="7">
        <v>340.40184905007482</v>
      </c>
      <c r="R67" s="7">
        <v>4425.5465485453606</v>
      </c>
      <c r="S67" s="7">
        <v>10697.921426951885</v>
      </c>
      <c r="T67" s="7">
        <v>7552.9791743755341</v>
      </c>
      <c r="U67" s="124">
        <f t="shared" si="5"/>
        <v>23019.433373231441</v>
      </c>
    </row>
    <row r="68" spans="1:21">
      <c r="A68" s="37">
        <v>64</v>
      </c>
      <c r="B68" s="17"/>
      <c r="C68" s="16"/>
      <c r="D68" s="38" t="s">
        <v>22</v>
      </c>
      <c r="E68" s="49" t="s">
        <v>86</v>
      </c>
      <c r="F68" s="40"/>
      <c r="G68" s="109">
        <f t="shared" si="3"/>
        <v>87538.376722313464</v>
      </c>
      <c r="H68" s="26">
        <v>21.869888305664063</v>
      </c>
      <c r="I68" s="7">
        <v>9.9062390327453613</v>
      </c>
      <c r="J68" s="7">
        <v>826.89604966714978</v>
      </c>
      <c r="K68" s="7">
        <v>10322.200969338417</v>
      </c>
      <c r="L68" s="7">
        <v>31214.068485736847</v>
      </c>
      <c r="M68" s="7">
        <v>16151.022008895874</v>
      </c>
      <c r="N68" s="124">
        <f t="shared" si="4"/>
        <v>58545.963640976697</v>
      </c>
      <c r="O68" s="26">
        <v>47.80504322052002</v>
      </c>
      <c r="P68" s="7">
        <v>52.116182327270508</v>
      </c>
      <c r="Q68" s="7">
        <v>666.47679305449128</v>
      </c>
      <c r="R68" s="7">
        <v>6108.7933371514082</v>
      </c>
      <c r="S68" s="7">
        <v>13640.098802924156</v>
      </c>
      <c r="T68" s="7">
        <v>8477.1229226589203</v>
      </c>
      <c r="U68" s="124">
        <f t="shared" si="5"/>
        <v>28992.413081336766</v>
      </c>
    </row>
    <row r="69" spans="1:21">
      <c r="A69" s="37">
        <v>65</v>
      </c>
      <c r="B69" s="17"/>
      <c r="C69" s="16"/>
      <c r="D69" s="38" t="s">
        <v>24</v>
      </c>
      <c r="E69" s="49" t="s">
        <v>87</v>
      </c>
      <c r="F69" s="40"/>
      <c r="G69" s="109">
        <f t="shared" si="3"/>
        <v>96863.712530404329</v>
      </c>
      <c r="H69" s="26">
        <v>88.397472381591797</v>
      </c>
      <c r="I69" s="7">
        <v>59.222497224807739</v>
      </c>
      <c r="J69" s="7">
        <v>1368.2601433694363</v>
      </c>
      <c r="K69" s="7">
        <v>9771.6743292212486</v>
      </c>
      <c r="L69" s="7">
        <v>26129.725911855698</v>
      </c>
      <c r="M69" s="7">
        <v>18548.990348100662</v>
      </c>
      <c r="N69" s="124">
        <f t="shared" si="4"/>
        <v>55966.270702153444</v>
      </c>
      <c r="O69" s="26">
        <v>27.246365070343018</v>
      </c>
      <c r="P69" s="7">
        <v>17.641260862350464</v>
      </c>
      <c r="Q69" s="7">
        <v>1184.9112226963043</v>
      </c>
      <c r="R69" s="7">
        <v>7703.3057136535645</v>
      </c>
      <c r="S69" s="7">
        <v>16528.811173200607</v>
      </c>
      <c r="T69" s="7">
        <v>15435.526092767715</v>
      </c>
      <c r="U69" s="124">
        <f t="shared" si="5"/>
        <v>40897.441828250885</v>
      </c>
    </row>
    <row r="70" spans="1:21">
      <c r="A70" s="37">
        <v>66</v>
      </c>
      <c r="B70" s="17"/>
      <c r="C70" s="16"/>
      <c r="D70" s="38" t="s">
        <v>26</v>
      </c>
      <c r="E70" s="49" t="s">
        <v>88</v>
      </c>
      <c r="F70" s="40"/>
      <c r="G70" s="109">
        <f t="shared" si="3"/>
        <v>86626.121666177176</v>
      </c>
      <c r="H70" s="26">
        <v>0</v>
      </c>
      <c r="I70" s="7">
        <v>282.79777863621712</v>
      </c>
      <c r="J70" s="7">
        <v>839.27326443791389</v>
      </c>
      <c r="K70" s="7">
        <v>9909.3577966690063</v>
      </c>
      <c r="L70" s="7">
        <v>30128.998933792114</v>
      </c>
      <c r="M70" s="7">
        <v>18569.662675619125</v>
      </c>
      <c r="N70" s="124">
        <f t="shared" si="4"/>
        <v>59730.090449154377</v>
      </c>
      <c r="O70" s="26">
        <v>0</v>
      </c>
      <c r="P70" s="7">
        <v>159.19254714529961</v>
      </c>
      <c r="Q70" s="7">
        <v>617.09810028597713</v>
      </c>
      <c r="R70" s="7">
        <v>4609.7021501660347</v>
      </c>
      <c r="S70" s="7">
        <v>12430.882626950741</v>
      </c>
      <c r="T70" s="7">
        <v>9079.1557924747467</v>
      </c>
      <c r="U70" s="124">
        <f t="shared" si="5"/>
        <v>26896.031217022799</v>
      </c>
    </row>
    <row r="71" spans="1:21">
      <c r="A71" s="37">
        <v>67</v>
      </c>
      <c r="B71" s="17"/>
      <c r="C71" s="16"/>
      <c r="D71" s="38" t="s">
        <v>32</v>
      </c>
      <c r="E71" s="49" t="s">
        <v>89</v>
      </c>
      <c r="F71" s="40"/>
      <c r="G71" s="109">
        <f t="shared" si="3"/>
        <v>29280.786972317845</v>
      </c>
      <c r="H71" s="26">
        <v>1.454588770866394</v>
      </c>
      <c r="I71" s="7">
        <v>0.98718178272247314</v>
      </c>
      <c r="J71" s="7">
        <v>124.68562924303114</v>
      </c>
      <c r="K71" s="7">
        <v>1866.4569847583771</v>
      </c>
      <c r="L71" s="7">
        <v>7875.0590083599091</v>
      </c>
      <c r="M71" s="7">
        <v>5051.2905488014221</v>
      </c>
      <c r="N71" s="124">
        <f t="shared" si="4"/>
        <v>14919.933941716328</v>
      </c>
      <c r="O71" s="26">
        <v>50.560497283935547</v>
      </c>
      <c r="P71" s="7">
        <v>60.081825256347656</v>
      </c>
      <c r="Q71" s="7">
        <v>110.23614541627467</v>
      </c>
      <c r="R71" s="7">
        <v>2011.0904438495636</v>
      </c>
      <c r="S71" s="7">
        <v>6032.9726613163948</v>
      </c>
      <c r="T71" s="7">
        <v>6095.9114574790001</v>
      </c>
      <c r="U71" s="124">
        <f t="shared" si="5"/>
        <v>14360.853030601516</v>
      </c>
    </row>
    <row r="72" spans="1:21">
      <c r="A72" s="37">
        <v>68</v>
      </c>
      <c r="B72" s="17"/>
      <c r="C72" s="16"/>
      <c r="D72" s="38" t="s">
        <v>34</v>
      </c>
      <c r="E72" s="49" t="s">
        <v>90</v>
      </c>
      <c r="F72" s="40"/>
      <c r="G72" s="109">
        <f t="shared" si="3"/>
        <v>182387.53621769324</v>
      </c>
      <c r="H72" s="26">
        <v>71.029040813446045</v>
      </c>
      <c r="I72" s="7">
        <v>38.250593185424805</v>
      </c>
      <c r="J72" s="7">
        <v>638.85119996964931</v>
      </c>
      <c r="K72" s="7">
        <v>14164.996995210648</v>
      </c>
      <c r="L72" s="7">
        <v>69902.984538078308</v>
      </c>
      <c r="M72" s="7">
        <v>43383.435914039612</v>
      </c>
      <c r="N72" s="124">
        <f t="shared" si="4"/>
        <v>128199.54828129709</v>
      </c>
      <c r="O72" s="26">
        <v>40.43250846862793</v>
      </c>
      <c r="P72" s="7">
        <v>23.592572212219238</v>
      </c>
      <c r="Q72" s="7">
        <v>751.36847512796521</v>
      </c>
      <c r="R72" s="7">
        <v>8155.1750209629536</v>
      </c>
      <c r="S72" s="7">
        <v>27192.709009885788</v>
      </c>
      <c r="T72" s="7">
        <v>18024.710349738598</v>
      </c>
      <c r="U72" s="124">
        <f t="shared" si="5"/>
        <v>54187.987936396152</v>
      </c>
    </row>
    <row r="73" spans="1:21">
      <c r="A73" s="37">
        <v>69</v>
      </c>
      <c r="B73" s="17"/>
      <c r="C73" s="16"/>
      <c r="D73" s="38" t="s">
        <v>36</v>
      </c>
      <c r="E73" s="49" t="s">
        <v>91</v>
      </c>
      <c r="F73" s="40"/>
      <c r="G73" s="109">
        <f t="shared" si="3"/>
        <v>9950.5074621327221</v>
      </c>
      <c r="H73" s="26">
        <v>3.415477991104126</v>
      </c>
      <c r="I73" s="7">
        <v>1.9619712829589844</v>
      </c>
      <c r="J73" s="7">
        <v>97.960404485464096</v>
      </c>
      <c r="K73" s="7">
        <v>649.1145860850811</v>
      </c>
      <c r="L73" s="7">
        <v>3023.5860626101494</v>
      </c>
      <c r="M73" s="7">
        <v>3227.5783404111862</v>
      </c>
      <c r="N73" s="124">
        <f t="shared" si="4"/>
        <v>7003.6168428659439</v>
      </c>
      <c r="O73" s="26">
        <v>13.392249584197998</v>
      </c>
      <c r="P73" s="7">
        <v>7.8460906744003296</v>
      </c>
      <c r="Q73" s="7">
        <v>131.88886837661266</v>
      </c>
      <c r="R73" s="7">
        <v>652.96376794204116</v>
      </c>
      <c r="S73" s="7">
        <v>1003.4313101246953</v>
      </c>
      <c r="T73" s="7">
        <v>1137.3683325648308</v>
      </c>
      <c r="U73" s="124">
        <f t="shared" si="5"/>
        <v>2946.8906192667782</v>
      </c>
    </row>
    <row r="74" spans="1:21">
      <c r="A74" s="37">
        <v>70</v>
      </c>
      <c r="B74" s="17"/>
      <c r="C74" s="16"/>
      <c r="D74" s="38" t="s">
        <v>38</v>
      </c>
      <c r="E74" s="49" t="s">
        <v>92</v>
      </c>
      <c r="F74" s="40"/>
      <c r="G74" s="109">
        <f t="shared" ref="G74:G105" si="6">N74+U74</f>
        <v>122919.40302699106</v>
      </c>
      <c r="H74" s="26">
        <v>0</v>
      </c>
      <c r="I74" s="7">
        <v>0</v>
      </c>
      <c r="J74" s="7">
        <v>5.6825070180930197</v>
      </c>
      <c r="K74" s="7">
        <v>31.449524691328406</v>
      </c>
      <c r="L74" s="7">
        <v>68.66246259957552</v>
      </c>
      <c r="M74" s="7">
        <v>72.165603056550026</v>
      </c>
      <c r="N74" s="124">
        <f t="shared" ref="N74:N105" si="7">SUM(H74:M74)</f>
        <v>177.96009736554697</v>
      </c>
      <c r="O74" s="26">
        <v>65.927797317504883</v>
      </c>
      <c r="P74" s="7">
        <v>67.880247116088867</v>
      </c>
      <c r="Q74" s="7">
        <v>2468.7103456258774</v>
      </c>
      <c r="R74" s="7">
        <v>41624.053355455399</v>
      </c>
      <c r="S74" s="7">
        <v>57411.654148578644</v>
      </c>
      <c r="T74" s="7">
        <v>21103.217035531998</v>
      </c>
      <c r="U74" s="124">
        <f t="shared" ref="U74:U105" si="8">SUM(O74:T74)</f>
        <v>122741.44292962551</v>
      </c>
    </row>
    <row r="75" spans="1:21">
      <c r="A75" s="37">
        <v>71</v>
      </c>
      <c r="B75" s="17"/>
      <c r="C75" s="16"/>
      <c r="D75" s="38" t="s">
        <v>40</v>
      </c>
      <c r="E75" s="49" t="s">
        <v>93</v>
      </c>
      <c r="F75" s="40"/>
      <c r="G75" s="109">
        <f t="shared" si="6"/>
        <v>99780.41997487098</v>
      </c>
      <c r="H75" s="26">
        <v>0</v>
      </c>
      <c r="I75" s="7">
        <v>0</v>
      </c>
      <c r="J75" s="7">
        <v>0</v>
      </c>
      <c r="K75" s="7">
        <v>0</v>
      </c>
      <c r="L75" s="7">
        <v>0</v>
      </c>
      <c r="M75" s="7">
        <v>0</v>
      </c>
      <c r="N75" s="124">
        <f t="shared" si="7"/>
        <v>0</v>
      </c>
      <c r="O75" s="26">
        <v>0</v>
      </c>
      <c r="P75" s="7">
        <v>0</v>
      </c>
      <c r="Q75" s="7">
        <v>1326.4466611817479</v>
      </c>
      <c r="R75" s="7">
        <v>29221.186581730843</v>
      </c>
      <c r="S75" s="7">
        <v>51895.450138092041</v>
      </c>
      <c r="T75" s="7">
        <v>17337.336593866348</v>
      </c>
      <c r="U75" s="124">
        <f t="shared" si="8"/>
        <v>99780.41997487098</v>
      </c>
    </row>
    <row r="76" spans="1:21">
      <c r="A76" s="37">
        <v>72</v>
      </c>
      <c r="B76" s="17"/>
      <c r="C76" s="16"/>
      <c r="D76" s="38" t="s">
        <v>54</v>
      </c>
      <c r="E76" s="49" t="s">
        <v>94</v>
      </c>
      <c r="F76" s="40"/>
      <c r="G76" s="109">
        <f t="shared" si="6"/>
        <v>8990.6968254325911</v>
      </c>
      <c r="H76" s="26">
        <v>0</v>
      </c>
      <c r="I76" s="7">
        <v>0</v>
      </c>
      <c r="J76" s="7">
        <v>0</v>
      </c>
      <c r="K76" s="7">
        <v>0</v>
      </c>
      <c r="L76" s="7">
        <v>0</v>
      </c>
      <c r="M76" s="7">
        <v>0</v>
      </c>
      <c r="N76" s="124">
        <f t="shared" si="7"/>
        <v>0</v>
      </c>
      <c r="O76" s="26">
        <v>0</v>
      </c>
      <c r="P76" s="7">
        <v>0</v>
      </c>
      <c r="Q76" s="7">
        <v>31.595311696641147</v>
      </c>
      <c r="R76" s="7">
        <v>1106.2696266099811</v>
      </c>
      <c r="S76" s="7">
        <v>5196.2716932594776</v>
      </c>
      <c r="T76" s="7">
        <v>2656.5601938664913</v>
      </c>
      <c r="U76" s="124">
        <f t="shared" si="8"/>
        <v>8990.6968254325911</v>
      </c>
    </row>
    <row r="77" spans="1:21">
      <c r="A77" s="37">
        <v>73</v>
      </c>
      <c r="B77" s="17"/>
      <c r="C77" s="16"/>
      <c r="D77" s="38" t="s">
        <v>59</v>
      </c>
      <c r="E77" s="49" t="s">
        <v>95</v>
      </c>
      <c r="F77" s="40"/>
      <c r="G77" s="109">
        <f t="shared" si="6"/>
        <v>37676.679912284017</v>
      </c>
      <c r="H77" s="26">
        <v>0</v>
      </c>
      <c r="I77" s="7">
        <v>0</v>
      </c>
      <c r="J77" s="7">
        <v>0</v>
      </c>
      <c r="K77" s="7">
        <v>0</v>
      </c>
      <c r="L77" s="7">
        <v>0</v>
      </c>
      <c r="M77" s="7">
        <v>0</v>
      </c>
      <c r="N77" s="124">
        <f t="shared" si="7"/>
        <v>0</v>
      </c>
      <c r="O77" s="26">
        <v>152.08615875244141</v>
      </c>
      <c r="P77" s="7">
        <v>140.25556468963623</v>
      </c>
      <c r="Q77" s="7">
        <v>1165.8639268428087</v>
      </c>
      <c r="R77" s="7">
        <v>9347.5634317398071</v>
      </c>
      <c r="S77" s="7">
        <v>19869.857387781143</v>
      </c>
      <c r="T77" s="7">
        <v>7001.0534424781799</v>
      </c>
      <c r="U77" s="124">
        <f t="shared" si="8"/>
        <v>37676.679912284017</v>
      </c>
    </row>
    <row r="78" spans="1:21">
      <c r="A78" s="37">
        <v>74</v>
      </c>
      <c r="B78" s="17"/>
      <c r="C78" s="16"/>
      <c r="D78" s="38" t="s">
        <v>96</v>
      </c>
      <c r="E78" s="49" t="s">
        <v>97</v>
      </c>
      <c r="F78" s="40"/>
      <c r="G78" s="109">
        <f t="shared" si="6"/>
        <v>28680.373674338683</v>
      </c>
      <c r="H78" s="26">
        <v>2.117581844329834</v>
      </c>
      <c r="I78" s="7">
        <v>0.9674302339553833</v>
      </c>
      <c r="J78" s="7">
        <v>15.700269551947713</v>
      </c>
      <c r="K78" s="7">
        <v>246.54751286283135</v>
      </c>
      <c r="L78" s="7">
        <v>7102.443860411644</v>
      </c>
      <c r="M78" s="7">
        <v>21312.597019433975</v>
      </c>
      <c r="N78" s="124">
        <f t="shared" si="7"/>
        <v>28680.373674338683</v>
      </c>
      <c r="O78" s="26">
        <v>0</v>
      </c>
      <c r="P78" s="7">
        <v>0</v>
      </c>
      <c r="Q78" s="7">
        <v>0</v>
      </c>
      <c r="R78" s="7">
        <v>0</v>
      </c>
      <c r="S78" s="7">
        <v>0</v>
      </c>
      <c r="T78" s="7">
        <v>0</v>
      </c>
      <c r="U78" s="124">
        <f t="shared" si="8"/>
        <v>0</v>
      </c>
    </row>
    <row r="79" spans="1:21">
      <c r="A79" s="37">
        <v>75</v>
      </c>
      <c r="B79" s="17"/>
      <c r="C79" s="16"/>
      <c r="D79" s="38" t="s">
        <v>98</v>
      </c>
      <c r="E79" s="49" t="s">
        <v>99</v>
      </c>
      <c r="F79" s="40"/>
      <c r="G79" s="109">
        <f t="shared" si="6"/>
        <v>19601.492685760371</v>
      </c>
      <c r="H79" s="26">
        <v>6.6137030124664307</v>
      </c>
      <c r="I79" s="7">
        <v>3.8871068954467773</v>
      </c>
      <c r="J79" s="7">
        <v>134.34113385900855</v>
      </c>
      <c r="K79" s="7">
        <v>1252.3385968506336</v>
      </c>
      <c r="L79" s="7">
        <v>6177.3397924304008</v>
      </c>
      <c r="M79" s="7">
        <v>8000.9286642074585</v>
      </c>
      <c r="N79" s="124">
        <f t="shared" si="7"/>
        <v>15575.448997255415</v>
      </c>
      <c r="O79" s="26">
        <v>15.014642417430878</v>
      </c>
      <c r="P79" s="7">
        <v>16.979004085063934</v>
      </c>
      <c r="Q79" s="7">
        <v>20.876243582926691</v>
      </c>
      <c r="R79" s="7">
        <v>367.74239251762629</v>
      </c>
      <c r="S79" s="7">
        <v>1736.3906047940254</v>
      </c>
      <c r="T79" s="7">
        <v>1869.0408011078835</v>
      </c>
      <c r="U79" s="124">
        <f t="shared" si="8"/>
        <v>4026.0436885049567</v>
      </c>
    </row>
    <row r="80" spans="1:21">
      <c r="A80" s="37">
        <v>76</v>
      </c>
      <c r="B80" s="17"/>
      <c r="C80" s="16"/>
      <c r="D80" s="38" t="s">
        <v>100</v>
      </c>
      <c r="E80" s="49" t="s">
        <v>101</v>
      </c>
      <c r="F80" s="40"/>
      <c r="G80" s="109">
        <f t="shared" si="6"/>
        <v>54192.88909381628</v>
      </c>
      <c r="H80" s="26">
        <v>449.72724123299122</v>
      </c>
      <c r="I80" s="7">
        <v>815.94956803321838</v>
      </c>
      <c r="J80" s="7">
        <v>2385.5650547146797</v>
      </c>
      <c r="K80" s="7">
        <v>6477.802279651165</v>
      </c>
      <c r="L80" s="7">
        <v>14784.255749583244</v>
      </c>
      <c r="M80" s="7">
        <v>8594.7664654254913</v>
      </c>
      <c r="N80" s="124">
        <f t="shared" si="7"/>
        <v>33508.06635864079</v>
      </c>
      <c r="O80" s="26">
        <v>235.5385227650404</v>
      </c>
      <c r="P80" s="7">
        <v>224.83120685815811</v>
      </c>
      <c r="Q80" s="7">
        <v>1160.375781789422</v>
      </c>
      <c r="R80" s="7">
        <v>3198.1417423933744</v>
      </c>
      <c r="S80" s="7">
        <v>9911.9207624793053</v>
      </c>
      <c r="T80" s="7">
        <v>5954.0147188901901</v>
      </c>
      <c r="U80" s="124">
        <f t="shared" si="8"/>
        <v>20684.82273517549</v>
      </c>
    </row>
    <row r="81" spans="1:21">
      <c r="A81" s="37">
        <v>77</v>
      </c>
      <c r="B81" s="10"/>
      <c r="C81" s="16"/>
      <c r="D81" s="38" t="s">
        <v>102</v>
      </c>
      <c r="E81" s="49" t="s">
        <v>103</v>
      </c>
      <c r="F81" s="40"/>
      <c r="G81" s="109">
        <f t="shared" si="6"/>
        <v>46302.157944485545</v>
      </c>
      <c r="H81" s="26">
        <v>1777.7034878134727</v>
      </c>
      <c r="I81" s="7">
        <v>2892.2886956930161</v>
      </c>
      <c r="J81" s="7">
        <v>4706.0132023096085</v>
      </c>
      <c r="K81" s="7">
        <v>5544.4516478776932</v>
      </c>
      <c r="L81" s="7">
        <v>7814.7854740619659</v>
      </c>
      <c r="M81" s="7">
        <v>4748.4843559265137</v>
      </c>
      <c r="N81" s="124">
        <f t="shared" si="7"/>
        <v>27483.72686368227</v>
      </c>
      <c r="O81" s="26">
        <v>1144.3179935365915</v>
      </c>
      <c r="P81" s="7">
        <v>1489.2038759291172</v>
      </c>
      <c r="Q81" s="7">
        <v>2790.2190992832184</v>
      </c>
      <c r="R81" s="7">
        <v>4348.7485980987549</v>
      </c>
      <c r="S81" s="7">
        <v>5619.190068423748</v>
      </c>
      <c r="T81" s="7">
        <v>3426.7514455318451</v>
      </c>
      <c r="U81" s="124">
        <f t="shared" si="8"/>
        <v>18818.431080803275</v>
      </c>
    </row>
    <row r="82" spans="1:21">
      <c r="A82" s="37">
        <v>78</v>
      </c>
      <c r="B82" s="12"/>
      <c r="C82" s="11"/>
      <c r="D82" s="50"/>
      <c r="E82" s="9" t="s">
        <v>104</v>
      </c>
      <c r="F82" s="46"/>
      <c r="G82" s="109">
        <f t="shared" si="6"/>
        <v>238986.73493938148</v>
      </c>
      <c r="H82" s="26">
        <v>1897.7860456109047</v>
      </c>
      <c r="I82" s="7">
        <v>2224.2547437548637</v>
      </c>
      <c r="J82" s="7">
        <v>5577.4969096183777</v>
      </c>
      <c r="K82" s="7">
        <v>23339.726013660431</v>
      </c>
      <c r="L82" s="7">
        <v>64629.182447433472</v>
      </c>
      <c r="M82" s="7">
        <v>39764.561189651489</v>
      </c>
      <c r="N82" s="124">
        <f t="shared" si="7"/>
        <v>137433.00734972954</v>
      </c>
      <c r="O82" s="26">
        <v>1456.0544242709875</v>
      </c>
      <c r="P82" s="7">
        <v>1724.7656131386757</v>
      </c>
      <c r="Q82" s="7">
        <v>4159.829226732254</v>
      </c>
      <c r="R82" s="7">
        <v>18512.226143121719</v>
      </c>
      <c r="S82" s="7">
        <v>46339.570079803467</v>
      </c>
      <c r="T82" s="7">
        <v>29361.282102584839</v>
      </c>
      <c r="U82" s="124">
        <f t="shared" si="8"/>
        <v>101553.72758965194</v>
      </c>
    </row>
    <row r="83" spans="1:21">
      <c r="A83" s="93">
        <v>79</v>
      </c>
      <c r="B83" s="94"/>
      <c r="C83" s="95" t="s">
        <v>61</v>
      </c>
      <c r="D83" s="96" t="s">
        <v>105</v>
      </c>
      <c r="E83" s="97"/>
      <c r="F83" s="98"/>
      <c r="G83" s="99">
        <f t="shared" si="6"/>
        <v>22712.325288275722</v>
      </c>
      <c r="H83" s="100">
        <v>134.80736338999122</v>
      </c>
      <c r="I83" s="101">
        <v>472.5444755256176</v>
      </c>
      <c r="J83" s="101">
        <v>1407.6771161854267</v>
      </c>
      <c r="K83" s="101">
        <v>1704.2747591435909</v>
      </c>
      <c r="L83" s="101">
        <v>3988.8401314914227</v>
      </c>
      <c r="M83" s="101">
        <v>3779.5693818330765</v>
      </c>
      <c r="N83" s="125">
        <f t="shared" si="7"/>
        <v>11487.713227569126</v>
      </c>
      <c r="O83" s="100">
        <v>165.55769085325301</v>
      </c>
      <c r="P83" s="101">
        <v>296.1993453502655</v>
      </c>
      <c r="Q83" s="101">
        <v>715.59269623598084</v>
      </c>
      <c r="R83" s="101">
        <v>2489.7190669178963</v>
      </c>
      <c r="S83" s="101">
        <v>3527.0784378647804</v>
      </c>
      <c r="T83" s="101">
        <v>4030.4648234844208</v>
      </c>
      <c r="U83" s="125">
        <f t="shared" si="8"/>
        <v>11224.612060706597</v>
      </c>
    </row>
    <row r="84" spans="1:21">
      <c r="A84" s="93">
        <v>80</v>
      </c>
      <c r="B84" s="94"/>
      <c r="C84" s="95" t="s">
        <v>66</v>
      </c>
      <c r="D84" s="96" t="s">
        <v>106</v>
      </c>
      <c r="E84" s="97"/>
      <c r="F84" s="98"/>
      <c r="G84" s="99">
        <f t="shared" si="6"/>
        <v>503149.69215673115</v>
      </c>
      <c r="H84" s="100">
        <v>178.4656626926735</v>
      </c>
      <c r="I84" s="101">
        <v>238.35884842276573</v>
      </c>
      <c r="J84" s="101">
        <v>2426.6276597827673</v>
      </c>
      <c r="K84" s="101">
        <v>17047.218795239925</v>
      </c>
      <c r="L84" s="101">
        <v>95443.625945568085</v>
      </c>
      <c r="M84" s="101">
        <v>120492.90427780151</v>
      </c>
      <c r="N84" s="125">
        <f t="shared" si="7"/>
        <v>235827.20118950773</v>
      </c>
      <c r="O84" s="100">
        <v>118.31753743253648</v>
      </c>
      <c r="P84" s="101">
        <v>445.61390443518758</v>
      </c>
      <c r="Q84" s="101">
        <v>1779.610988125205</v>
      </c>
      <c r="R84" s="101">
        <v>16047.047497630119</v>
      </c>
      <c r="S84" s="101">
        <v>101983.78773069382</v>
      </c>
      <c r="T84" s="101">
        <v>146948.11330890656</v>
      </c>
      <c r="U84" s="125">
        <f t="shared" si="8"/>
        <v>267322.49096722342</v>
      </c>
    </row>
    <row r="85" spans="1:21">
      <c r="A85" s="93">
        <v>81</v>
      </c>
      <c r="B85" s="94"/>
      <c r="C85" s="95" t="s">
        <v>68</v>
      </c>
      <c r="D85" s="96" t="s">
        <v>107</v>
      </c>
      <c r="E85" s="97"/>
      <c r="F85" s="98"/>
      <c r="G85" s="99">
        <f t="shared" si="6"/>
        <v>38853.699407219887</v>
      </c>
      <c r="H85" s="100">
        <v>1766.0990313887596</v>
      </c>
      <c r="I85" s="101">
        <v>696.62662863731384</v>
      </c>
      <c r="J85" s="101">
        <v>1135.7344079613686</v>
      </c>
      <c r="K85" s="101">
        <v>1443.4043076634407</v>
      </c>
      <c r="L85" s="101">
        <v>5445.9104242324829</v>
      </c>
      <c r="M85" s="101">
        <v>7594.7313634157181</v>
      </c>
      <c r="N85" s="125">
        <f t="shared" si="7"/>
        <v>18082.506163299084</v>
      </c>
      <c r="O85" s="100">
        <v>2428.0296740531921</v>
      </c>
      <c r="P85" s="101">
        <v>698.30478227138519</v>
      </c>
      <c r="Q85" s="101">
        <v>1622.9827920198441</v>
      </c>
      <c r="R85" s="101">
        <v>2562.9030702710152</v>
      </c>
      <c r="S85" s="101">
        <v>5071.4728523492813</v>
      </c>
      <c r="T85" s="101">
        <v>8387.5000729560852</v>
      </c>
      <c r="U85" s="125">
        <f t="shared" si="8"/>
        <v>20771.193243920803</v>
      </c>
    </row>
    <row r="86" spans="1:21">
      <c r="A86" s="93">
        <v>82</v>
      </c>
      <c r="B86" s="94"/>
      <c r="C86" s="95" t="s">
        <v>74</v>
      </c>
      <c r="D86" s="96" t="s">
        <v>108</v>
      </c>
      <c r="E86" s="97"/>
      <c r="F86" s="98"/>
      <c r="G86" s="99">
        <f t="shared" si="6"/>
        <v>41966.660709962045</v>
      </c>
      <c r="H86" s="100">
        <v>0.28110109000408556</v>
      </c>
      <c r="I86" s="101">
        <v>10.118710322283732</v>
      </c>
      <c r="J86" s="101">
        <v>4785.9046838283539</v>
      </c>
      <c r="K86" s="101">
        <v>12716.863784313202</v>
      </c>
      <c r="L86" s="101">
        <v>10597.272068142891</v>
      </c>
      <c r="M86" s="101">
        <v>4016.6289080381393</v>
      </c>
      <c r="N86" s="125">
        <f t="shared" si="7"/>
        <v>32127.069255734874</v>
      </c>
      <c r="O86" s="100">
        <v>0.61575150950375246</v>
      </c>
      <c r="P86" s="101">
        <v>9.6563974840100855</v>
      </c>
      <c r="Q86" s="101">
        <v>2859.2145439088345</v>
      </c>
      <c r="R86" s="101">
        <v>2537.8550545722246</v>
      </c>
      <c r="S86" s="101">
        <v>2643.4450424984097</v>
      </c>
      <c r="T86" s="101">
        <v>1788.8046642541885</v>
      </c>
      <c r="U86" s="125">
        <f t="shared" si="8"/>
        <v>9839.5914542271712</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0</v>
      </c>
      <c r="H88" s="26">
        <v>0</v>
      </c>
      <c r="I88" s="7">
        <v>0</v>
      </c>
      <c r="J88" s="7">
        <v>0</v>
      </c>
      <c r="K88" s="7">
        <v>0</v>
      </c>
      <c r="L88" s="7">
        <v>0</v>
      </c>
      <c r="M88" s="7">
        <v>0</v>
      </c>
      <c r="N88" s="124">
        <f t="shared" si="7"/>
        <v>0</v>
      </c>
      <c r="O88" s="26">
        <v>0</v>
      </c>
      <c r="P88" s="7">
        <v>0</v>
      </c>
      <c r="Q88" s="7">
        <v>0</v>
      </c>
      <c r="R88" s="7">
        <v>0</v>
      </c>
      <c r="S88" s="7">
        <v>0</v>
      </c>
      <c r="T88" s="7">
        <v>0</v>
      </c>
      <c r="U88" s="124">
        <f t="shared" si="8"/>
        <v>0</v>
      </c>
    </row>
    <row r="89" spans="1:21">
      <c r="A89" s="37">
        <v>85</v>
      </c>
      <c r="B89" s="17"/>
      <c r="C89" s="16"/>
      <c r="D89" s="38" t="s">
        <v>22</v>
      </c>
      <c r="E89" s="49" t="s">
        <v>111</v>
      </c>
      <c r="F89" s="40"/>
      <c r="G89" s="109">
        <f t="shared" si="6"/>
        <v>0</v>
      </c>
      <c r="H89" s="26">
        <v>0</v>
      </c>
      <c r="I89" s="7">
        <v>0</v>
      </c>
      <c r="J89" s="7">
        <v>0</v>
      </c>
      <c r="K89" s="7">
        <v>0</v>
      </c>
      <c r="L89" s="7">
        <v>0</v>
      </c>
      <c r="M89" s="7">
        <v>0</v>
      </c>
      <c r="N89" s="124">
        <f t="shared" si="7"/>
        <v>0</v>
      </c>
      <c r="O89" s="26">
        <v>0</v>
      </c>
      <c r="P89" s="7">
        <v>0</v>
      </c>
      <c r="Q89" s="7">
        <v>0</v>
      </c>
      <c r="R89" s="7">
        <v>0</v>
      </c>
      <c r="S89" s="7">
        <v>0</v>
      </c>
      <c r="T89" s="7">
        <v>0</v>
      </c>
      <c r="U89" s="124">
        <f t="shared" si="8"/>
        <v>0</v>
      </c>
    </row>
    <row r="90" spans="1:21">
      <c r="A90" s="37">
        <v>86</v>
      </c>
      <c r="B90" s="17"/>
      <c r="C90" s="16"/>
      <c r="D90" s="38" t="s">
        <v>24</v>
      </c>
      <c r="E90" s="49" t="s">
        <v>112</v>
      </c>
      <c r="F90" s="40"/>
      <c r="G90" s="109">
        <f t="shared" si="6"/>
        <v>22667.771448273212</v>
      </c>
      <c r="H90" s="26">
        <v>0</v>
      </c>
      <c r="I90" s="7">
        <v>0</v>
      </c>
      <c r="J90" s="7">
        <v>1615.4409110322595</v>
      </c>
      <c r="K90" s="7">
        <v>8309.9962909370661</v>
      </c>
      <c r="L90" s="7">
        <v>7633.3104063570499</v>
      </c>
      <c r="M90" s="7">
        <v>2502.1059087514877</v>
      </c>
      <c r="N90" s="124">
        <f t="shared" si="7"/>
        <v>20060.853517077863</v>
      </c>
      <c r="O90" s="26">
        <v>0</v>
      </c>
      <c r="P90" s="7">
        <v>0</v>
      </c>
      <c r="Q90" s="7">
        <v>242.22792915999889</v>
      </c>
      <c r="R90" s="7">
        <v>703.67157588526607</v>
      </c>
      <c r="S90" s="7">
        <v>1052.6539359800518</v>
      </c>
      <c r="T90" s="7">
        <v>608.36449017003179</v>
      </c>
      <c r="U90" s="124">
        <f t="shared" si="8"/>
        <v>2606.9179311953485</v>
      </c>
    </row>
    <row r="91" spans="1:21">
      <c r="A91" s="37">
        <v>87</v>
      </c>
      <c r="B91" s="17"/>
      <c r="C91" s="16"/>
      <c r="D91" s="38" t="s">
        <v>26</v>
      </c>
      <c r="E91" s="49" t="s">
        <v>113</v>
      </c>
      <c r="F91" s="40"/>
      <c r="G91" s="109">
        <f t="shared" si="6"/>
        <v>18897.433164464361</v>
      </c>
      <c r="H91" s="26">
        <v>0.28110109000408556</v>
      </c>
      <c r="I91" s="7">
        <v>0</v>
      </c>
      <c r="J91" s="7">
        <v>3141.3058881759644</v>
      </c>
      <c r="K91" s="7">
        <v>4333.5453242659569</v>
      </c>
      <c r="L91" s="7">
        <v>2963.9613776952028</v>
      </c>
      <c r="M91" s="7">
        <v>1514.5228830128908</v>
      </c>
      <c r="N91" s="124">
        <f t="shared" si="7"/>
        <v>11953.616574240019</v>
      </c>
      <c r="O91" s="26">
        <v>0.61575150950375246</v>
      </c>
      <c r="P91" s="7">
        <v>0</v>
      </c>
      <c r="Q91" s="7">
        <v>2449.6352910250425</v>
      </c>
      <c r="R91" s="7">
        <v>1722.3342413529754</v>
      </c>
      <c r="S91" s="7">
        <v>1590.7911251112819</v>
      </c>
      <c r="T91" s="7">
        <v>1180.4401812255383</v>
      </c>
      <c r="U91" s="124">
        <f t="shared" si="8"/>
        <v>6943.8165902243418</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401.4558285299936</v>
      </c>
      <c r="H93" s="26">
        <v>0</v>
      </c>
      <c r="I93" s="7">
        <v>10.118710322283732</v>
      </c>
      <c r="J93" s="7">
        <v>29.157784927112516</v>
      </c>
      <c r="K93" s="7">
        <v>73.322323400585447</v>
      </c>
      <c r="L93" s="7">
        <v>0</v>
      </c>
      <c r="M93" s="7">
        <v>0</v>
      </c>
      <c r="N93" s="124">
        <f t="shared" si="7"/>
        <v>112.59881864998169</v>
      </c>
      <c r="O93" s="26">
        <v>0</v>
      </c>
      <c r="P93" s="7">
        <v>9.6563974840100855</v>
      </c>
      <c r="Q93" s="7">
        <v>167.35132138058543</v>
      </c>
      <c r="R93" s="7">
        <v>111.84929101541638</v>
      </c>
      <c r="S93" s="7">
        <v>0</v>
      </c>
      <c r="T93" s="7">
        <v>0</v>
      </c>
      <c r="U93" s="124">
        <f t="shared" si="8"/>
        <v>288.8570098800119</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0</v>
      </c>
      <c r="H96" s="26">
        <v>0</v>
      </c>
      <c r="I96" s="7">
        <v>0</v>
      </c>
      <c r="J96" s="7">
        <v>0</v>
      </c>
      <c r="K96" s="7">
        <v>0</v>
      </c>
      <c r="L96" s="7">
        <v>0</v>
      </c>
      <c r="M96" s="7">
        <v>0</v>
      </c>
      <c r="N96" s="124">
        <f t="shared" si="7"/>
        <v>0</v>
      </c>
      <c r="O96" s="26">
        <v>0</v>
      </c>
      <c r="P96" s="7">
        <v>0</v>
      </c>
      <c r="Q96" s="7">
        <v>0</v>
      </c>
      <c r="R96" s="7">
        <v>0</v>
      </c>
      <c r="S96" s="7">
        <v>0</v>
      </c>
      <c r="T96" s="7">
        <v>0</v>
      </c>
      <c r="U96" s="124">
        <f t="shared" si="8"/>
        <v>0</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372984.18184167147</v>
      </c>
      <c r="H98" s="100">
        <v>2381.4257538467646</v>
      </c>
      <c r="I98" s="101">
        <v>5003.8218874931335</v>
      </c>
      <c r="J98" s="101">
        <v>9504.3239274024963</v>
      </c>
      <c r="K98" s="101">
        <v>11491.560133635998</v>
      </c>
      <c r="L98" s="101">
        <v>24660.273423910141</v>
      </c>
      <c r="M98" s="101">
        <v>109426.87853240967</v>
      </c>
      <c r="N98" s="125">
        <f t="shared" si="7"/>
        <v>162468.2836586982</v>
      </c>
      <c r="O98" s="100">
        <v>2683.5056603252888</v>
      </c>
      <c r="P98" s="101">
        <v>4005.2754245996475</v>
      </c>
      <c r="Q98" s="101">
        <v>8286.1610941588879</v>
      </c>
      <c r="R98" s="101">
        <v>8535.4582168906927</v>
      </c>
      <c r="S98" s="101">
        <v>26133.217948436737</v>
      </c>
      <c r="T98" s="101">
        <v>160872.27983856201</v>
      </c>
      <c r="U98" s="125">
        <f t="shared" si="8"/>
        <v>210515.89818297327</v>
      </c>
    </row>
    <row r="99" spans="1:21">
      <c r="A99" s="37">
        <v>95</v>
      </c>
      <c r="B99" s="10"/>
      <c r="C99" s="11"/>
      <c r="D99" s="38" t="s">
        <v>8</v>
      </c>
      <c r="E99" s="49" t="s">
        <v>122</v>
      </c>
      <c r="F99" s="51"/>
      <c r="G99" s="109">
        <f t="shared" si="6"/>
        <v>278596.21443970874</v>
      </c>
      <c r="H99" s="26">
        <v>0</v>
      </c>
      <c r="I99" s="7">
        <v>0</v>
      </c>
      <c r="J99" s="7">
        <v>0</v>
      </c>
      <c r="K99" s="7">
        <v>309.53464030846953</v>
      </c>
      <c r="L99" s="7">
        <v>13708.046345710754</v>
      </c>
      <c r="M99" s="7">
        <v>98159.3391456604</v>
      </c>
      <c r="N99" s="124">
        <f t="shared" si="7"/>
        <v>112176.92013167962</v>
      </c>
      <c r="O99" s="26">
        <v>0</v>
      </c>
      <c r="P99" s="7">
        <v>0</v>
      </c>
      <c r="Q99" s="7">
        <v>0</v>
      </c>
      <c r="R99" s="7">
        <v>458.48595865815878</v>
      </c>
      <c r="S99" s="7">
        <v>15879.384219884872</v>
      </c>
      <c r="T99" s="7">
        <v>150081.42412948608</v>
      </c>
      <c r="U99" s="124">
        <f t="shared" si="8"/>
        <v>166419.29430802912</v>
      </c>
    </row>
    <row r="100" spans="1:21">
      <c r="A100" s="37">
        <v>96</v>
      </c>
      <c r="B100" s="10"/>
      <c r="C100" s="11"/>
      <c r="D100" s="38" t="s">
        <v>10</v>
      </c>
      <c r="E100" s="49" t="s">
        <v>123</v>
      </c>
      <c r="F100" s="51"/>
      <c r="G100" s="109">
        <f t="shared" si="6"/>
        <v>19089.337877874495</v>
      </c>
      <c r="H100" s="26">
        <v>0</v>
      </c>
      <c r="I100" s="7">
        <v>0</v>
      </c>
      <c r="J100" s="7">
        <v>17.367457129294053</v>
      </c>
      <c r="K100" s="7">
        <v>537.43548545241356</v>
      </c>
      <c r="L100" s="7">
        <v>2578.331754386425</v>
      </c>
      <c r="M100" s="7">
        <v>7329.4508461952209</v>
      </c>
      <c r="N100" s="124">
        <f t="shared" si="7"/>
        <v>10462.585543163354</v>
      </c>
      <c r="O100" s="26">
        <v>0</v>
      </c>
      <c r="P100" s="7">
        <v>0</v>
      </c>
      <c r="Q100" s="7">
        <v>17.516956356354058</v>
      </c>
      <c r="R100" s="7">
        <v>439.21294546127319</v>
      </c>
      <c r="S100" s="7">
        <v>2062.0336984097958</v>
      </c>
      <c r="T100" s="7">
        <v>6107.9887344837189</v>
      </c>
      <c r="U100" s="124">
        <f t="shared" si="8"/>
        <v>8626.7523347111419</v>
      </c>
    </row>
    <row r="101" spans="1:21">
      <c r="A101" s="37">
        <v>97</v>
      </c>
      <c r="B101" s="10"/>
      <c r="C101" s="11"/>
      <c r="D101" s="38" t="s">
        <v>22</v>
      </c>
      <c r="E101" s="49" t="s">
        <v>124</v>
      </c>
      <c r="F101" s="51"/>
      <c r="G101" s="109">
        <f t="shared" si="6"/>
        <v>40965.13381973654</v>
      </c>
      <c r="H101" s="26">
        <v>1786.2562791258097</v>
      </c>
      <c r="I101" s="7">
        <v>2574.8934826254845</v>
      </c>
      <c r="J101" s="7">
        <v>5059.5735245943069</v>
      </c>
      <c r="K101" s="7">
        <v>5030.1741557121277</v>
      </c>
      <c r="L101" s="7">
        <v>4077.2962591052055</v>
      </c>
      <c r="M101" s="7">
        <v>3260.5285992622375</v>
      </c>
      <c r="N101" s="124">
        <f t="shared" si="7"/>
        <v>21788.722300425172</v>
      </c>
      <c r="O101" s="26">
        <v>2003.8510574698448</v>
      </c>
      <c r="P101" s="7">
        <v>2233.8076835721731</v>
      </c>
      <c r="Q101" s="7">
        <v>4098.1468273550272</v>
      </c>
      <c r="R101" s="7">
        <v>2600.1881746426225</v>
      </c>
      <c r="S101" s="7">
        <v>4257.3946312665939</v>
      </c>
      <c r="T101" s="7">
        <v>3983.0231450051069</v>
      </c>
      <c r="U101" s="124">
        <f t="shared" si="8"/>
        <v>19176.411519311368</v>
      </c>
    </row>
    <row r="102" spans="1:21">
      <c r="A102" s="37">
        <v>98</v>
      </c>
      <c r="B102" s="17"/>
      <c r="C102" s="11"/>
      <c r="D102" s="38" t="s">
        <v>24</v>
      </c>
      <c r="E102" s="49" t="s">
        <v>125</v>
      </c>
      <c r="F102" s="51"/>
      <c r="G102" s="109">
        <f t="shared" si="6"/>
        <v>5947.9540746174753</v>
      </c>
      <c r="H102" s="26">
        <v>0</v>
      </c>
      <c r="I102" s="7">
        <v>0</v>
      </c>
      <c r="J102" s="7">
        <v>185.32785587850958</v>
      </c>
      <c r="K102" s="7">
        <v>1382.4275055462494</v>
      </c>
      <c r="L102" s="7">
        <v>803.44025545194745</v>
      </c>
      <c r="M102" s="7">
        <v>81.239212224259973</v>
      </c>
      <c r="N102" s="124">
        <f t="shared" si="7"/>
        <v>2452.4348291009665</v>
      </c>
      <c r="O102" s="26">
        <v>0</v>
      </c>
      <c r="P102" s="7">
        <v>0</v>
      </c>
      <c r="Q102" s="7">
        <v>534.66941494680941</v>
      </c>
      <c r="R102" s="7">
        <v>1879.5382872577757</v>
      </c>
      <c r="S102" s="7">
        <v>975.96670211292803</v>
      </c>
      <c r="T102" s="7">
        <v>105.34484119899571</v>
      </c>
      <c r="U102" s="124">
        <f t="shared" si="8"/>
        <v>3495.5192455165088</v>
      </c>
    </row>
    <row r="103" spans="1:21">
      <c r="A103" s="37">
        <v>99</v>
      </c>
      <c r="B103" s="12"/>
      <c r="C103" s="12"/>
      <c r="D103" s="38" t="s">
        <v>26</v>
      </c>
      <c r="E103" s="49" t="s">
        <v>126</v>
      </c>
      <c r="F103" s="43"/>
      <c r="G103" s="109">
        <f t="shared" si="6"/>
        <v>0</v>
      </c>
      <c r="H103" s="26">
        <v>0</v>
      </c>
      <c r="I103" s="7">
        <v>0</v>
      </c>
      <c r="J103" s="7">
        <v>0</v>
      </c>
      <c r="K103" s="7">
        <v>0</v>
      </c>
      <c r="L103" s="7">
        <v>0</v>
      </c>
      <c r="M103" s="7">
        <v>0</v>
      </c>
      <c r="N103" s="124">
        <f t="shared" si="7"/>
        <v>0</v>
      </c>
      <c r="O103" s="26">
        <v>0</v>
      </c>
      <c r="P103" s="7">
        <v>0</v>
      </c>
      <c r="Q103" s="7">
        <v>0</v>
      </c>
      <c r="R103" s="7">
        <v>0</v>
      </c>
      <c r="S103" s="7">
        <v>0</v>
      </c>
      <c r="T103" s="7">
        <v>0</v>
      </c>
      <c r="U103" s="124">
        <f t="shared" si="8"/>
        <v>0</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28385.538150236011</v>
      </c>
      <c r="H105" s="26">
        <v>595.16941517591476</v>
      </c>
      <c r="I105" s="7">
        <v>2428.9284170940518</v>
      </c>
      <c r="J105" s="7">
        <v>4242.0550318360329</v>
      </c>
      <c r="K105" s="7">
        <v>4231.9881117641926</v>
      </c>
      <c r="L105" s="7">
        <v>3493.1592149436474</v>
      </c>
      <c r="M105" s="7">
        <v>596.32001289725304</v>
      </c>
      <c r="N105" s="124">
        <f t="shared" si="7"/>
        <v>15587.620203711092</v>
      </c>
      <c r="O105" s="26">
        <v>679.65456136316061</v>
      </c>
      <c r="P105" s="7">
        <v>1771.4677457138896</v>
      </c>
      <c r="Q105" s="7">
        <v>3635.8279049396515</v>
      </c>
      <c r="R105" s="7">
        <v>3158.0331137850881</v>
      </c>
      <c r="S105" s="7">
        <v>2958.4384358078241</v>
      </c>
      <c r="T105" s="7">
        <v>594.49618491530418</v>
      </c>
      <c r="U105" s="124">
        <f t="shared" si="8"/>
        <v>12797.917946524918</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5">
        <f t="shared" ref="N106:N130" si="10">SUM(H106:M106)</f>
        <v>0</v>
      </c>
      <c r="O106" s="100">
        <v>0</v>
      </c>
      <c r="P106" s="101">
        <v>0</v>
      </c>
      <c r="Q106" s="101">
        <v>0</v>
      </c>
      <c r="R106" s="101">
        <v>0</v>
      </c>
      <c r="S106" s="101">
        <v>0</v>
      </c>
      <c r="T106" s="101">
        <v>0</v>
      </c>
      <c r="U106" s="125">
        <f t="shared" ref="U106:U130" si="11">SUM(O106:T106)</f>
        <v>0</v>
      </c>
    </row>
    <row r="107" spans="1:21">
      <c r="A107" s="93">
        <v>110</v>
      </c>
      <c r="B107" s="94"/>
      <c r="C107" s="95" t="s">
        <v>131</v>
      </c>
      <c r="D107" s="96" t="s">
        <v>132</v>
      </c>
      <c r="E107" s="97"/>
      <c r="F107" s="98"/>
      <c r="G107" s="99">
        <f t="shared" si="9"/>
        <v>3930545.2861866057</v>
      </c>
      <c r="H107" s="100">
        <v>2876.3815909028053</v>
      </c>
      <c r="I107" s="101">
        <v>1911.0630243420601</v>
      </c>
      <c r="J107" s="101">
        <v>33276.351818799973</v>
      </c>
      <c r="K107" s="101">
        <v>270265.60494709015</v>
      </c>
      <c r="L107" s="101">
        <v>991382.055809021</v>
      </c>
      <c r="M107" s="101">
        <v>907529.0355682373</v>
      </c>
      <c r="N107" s="125">
        <f t="shared" si="10"/>
        <v>2207240.4927583933</v>
      </c>
      <c r="O107" s="100">
        <v>2579.9754329621792</v>
      </c>
      <c r="P107" s="101">
        <v>1876.2892289757729</v>
      </c>
      <c r="Q107" s="101">
        <v>21977.963177084923</v>
      </c>
      <c r="R107" s="101">
        <v>126932.76062893867</v>
      </c>
      <c r="S107" s="101">
        <v>609911.26452445984</v>
      </c>
      <c r="T107" s="101">
        <v>960026.54043579102</v>
      </c>
      <c r="U107" s="125">
        <f t="shared" si="11"/>
        <v>1723304.7934282124</v>
      </c>
    </row>
    <row r="108" spans="1:21">
      <c r="A108" s="37">
        <v>111</v>
      </c>
      <c r="B108" s="10"/>
      <c r="C108" s="16"/>
      <c r="D108" s="38" t="s">
        <v>8</v>
      </c>
      <c r="E108" s="49" t="s">
        <v>133</v>
      </c>
      <c r="F108" s="40"/>
      <c r="G108" s="109">
        <f t="shared" si="9"/>
        <v>120660.68912395556</v>
      </c>
      <c r="H108" s="26">
        <v>449.62297241296619</v>
      </c>
      <c r="I108" s="7">
        <v>839.6491721123457</v>
      </c>
      <c r="J108" s="7">
        <v>5047.1944270431995</v>
      </c>
      <c r="K108" s="7">
        <v>11258.831440806389</v>
      </c>
      <c r="L108" s="7">
        <v>19311.015604257584</v>
      </c>
      <c r="M108" s="7">
        <v>13406.175057411194</v>
      </c>
      <c r="N108" s="124">
        <f t="shared" si="10"/>
        <v>50312.488674043678</v>
      </c>
      <c r="O108" s="26">
        <v>508.65626062266529</v>
      </c>
      <c r="P108" s="7">
        <v>804.62759335339069</v>
      </c>
      <c r="Q108" s="7">
        <v>4732.2486118376255</v>
      </c>
      <c r="R108" s="7">
        <v>13134.215548276901</v>
      </c>
      <c r="S108" s="7">
        <v>26674.398571580648</v>
      </c>
      <c r="T108" s="7">
        <v>24494.053864240646</v>
      </c>
      <c r="U108" s="124">
        <f t="shared" si="11"/>
        <v>70348.200449911878</v>
      </c>
    </row>
    <row r="109" spans="1:21">
      <c r="A109" s="37">
        <v>112</v>
      </c>
      <c r="B109" s="17"/>
      <c r="C109" s="11"/>
      <c r="D109" s="52" t="s">
        <v>10</v>
      </c>
      <c r="E109" s="49" t="s">
        <v>134</v>
      </c>
      <c r="F109" s="51"/>
      <c r="G109" s="109">
        <f t="shared" si="9"/>
        <v>181119.75427127501</v>
      </c>
      <c r="H109" s="26">
        <v>138.67811912856996</v>
      </c>
      <c r="I109" s="7">
        <v>60.101471632253379</v>
      </c>
      <c r="J109" s="7">
        <v>1429.3664082810283</v>
      </c>
      <c r="K109" s="7">
        <v>9258.7692542374134</v>
      </c>
      <c r="L109" s="7">
        <v>32673.768011331558</v>
      </c>
      <c r="M109" s="7">
        <v>35738.382179737091</v>
      </c>
      <c r="N109" s="124">
        <f t="shared" si="10"/>
        <v>79299.065444347914</v>
      </c>
      <c r="O109" s="26">
        <v>110.42467662703712</v>
      </c>
      <c r="P109" s="7">
        <v>36.262539152987301</v>
      </c>
      <c r="Q109" s="7">
        <v>986.91899742558599</v>
      </c>
      <c r="R109" s="7">
        <v>7242.8350514322519</v>
      </c>
      <c r="S109" s="7">
        <v>36414.877490878105</v>
      </c>
      <c r="T109" s="7">
        <v>57029.370071411133</v>
      </c>
      <c r="U109" s="124">
        <f t="shared" si="11"/>
        <v>101820.6888269271</v>
      </c>
    </row>
    <row r="110" spans="1:21">
      <c r="A110" s="37">
        <v>113</v>
      </c>
      <c r="B110" s="17"/>
      <c r="C110" s="16"/>
      <c r="D110" s="38" t="s">
        <v>22</v>
      </c>
      <c r="E110" s="49" t="s">
        <v>135</v>
      </c>
      <c r="F110" s="40"/>
      <c r="G110" s="109">
        <f t="shared" si="9"/>
        <v>2234010.9344948465</v>
      </c>
      <c r="H110" s="26">
        <v>473.58826310187578</v>
      </c>
      <c r="I110" s="7">
        <v>103.38641695678234</v>
      </c>
      <c r="J110" s="7">
        <v>15539.340304613113</v>
      </c>
      <c r="K110" s="7">
        <v>178916.75898265839</v>
      </c>
      <c r="L110" s="7">
        <v>612561.74604415894</v>
      </c>
      <c r="M110" s="7">
        <v>519173.77697753906</v>
      </c>
      <c r="N110" s="124">
        <f t="shared" si="10"/>
        <v>1326768.5969890282</v>
      </c>
      <c r="O110" s="26">
        <v>456.69467370864004</v>
      </c>
      <c r="P110" s="7">
        <v>150.13544465042651</v>
      </c>
      <c r="Q110" s="7">
        <v>8655.167816221714</v>
      </c>
      <c r="R110" s="7">
        <v>64102.453054666519</v>
      </c>
      <c r="S110" s="7">
        <v>327586.36513900757</v>
      </c>
      <c r="T110" s="7">
        <v>506291.52137756348</v>
      </c>
      <c r="U110" s="124">
        <f t="shared" si="11"/>
        <v>907242.33750581834</v>
      </c>
    </row>
    <row r="111" spans="1:21">
      <c r="A111" s="37">
        <v>114</v>
      </c>
      <c r="B111" s="17"/>
      <c r="C111" s="16"/>
      <c r="D111" s="38" t="s">
        <v>24</v>
      </c>
      <c r="E111" s="49" t="s">
        <v>136</v>
      </c>
      <c r="F111" s="40"/>
      <c r="G111" s="109">
        <f t="shared" si="9"/>
        <v>1249739.4529930372</v>
      </c>
      <c r="H111" s="26">
        <v>725.46382197737694</v>
      </c>
      <c r="I111" s="7">
        <v>652.5878119468689</v>
      </c>
      <c r="J111" s="7">
        <v>7624.8003579378128</v>
      </c>
      <c r="K111" s="7">
        <v>61423.11143040657</v>
      </c>
      <c r="L111" s="7">
        <v>302982.21012878418</v>
      </c>
      <c r="M111" s="7">
        <v>303634.7579498291</v>
      </c>
      <c r="N111" s="124">
        <f t="shared" si="10"/>
        <v>677042.93150088191</v>
      </c>
      <c r="O111" s="26">
        <v>585.65714876540005</v>
      </c>
      <c r="P111" s="7">
        <v>618.33620874583721</v>
      </c>
      <c r="Q111" s="7">
        <v>4960.8739114999771</v>
      </c>
      <c r="R111" s="7">
        <v>35009.359486758709</v>
      </c>
      <c r="S111" s="7">
        <v>201192.60460233688</v>
      </c>
      <c r="T111" s="7">
        <v>330329.69013404846</v>
      </c>
      <c r="U111" s="124">
        <f t="shared" si="11"/>
        <v>572696.52149215527</v>
      </c>
    </row>
    <row r="112" spans="1:21">
      <c r="A112" s="37">
        <v>115</v>
      </c>
      <c r="B112" s="14"/>
      <c r="C112" s="16"/>
      <c r="D112" s="38" t="s">
        <v>26</v>
      </c>
      <c r="E112" s="49" t="s">
        <v>137</v>
      </c>
      <c r="F112" s="40"/>
      <c r="G112" s="109">
        <f t="shared" si="9"/>
        <v>48075.244998089969</v>
      </c>
      <c r="H112" s="26">
        <v>800.22027800232172</v>
      </c>
      <c r="I112" s="7">
        <v>176.11263343691826</v>
      </c>
      <c r="J112" s="7">
        <v>2574.4243263602257</v>
      </c>
      <c r="K112" s="7">
        <v>5445.5664931237698</v>
      </c>
      <c r="L112" s="7">
        <v>8657.5791807770729</v>
      </c>
      <c r="M112" s="7">
        <v>7389.850438117981</v>
      </c>
      <c r="N112" s="124">
        <f t="shared" si="10"/>
        <v>25043.753349818289</v>
      </c>
      <c r="O112" s="26">
        <v>771.7547512948513</v>
      </c>
      <c r="P112" s="7">
        <v>206.32804252207279</v>
      </c>
      <c r="Q112" s="7">
        <v>1883.9963182657957</v>
      </c>
      <c r="R112" s="7">
        <v>4152.3983885496855</v>
      </c>
      <c r="S112" s="7">
        <v>6572.6079345941544</v>
      </c>
      <c r="T112" s="7">
        <v>9444.4062130451202</v>
      </c>
      <c r="U112" s="124">
        <f t="shared" si="11"/>
        <v>23031.49164827168</v>
      </c>
    </row>
    <row r="113" spans="1:21">
      <c r="A113" s="37">
        <v>116</v>
      </c>
      <c r="B113" s="17"/>
      <c r="C113" s="12"/>
      <c r="D113" s="38" t="s">
        <v>32</v>
      </c>
      <c r="E113" s="14" t="s">
        <v>138</v>
      </c>
      <c r="F113" s="43"/>
      <c r="G113" s="109">
        <f t="shared" si="9"/>
        <v>96939.251065697521</v>
      </c>
      <c r="H113" s="26">
        <v>288.80817871820182</v>
      </c>
      <c r="I113" s="7">
        <v>79.225520353764296</v>
      </c>
      <c r="J113" s="7">
        <v>1061.225874453783</v>
      </c>
      <c r="K113" s="7">
        <v>3962.5640607178211</v>
      </c>
      <c r="L113" s="7">
        <v>15195.762184143066</v>
      </c>
      <c r="M113" s="7">
        <v>28186.133194923401</v>
      </c>
      <c r="N113" s="124">
        <f t="shared" si="10"/>
        <v>48773.719013310038</v>
      </c>
      <c r="O113" s="26">
        <v>146.78792493324727</v>
      </c>
      <c r="P113" s="7">
        <v>60.599374445155263</v>
      </c>
      <c r="Q113" s="7">
        <v>758.7578372657299</v>
      </c>
      <c r="R113" s="7">
        <v>3291.4991769194603</v>
      </c>
      <c r="S113" s="7">
        <v>11470.411436676979</v>
      </c>
      <c r="T113" s="7">
        <v>32437.476302146912</v>
      </c>
      <c r="U113" s="124">
        <f t="shared" si="11"/>
        <v>48165.532052387483</v>
      </c>
    </row>
    <row r="114" spans="1:21">
      <c r="A114" s="93">
        <v>117</v>
      </c>
      <c r="B114" s="94"/>
      <c r="C114" s="95" t="s">
        <v>4</v>
      </c>
      <c r="D114" s="96" t="s">
        <v>139</v>
      </c>
      <c r="E114" s="97"/>
      <c r="F114" s="98"/>
      <c r="G114" s="99">
        <f t="shared" si="9"/>
        <v>1332808.2745322958</v>
      </c>
      <c r="H114" s="100">
        <v>1350.6320643797517</v>
      </c>
      <c r="I114" s="101">
        <v>756.26094019412994</v>
      </c>
      <c r="J114" s="101">
        <v>4501.0119581818581</v>
      </c>
      <c r="K114" s="101">
        <v>27591.64728307724</v>
      </c>
      <c r="L114" s="101">
        <v>249876.50029945374</v>
      </c>
      <c r="M114" s="101">
        <v>427772.35293197632</v>
      </c>
      <c r="N114" s="125">
        <f t="shared" si="10"/>
        <v>711848.40547726303</v>
      </c>
      <c r="O114" s="100">
        <v>2003.4942703843117</v>
      </c>
      <c r="P114" s="101">
        <v>831.39069628715515</v>
      </c>
      <c r="Q114" s="101">
        <v>3900.7848754525185</v>
      </c>
      <c r="R114" s="101">
        <v>18792.867751002312</v>
      </c>
      <c r="S114" s="101">
        <v>178187.94108867645</v>
      </c>
      <c r="T114" s="101">
        <v>417243.39037322998</v>
      </c>
      <c r="U114" s="125">
        <f t="shared" si="11"/>
        <v>620959.86905503273</v>
      </c>
    </row>
    <row r="115" spans="1:21">
      <c r="A115" s="37">
        <v>118</v>
      </c>
      <c r="B115" s="17"/>
      <c r="C115" s="16"/>
      <c r="D115" s="38" t="s">
        <v>8</v>
      </c>
      <c r="E115" s="49" t="s">
        <v>140</v>
      </c>
      <c r="F115" s="40"/>
      <c r="G115" s="109">
        <f t="shared" si="9"/>
        <v>1044195.3924692273</v>
      </c>
      <c r="H115" s="26">
        <v>257.79022723808885</v>
      </c>
      <c r="I115" s="7">
        <v>123.76628975197673</v>
      </c>
      <c r="J115" s="7">
        <v>1816.3123882710934</v>
      </c>
      <c r="K115" s="7">
        <v>15836.783774018288</v>
      </c>
      <c r="L115" s="7">
        <v>188093.38708209991</v>
      </c>
      <c r="M115" s="7">
        <v>358618.68604660034</v>
      </c>
      <c r="N115" s="124">
        <f t="shared" si="10"/>
        <v>564746.7258079797</v>
      </c>
      <c r="O115" s="26">
        <v>463.00456707179546</v>
      </c>
      <c r="P115" s="7">
        <v>141.62081074714661</v>
      </c>
      <c r="Q115" s="7">
        <v>1552.252265393734</v>
      </c>
      <c r="R115" s="7">
        <v>9110.7692650556564</v>
      </c>
      <c r="S115" s="7">
        <v>129829.85341310501</v>
      </c>
      <c r="T115" s="7">
        <v>338351.16633987427</v>
      </c>
      <c r="U115" s="124">
        <f t="shared" si="11"/>
        <v>479448.66666124761</v>
      </c>
    </row>
    <row r="116" spans="1:21">
      <c r="A116" s="37">
        <v>119</v>
      </c>
      <c r="B116" s="10"/>
      <c r="C116" s="16"/>
      <c r="D116" s="38" t="s">
        <v>10</v>
      </c>
      <c r="E116" s="49" t="s">
        <v>141</v>
      </c>
      <c r="F116" s="40"/>
      <c r="G116" s="109">
        <f t="shared" si="9"/>
        <v>244152.69496570155</v>
      </c>
      <c r="H116" s="26">
        <v>798.19650531932712</v>
      </c>
      <c r="I116" s="7">
        <v>489.7832461707294</v>
      </c>
      <c r="J116" s="7">
        <v>2254.4663797020912</v>
      </c>
      <c r="K116" s="7">
        <v>9579.5636990703642</v>
      </c>
      <c r="L116" s="7">
        <v>51201.389563143253</v>
      </c>
      <c r="M116" s="7">
        <v>56987.159272432327</v>
      </c>
      <c r="N116" s="124">
        <f t="shared" si="10"/>
        <v>121310.55866583809</v>
      </c>
      <c r="O116" s="26">
        <v>1223.3329052478075</v>
      </c>
      <c r="P116" s="7">
        <v>566.5167795419693</v>
      </c>
      <c r="Q116" s="7">
        <v>2102.3001883178949</v>
      </c>
      <c r="R116" s="7">
        <v>8658.1185595244169</v>
      </c>
      <c r="S116" s="7">
        <v>42379.863046884537</v>
      </c>
      <c r="T116" s="7">
        <v>67912.004820346832</v>
      </c>
      <c r="U116" s="124">
        <f t="shared" si="11"/>
        <v>122842.13629986346</v>
      </c>
    </row>
    <row r="117" spans="1:21">
      <c r="A117" s="37">
        <v>120</v>
      </c>
      <c r="B117" s="17"/>
      <c r="C117" s="11"/>
      <c r="D117" s="38" t="s">
        <v>22</v>
      </c>
      <c r="E117" s="9" t="s">
        <v>142</v>
      </c>
      <c r="F117" s="46"/>
      <c r="G117" s="109">
        <f t="shared" si="9"/>
        <v>44460.181751295924</v>
      </c>
      <c r="H117" s="26">
        <v>294.64532538503408</v>
      </c>
      <c r="I117" s="7">
        <v>142.71141861379147</v>
      </c>
      <c r="J117" s="7">
        <v>430.23325660824776</v>
      </c>
      <c r="K117" s="7">
        <v>2175.3003095984459</v>
      </c>
      <c r="L117" s="7">
        <v>10581.722786426544</v>
      </c>
      <c r="M117" s="7">
        <v>12166.508519530296</v>
      </c>
      <c r="N117" s="124">
        <f t="shared" si="10"/>
        <v>25791.12161616236</v>
      </c>
      <c r="O117" s="26">
        <v>317.15675090998411</v>
      </c>
      <c r="P117" s="7">
        <v>123.25310872495174</v>
      </c>
      <c r="Q117" s="7">
        <v>246.23247671127319</v>
      </c>
      <c r="R117" s="7">
        <v>1023.9799446165562</v>
      </c>
      <c r="S117" s="7">
        <v>5978.228154540062</v>
      </c>
      <c r="T117" s="7">
        <v>10980.209699630737</v>
      </c>
      <c r="U117" s="124">
        <f t="shared" si="11"/>
        <v>18669.060135133564</v>
      </c>
    </row>
    <row r="118" spans="1:21">
      <c r="A118" s="93">
        <v>121</v>
      </c>
      <c r="B118" s="94"/>
      <c r="C118" s="95" t="s">
        <v>143</v>
      </c>
      <c r="D118" s="96" t="s">
        <v>144</v>
      </c>
      <c r="E118" s="97"/>
      <c r="F118" s="98"/>
      <c r="G118" s="99">
        <f t="shared" si="9"/>
        <v>772369.16987919062</v>
      </c>
      <c r="H118" s="100">
        <v>5965.0117539912462</v>
      </c>
      <c r="I118" s="101">
        <v>6655.1698204055429</v>
      </c>
      <c r="J118" s="101">
        <v>29627.382001310587</v>
      </c>
      <c r="K118" s="101">
        <v>124823.62616229057</v>
      </c>
      <c r="L118" s="101">
        <v>181450.9287648201</v>
      </c>
      <c r="M118" s="101">
        <v>122637.94300842285</v>
      </c>
      <c r="N118" s="125">
        <f t="shared" si="10"/>
        <v>471160.0615112409</v>
      </c>
      <c r="O118" s="100">
        <v>6162.1392187997699</v>
      </c>
      <c r="P118" s="101">
        <v>8690.1144691482186</v>
      </c>
      <c r="Q118" s="101">
        <v>25834.168349027634</v>
      </c>
      <c r="R118" s="101">
        <v>41044.148419797421</v>
      </c>
      <c r="S118" s="101">
        <v>100138.99422621727</v>
      </c>
      <c r="T118" s="101">
        <v>119339.54368495941</v>
      </c>
      <c r="U118" s="125">
        <f t="shared" si="11"/>
        <v>301209.10836794972</v>
      </c>
    </row>
    <row r="119" spans="1:21">
      <c r="A119" s="37">
        <v>122</v>
      </c>
      <c r="B119" s="17"/>
      <c r="C119" s="16"/>
      <c r="D119" s="38" t="s">
        <v>8</v>
      </c>
      <c r="E119" s="49" t="s">
        <v>145</v>
      </c>
      <c r="F119" s="40"/>
      <c r="G119" s="109">
        <f t="shared" si="9"/>
        <v>93720.082558383641</v>
      </c>
      <c r="H119" s="26">
        <v>145.62964652429218</v>
      </c>
      <c r="I119" s="7">
        <v>155.59285269095562</v>
      </c>
      <c r="J119" s="7">
        <v>1706.8586686272174</v>
      </c>
      <c r="K119" s="7">
        <v>6982.7473116070032</v>
      </c>
      <c r="L119" s="7">
        <v>19434.974471956491</v>
      </c>
      <c r="M119" s="7">
        <v>21061.398424625397</v>
      </c>
      <c r="N119" s="124">
        <f t="shared" si="10"/>
        <v>49487.201376031357</v>
      </c>
      <c r="O119" s="26">
        <v>183.36140644291299</v>
      </c>
      <c r="P119" s="7">
        <v>283.77910264022648</v>
      </c>
      <c r="Q119" s="7">
        <v>1327.547268233262</v>
      </c>
      <c r="R119" s="7">
        <v>4437.4155938215554</v>
      </c>
      <c r="S119" s="7">
        <v>14058.559358283877</v>
      </c>
      <c r="T119" s="7">
        <v>23942.21845293045</v>
      </c>
      <c r="U119" s="124">
        <f t="shared" si="11"/>
        <v>44232.881182352285</v>
      </c>
    </row>
    <row r="120" spans="1:21">
      <c r="A120" s="37">
        <v>123</v>
      </c>
      <c r="B120" s="17"/>
      <c r="C120" s="16"/>
      <c r="D120" s="38" t="s">
        <v>10</v>
      </c>
      <c r="E120" s="49" t="s">
        <v>146</v>
      </c>
      <c r="F120" s="40"/>
      <c r="G120" s="109">
        <f t="shared" si="9"/>
        <v>401789.16876825131</v>
      </c>
      <c r="H120" s="26">
        <v>1530.3739304635674</v>
      </c>
      <c r="I120" s="7">
        <v>3189.6900373250246</v>
      </c>
      <c r="J120" s="7">
        <v>18106.804881185293</v>
      </c>
      <c r="K120" s="7">
        <v>97249.38413977623</v>
      </c>
      <c r="L120" s="7">
        <v>118669.80937004089</v>
      </c>
      <c r="M120" s="7">
        <v>52094.62716627121</v>
      </c>
      <c r="N120" s="124">
        <f t="shared" si="10"/>
        <v>290840.68952506222</v>
      </c>
      <c r="O120" s="26">
        <v>1235.9719260632992</v>
      </c>
      <c r="P120" s="7">
        <v>5193.9025041311979</v>
      </c>
      <c r="Q120" s="7">
        <v>12226.500090047717</v>
      </c>
      <c r="R120" s="7">
        <v>20596.90042874217</v>
      </c>
      <c r="S120" s="7">
        <v>41599.229997396469</v>
      </c>
      <c r="T120" s="7">
        <v>30095.974296808243</v>
      </c>
      <c r="U120" s="124">
        <f t="shared" si="11"/>
        <v>110948.4792431891</v>
      </c>
    </row>
    <row r="121" spans="1:21">
      <c r="A121" s="37">
        <v>124</v>
      </c>
      <c r="B121" s="10"/>
      <c r="C121" s="16"/>
      <c r="D121" s="38" t="s">
        <v>22</v>
      </c>
      <c r="E121" s="49" t="s">
        <v>147</v>
      </c>
      <c r="F121" s="40"/>
      <c r="G121" s="109">
        <f t="shared" si="9"/>
        <v>27389.914607180865</v>
      </c>
      <c r="H121" s="26">
        <v>181.01572211727034</v>
      </c>
      <c r="I121" s="7">
        <v>890.39206715859473</v>
      </c>
      <c r="J121" s="7">
        <v>2123.5451206769794</v>
      </c>
      <c r="K121" s="7">
        <v>2115.6506064496934</v>
      </c>
      <c r="L121" s="7">
        <v>3046.9894199222326</v>
      </c>
      <c r="M121" s="7">
        <v>2940.1710679829121</v>
      </c>
      <c r="N121" s="124">
        <f t="shared" si="10"/>
        <v>11297.764004307683</v>
      </c>
      <c r="O121" s="26">
        <v>420.13393200864084</v>
      </c>
      <c r="P121" s="7">
        <v>862.25628636404872</v>
      </c>
      <c r="Q121" s="7">
        <v>3799.8439063346013</v>
      </c>
      <c r="R121" s="7">
        <v>2478.0057117375545</v>
      </c>
      <c r="S121" s="7">
        <v>4460.0867959465832</v>
      </c>
      <c r="T121" s="7">
        <v>4071.8239704817533</v>
      </c>
      <c r="U121" s="124">
        <f t="shared" si="11"/>
        <v>16092.150602873182</v>
      </c>
    </row>
    <row r="122" spans="1:21">
      <c r="A122" s="37">
        <v>125</v>
      </c>
      <c r="B122" s="17"/>
      <c r="C122" s="11"/>
      <c r="D122" s="50"/>
      <c r="E122" s="9" t="s">
        <v>148</v>
      </c>
      <c r="F122" s="46"/>
      <c r="G122" s="109">
        <f t="shared" si="9"/>
        <v>249470.01361139119</v>
      </c>
      <c r="H122" s="26">
        <v>4107.9923373647034</v>
      </c>
      <c r="I122" s="7">
        <v>2419.4947704896331</v>
      </c>
      <c r="J122" s="7">
        <v>7690.1738607957959</v>
      </c>
      <c r="K122" s="7">
        <v>18475.84922593832</v>
      </c>
      <c r="L122" s="7">
        <v>40299.156755745411</v>
      </c>
      <c r="M122" s="7">
        <v>46541.747011423111</v>
      </c>
      <c r="N122" s="124">
        <f t="shared" si="10"/>
        <v>119534.41396175697</v>
      </c>
      <c r="O122" s="26">
        <v>4322.6719708517194</v>
      </c>
      <c r="P122" s="7">
        <v>2350.1762324459851</v>
      </c>
      <c r="Q122" s="7">
        <v>8480.275769777596</v>
      </c>
      <c r="R122" s="7">
        <v>13531.827200256288</v>
      </c>
      <c r="S122" s="7">
        <v>40021.118135035038</v>
      </c>
      <c r="T122" s="7">
        <v>61229.530341267586</v>
      </c>
      <c r="U122" s="124">
        <f t="shared" si="11"/>
        <v>129935.59964963421</v>
      </c>
    </row>
    <row r="123" spans="1:21">
      <c r="A123" s="93">
        <v>126</v>
      </c>
      <c r="B123" s="94"/>
      <c r="C123" s="95" t="s">
        <v>149</v>
      </c>
      <c r="D123" s="96" t="s">
        <v>150</v>
      </c>
      <c r="E123" s="97"/>
      <c r="F123" s="98"/>
      <c r="G123" s="99">
        <f t="shared" si="9"/>
        <v>445692.80704818666</v>
      </c>
      <c r="H123" s="100">
        <v>2318.8971177041531</v>
      </c>
      <c r="I123" s="101">
        <v>1658.0265722870827</v>
      </c>
      <c r="J123" s="101">
        <v>9837.8917834162712</v>
      </c>
      <c r="K123" s="101">
        <v>37552.440781235695</v>
      </c>
      <c r="L123" s="101">
        <v>98567.135289669037</v>
      </c>
      <c r="M123" s="101">
        <v>105481.93510818481</v>
      </c>
      <c r="N123" s="125">
        <f t="shared" si="10"/>
        <v>255416.32665249705</v>
      </c>
      <c r="O123" s="100">
        <v>2096.6624943166971</v>
      </c>
      <c r="P123" s="101">
        <v>1621.167223572731</v>
      </c>
      <c r="Q123" s="101">
        <v>9110.8069574832916</v>
      </c>
      <c r="R123" s="101">
        <v>22431.480419993401</v>
      </c>
      <c r="S123" s="101">
        <v>68555.0103931427</v>
      </c>
      <c r="T123" s="101">
        <v>86461.352907180786</v>
      </c>
      <c r="U123" s="125">
        <f t="shared" si="11"/>
        <v>190276.48039568961</v>
      </c>
    </row>
    <row r="124" spans="1:21">
      <c r="A124" s="37">
        <v>127</v>
      </c>
      <c r="B124" s="12"/>
      <c r="C124" s="12"/>
      <c r="D124" s="38" t="s">
        <v>8</v>
      </c>
      <c r="E124" s="49" t="s">
        <v>151</v>
      </c>
      <c r="F124" s="40"/>
      <c r="G124" s="109">
        <f t="shared" si="9"/>
        <v>376099.20936506987</v>
      </c>
      <c r="H124" s="26">
        <v>1193.9091237187386</v>
      </c>
      <c r="I124" s="7">
        <v>1208.553010225296</v>
      </c>
      <c r="J124" s="7">
        <v>8665.546757876873</v>
      </c>
      <c r="K124" s="7">
        <v>33797.941597938538</v>
      </c>
      <c r="L124" s="7">
        <v>87890.549478054047</v>
      </c>
      <c r="M124" s="7">
        <v>85072.19030380249</v>
      </c>
      <c r="N124" s="124">
        <f t="shared" si="10"/>
        <v>217828.69027161598</v>
      </c>
      <c r="O124" s="26">
        <v>936.21830448508263</v>
      </c>
      <c r="P124" s="7">
        <v>1550.8570775091648</v>
      </c>
      <c r="Q124" s="7">
        <v>6240.5734658837318</v>
      </c>
      <c r="R124" s="7">
        <v>18308.881713986397</v>
      </c>
      <c r="S124" s="7">
        <v>59229.569779872894</v>
      </c>
      <c r="T124" s="7">
        <v>72004.418751716614</v>
      </c>
      <c r="U124" s="124">
        <f t="shared" si="11"/>
        <v>158270.51909345388</v>
      </c>
    </row>
    <row r="125" spans="1:21">
      <c r="A125" s="37">
        <v>128</v>
      </c>
      <c r="B125" s="17"/>
      <c r="C125" s="16"/>
      <c r="D125" s="52" t="s">
        <v>10</v>
      </c>
      <c r="E125" s="49" t="s">
        <v>152</v>
      </c>
      <c r="F125" s="40"/>
      <c r="G125" s="109">
        <f t="shared" si="9"/>
        <v>0</v>
      </c>
      <c r="H125" s="26">
        <v>0</v>
      </c>
      <c r="I125" s="7">
        <v>0</v>
      </c>
      <c r="J125" s="7">
        <v>0</v>
      </c>
      <c r="K125" s="7">
        <v>0</v>
      </c>
      <c r="L125" s="7">
        <v>0</v>
      </c>
      <c r="M125" s="7">
        <v>0</v>
      </c>
      <c r="N125" s="124">
        <f t="shared" si="10"/>
        <v>0</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5013.5666700785514</v>
      </c>
      <c r="H126" s="26">
        <v>0</v>
      </c>
      <c r="I126" s="7">
        <v>70.915425666840747</v>
      </c>
      <c r="J126" s="7">
        <v>102.89334513340145</v>
      </c>
      <c r="K126" s="7">
        <v>340.5458643278107</v>
      </c>
      <c r="L126" s="7">
        <v>894.28850770927966</v>
      </c>
      <c r="M126" s="7">
        <v>1719.5059015974402</v>
      </c>
      <c r="N126" s="124">
        <f t="shared" si="10"/>
        <v>3128.1490444347728</v>
      </c>
      <c r="O126" s="26">
        <v>0</v>
      </c>
      <c r="P126" s="7">
        <v>10.943875892320648</v>
      </c>
      <c r="Q126" s="7">
        <v>222.87824832368642</v>
      </c>
      <c r="R126" s="7">
        <v>230.51324186683632</v>
      </c>
      <c r="S126" s="7">
        <v>581.08006357308477</v>
      </c>
      <c r="T126" s="7">
        <v>840.00219598785043</v>
      </c>
      <c r="U126" s="124">
        <f t="shared" si="11"/>
        <v>1885.4176256437786</v>
      </c>
    </row>
    <row r="127" spans="1:21">
      <c r="A127" s="37">
        <v>130</v>
      </c>
      <c r="B127" s="17"/>
      <c r="C127" s="11"/>
      <c r="D127" s="38" t="s">
        <v>24</v>
      </c>
      <c r="E127" s="9" t="s">
        <v>408</v>
      </c>
      <c r="F127" s="46"/>
      <c r="G127" s="109">
        <f t="shared" si="9"/>
        <v>61528.004917286336</v>
      </c>
      <c r="H127" s="26">
        <v>1124.9879207238555</v>
      </c>
      <c r="I127" s="7">
        <v>378.55808355286717</v>
      </c>
      <c r="J127" s="7">
        <v>1069.4516338966787</v>
      </c>
      <c r="K127" s="7">
        <v>3413.9529604241252</v>
      </c>
      <c r="L127" s="7">
        <v>9782.2967854738235</v>
      </c>
      <c r="M127" s="7">
        <v>18690.240563631058</v>
      </c>
      <c r="N127" s="124">
        <f t="shared" si="10"/>
        <v>34459.487947702408</v>
      </c>
      <c r="O127" s="26">
        <v>1160.4441237244755</v>
      </c>
      <c r="P127" s="7">
        <v>59.366327194496989</v>
      </c>
      <c r="Q127" s="7">
        <v>2243.8366848900914</v>
      </c>
      <c r="R127" s="7">
        <v>2900.5545162633061</v>
      </c>
      <c r="S127" s="7">
        <v>7975.0553220510483</v>
      </c>
      <c r="T127" s="7">
        <v>12729.25999546051</v>
      </c>
      <c r="U127" s="124">
        <f t="shared" si="11"/>
        <v>27068.516969583929</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3052.0252157890645</v>
      </c>
      <c r="H129" s="26">
        <v>0</v>
      </c>
      <c r="I129" s="7">
        <v>0</v>
      </c>
      <c r="J129" s="7">
        <v>0</v>
      </c>
      <c r="K129" s="7">
        <v>0</v>
      </c>
      <c r="L129" s="7">
        <v>0</v>
      </c>
      <c r="M129" s="7">
        <v>0</v>
      </c>
      <c r="N129" s="124">
        <f t="shared" si="10"/>
        <v>0</v>
      </c>
      <c r="O129" s="26">
        <v>0</v>
      </c>
      <c r="P129" s="7">
        <v>0</v>
      </c>
      <c r="Q129" s="7">
        <v>403.51867833707365</v>
      </c>
      <c r="R129" s="7">
        <v>991.52988332416862</v>
      </c>
      <c r="S129" s="7">
        <v>769.30357687768992</v>
      </c>
      <c r="T129" s="7">
        <v>887.67307725013234</v>
      </c>
      <c r="U129" s="124">
        <f t="shared" si="11"/>
        <v>3052.0252157890645</v>
      </c>
    </row>
    <row r="130" spans="1:21">
      <c r="A130" s="93">
        <v>133</v>
      </c>
      <c r="B130" s="94"/>
      <c r="C130" s="95" t="s">
        <v>156</v>
      </c>
      <c r="D130" s="96" t="s">
        <v>157</v>
      </c>
      <c r="E130" s="97"/>
      <c r="F130" s="98"/>
      <c r="G130" s="99">
        <f t="shared" si="9"/>
        <v>25070.473072707653</v>
      </c>
      <c r="H130" s="100">
        <v>963.13682089745998</v>
      </c>
      <c r="I130" s="101">
        <v>49.075722828507423</v>
      </c>
      <c r="J130" s="101">
        <v>500.55375412106514</v>
      </c>
      <c r="K130" s="101">
        <v>1229.6599868535995</v>
      </c>
      <c r="L130" s="101">
        <v>3396.7438777685165</v>
      </c>
      <c r="M130" s="101">
        <v>5027.2189421653748</v>
      </c>
      <c r="N130" s="125">
        <f t="shared" si="10"/>
        <v>11166.389104634523</v>
      </c>
      <c r="O130" s="100">
        <v>1716.1798582524061</v>
      </c>
      <c r="P130" s="101">
        <v>149.43535624444485</v>
      </c>
      <c r="Q130" s="101">
        <v>482.30936379730701</v>
      </c>
      <c r="R130" s="101">
        <v>991.33362303674221</v>
      </c>
      <c r="S130" s="101">
        <v>3203.7123364806175</v>
      </c>
      <c r="T130" s="101">
        <v>7361.1134302616119</v>
      </c>
      <c r="U130" s="125">
        <f t="shared" si="11"/>
        <v>13904.08396807313</v>
      </c>
    </row>
    <row r="131" spans="1:21">
      <c r="A131" s="93">
        <v>134</v>
      </c>
      <c r="B131" s="94"/>
      <c r="C131" s="95" t="s">
        <v>158</v>
      </c>
      <c r="D131" s="96" t="s">
        <v>159</v>
      </c>
      <c r="E131" s="97"/>
      <c r="F131" s="98"/>
      <c r="G131" s="99">
        <f t="shared" ref="G131:G157" si="12">N131+U131</f>
        <v>54522.51959678717</v>
      </c>
      <c r="H131" s="100">
        <v>0</v>
      </c>
      <c r="I131" s="101">
        <v>128.09924869425595</v>
      </c>
      <c r="J131" s="101">
        <v>342.15862308815122</v>
      </c>
      <c r="K131" s="101">
        <v>1176.5900047980249</v>
      </c>
      <c r="L131" s="101">
        <v>6851.2176424264908</v>
      </c>
      <c r="M131" s="101">
        <v>9245.6064608693123</v>
      </c>
      <c r="N131" s="125">
        <f t="shared" ref="N131:N157" si="13">SUM(H131:M131)</f>
        <v>17743.671979876235</v>
      </c>
      <c r="O131" s="100">
        <v>0</v>
      </c>
      <c r="P131" s="101">
        <v>134.25617687404156</v>
      </c>
      <c r="Q131" s="101">
        <v>1007.7850224375725</v>
      </c>
      <c r="R131" s="101">
        <v>1998.0009738057852</v>
      </c>
      <c r="S131" s="101">
        <v>11394.93555817008</v>
      </c>
      <c r="T131" s="101">
        <v>22243.869885623455</v>
      </c>
      <c r="U131" s="125">
        <f>SUM(O131:T131)</f>
        <v>36778.847616910934</v>
      </c>
    </row>
    <row r="132" spans="1:21">
      <c r="A132" s="37">
        <v>135</v>
      </c>
      <c r="B132" s="17"/>
      <c r="C132" s="16"/>
      <c r="D132" s="38" t="s">
        <v>8</v>
      </c>
      <c r="E132" s="49" t="s">
        <v>160</v>
      </c>
      <c r="F132" s="40"/>
      <c r="G132" s="109">
        <f t="shared" si="12"/>
        <v>28063.420922396006</v>
      </c>
      <c r="H132" s="26">
        <v>0</v>
      </c>
      <c r="I132" s="7">
        <v>19.089344335487112</v>
      </c>
      <c r="J132" s="7">
        <v>25.839837057050318</v>
      </c>
      <c r="K132" s="7">
        <v>119.09425657312386</v>
      </c>
      <c r="L132" s="7">
        <v>3062.6832388797775</v>
      </c>
      <c r="M132" s="7">
        <v>4449.4497601799667</v>
      </c>
      <c r="N132" s="124">
        <f t="shared" si="13"/>
        <v>7676.1564370254055</v>
      </c>
      <c r="O132" s="26">
        <v>0</v>
      </c>
      <c r="P132" s="7">
        <v>12.737824829760939</v>
      </c>
      <c r="Q132" s="7">
        <v>32.485945549793541</v>
      </c>
      <c r="R132" s="7">
        <v>327.48818841460161</v>
      </c>
      <c r="S132" s="7">
        <v>6299.3181811477989</v>
      </c>
      <c r="T132" s="7">
        <v>13715.234345428646</v>
      </c>
      <c r="U132" s="124">
        <f t="shared" ref="U132:U157" si="14">SUM(O132:T132)</f>
        <v>20387.264485370601</v>
      </c>
    </row>
    <row r="133" spans="1:21">
      <c r="A133" s="37">
        <v>136</v>
      </c>
      <c r="B133" s="10"/>
      <c r="C133" s="16"/>
      <c r="D133" s="38" t="s">
        <v>10</v>
      </c>
      <c r="E133" s="49" t="s">
        <v>161</v>
      </c>
      <c r="F133" s="40"/>
      <c r="G133" s="109">
        <f t="shared" si="12"/>
        <v>0</v>
      </c>
      <c r="H133" s="26">
        <v>0</v>
      </c>
      <c r="I133" s="7">
        <v>0</v>
      </c>
      <c r="J133" s="7">
        <v>0</v>
      </c>
      <c r="K133" s="7">
        <v>0</v>
      </c>
      <c r="L133" s="7">
        <v>0</v>
      </c>
      <c r="M133" s="7">
        <v>0</v>
      </c>
      <c r="N133" s="124">
        <f t="shared" si="13"/>
        <v>0</v>
      </c>
      <c r="O133" s="26">
        <v>0</v>
      </c>
      <c r="P133" s="7">
        <v>0</v>
      </c>
      <c r="Q133" s="7">
        <v>0</v>
      </c>
      <c r="R133" s="7">
        <v>0</v>
      </c>
      <c r="S133" s="7">
        <v>0</v>
      </c>
      <c r="T133" s="7">
        <v>0</v>
      </c>
      <c r="U133" s="124">
        <f t="shared" si="14"/>
        <v>0</v>
      </c>
    </row>
    <row r="134" spans="1:21">
      <c r="A134" s="37">
        <v>137</v>
      </c>
      <c r="B134" s="10"/>
      <c r="C134" s="11"/>
      <c r="D134" s="52" t="s">
        <v>22</v>
      </c>
      <c r="E134" s="49" t="s">
        <v>162</v>
      </c>
      <c r="F134" s="51"/>
      <c r="G134" s="109">
        <f t="shared" si="12"/>
        <v>0</v>
      </c>
      <c r="H134" s="26">
        <v>0</v>
      </c>
      <c r="I134" s="7">
        <v>0</v>
      </c>
      <c r="J134" s="7">
        <v>0</v>
      </c>
      <c r="K134" s="7">
        <v>0</v>
      </c>
      <c r="L134" s="7">
        <v>0</v>
      </c>
      <c r="M134" s="7">
        <v>0</v>
      </c>
      <c r="N134" s="124">
        <f t="shared" si="13"/>
        <v>0</v>
      </c>
      <c r="O134" s="26">
        <v>0</v>
      </c>
      <c r="P134" s="7">
        <v>0</v>
      </c>
      <c r="Q134" s="7">
        <v>0</v>
      </c>
      <c r="R134" s="7">
        <v>0</v>
      </c>
      <c r="S134" s="7">
        <v>0</v>
      </c>
      <c r="T134" s="7">
        <v>0</v>
      </c>
      <c r="U134" s="124">
        <f t="shared" si="14"/>
        <v>0</v>
      </c>
    </row>
    <row r="135" spans="1:21">
      <c r="A135" s="37">
        <v>138</v>
      </c>
      <c r="B135" s="10"/>
      <c r="C135" s="11"/>
      <c r="D135" s="52" t="s">
        <v>24</v>
      </c>
      <c r="E135" s="49" t="s">
        <v>163</v>
      </c>
      <c r="F135" s="51"/>
      <c r="G135" s="109">
        <f t="shared" si="12"/>
        <v>0</v>
      </c>
      <c r="H135" s="26">
        <v>0</v>
      </c>
      <c r="I135" s="7">
        <v>0</v>
      </c>
      <c r="J135" s="7">
        <v>0</v>
      </c>
      <c r="K135" s="7">
        <v>0</v>
      </c>
      <c r="L135" s="7">
        <v>0</v>
      </c>
      <c r="M135" s="7">
        <v>0</v>
      </c>
      <c r="N135" s="124">
        <f t="shared" si="13"/>
        <v>0</v>
      </c>
      <c r="O135" s="26">
        <v>0</v>
      </c>
      <c r="P135" s="7">
        <v>0</v>
      </c>
      <c r="Q135" s="7">
        <v>0</v>
      </c>
      <c r="R135" s="7">
        <v>0</v>
      </c>
      <c r="S135" s="7">
        <v>0</v>
      </c>
      <c r="T135" s="7">
        <v>0</v>
      </c>
      <c r="U135" s="124">
        <f t="shared" si="14"/>
        <v>0</v>
      </c>
    </row>
    <row r="136" spans="1:21">
      <c r="A136" s="37">
        <v>139</v>
      </c>
      <c r="B136" s="17"/>
      <c r="C136" s="11"/>
      <c r="D136" s="50"/>
      <c r="E136" s="9" t="s">
        <v>164</v>
      </c>
      <c r="F136" s="46"/>
      <c r="G136" s="109">
        <f t="shared" si="12"/>
        <v>26459.099450137466</v>
      </c>
      <c r="H136" s="26">
        <v>0</v>
      </c>
      <c r="I136" s="7">
        <v>109.0099019408226</v>
      </c>
      <c r="J136" s="7">
        <v>316.31878343224525</v>
      </c>
      <c r="K136" s="7">
        <v>1057.4957328662276</v>
      </c>
      <c r="L136" s="7">
        <v>3788.5341632217169</v>
      </c>
      <c r="M136" s="7">
        <v>4796.1571737229824</v>
      </c>
      <c r="N136" s="124">
        <f t="shared" si="13"/>
        <v>10067.515755183995</v>
      </c>
      <c r="O136" s="26">
        <v>0</v>
      </c>
      <c r="P136" s="7">
        <v>121.51835097745061</v>
      </c>
      <c r="Q136" s="7">
        <v>975.29910431802273</v>
      </c>
      <c r="R136" s="7">
        <v>1670.5128307342529</v>
      </c>
      <c r="S136" s="7">
        <v>5095.616907402873</v>
      </c>
      <c r="T136" s="7">
        <v>8528.6365015208721</v>
      </c>
      <c r="U136" s="124">
        <f t="shared" si="14"/>
        <v>16391.583694953471</v>
      </c>
    </row>
    <row r="137" spans="1:21">
      <c r="A137" s="93">
        <v>140</v>
      </c>
      <c r="B137" s="94"/>
      <c r="C137" s="95" t="s">
        <v>165</v>
      </c>
      <c r="D137" s="96" t="s">
        <v>166</v>
      </c>
      <c r="E137" s="97"/>
      <c r="F137" s="98"/>
      <c r="G137" s="99">
        <f t="shared" si="12"/>
        <v>145718.80706547201</v>
      </c>
      <c r="H137" s="100">
        <v>62526.88129901886</v>
      </c>
      <c r="I137" s="101">
        <v>2652.8418670892715</v>
      </c>
      <c r="J137" s="101">
        <v>2354.0226879119873</v>
      </c>
      <c r="K137" s="101">
        <v>614.2389415204525</v>
      </c>
      <c r="L137" s="101">
        <v>829.19205552339554</v>
      </c>
      <c r="M137" s="101">
        <v>215.08769226074219</v>
      </c>
      <c r="N137" s="125">
        <f t="shared" si="13"/>
        <v>69192.264543324709</v>
      </c>
      <c r="O137" s="100">
        <v>69743.514717102051</v>
      </c>
      <c r="P137" s="101">
        <v>2414.7360615730286</v>
      </c>
      <c r="Q137" s="101">
        <v>2256.2401105165482</v>
      </c>
      <c r="R137" s="101">
        <v>1421.9762663394213</v>
      </c>
      <c r="S137" s="101">
        <v>614.41328012943268</v>
      </c>
      <c r="T137" s="101">
        <v>75.662086486816406</v>
      </c>
      <c r="U137" s="125">
        <f t="shared" si="14"/>
        <v>76526.542522147298</v>
      </c>
    </row>
    <row r="138" spans="1:21">
      <c r="A138" s="37">
        <v>141</v>
      </c>
      <c r="B138" s="17"/>
      <c r="C138" s="16"/>
      <c r="D138" s="38" t="s">
        <v>8</v>
      </c>
      <c r="E138" s="45" t="s">
        <v>167</v>
      </c>
      <c r="F138" s="53"/>
      <c r="G138" s="109">
        <f t="shared" si="12"/>
        <v>3585.9035167249385</v>
      </c>
      <c r="H138" s="26">
        <v>1770.7240074723959</v>
      </c>
      <c r="I138" s="7">
        <v>16.480062543414533</v>
      </c>
      <c r="J138" s="7">
        <v>15.885100577957928</v>
      </c>
      <c r="K138" s="7">
        <v>7.1934951380826533</v>
      </c>
      <c r="L138" s="7">
        <v>11.798030302859843</v>
      </c>
      <c r="M138" s="7">
        <v>2.4800543785095215</v>
      </c>
      <c r="N138" s="124">
        <f t="shared" si="13"/>
        <v>1824.5607504132204</v>
      </c>
      <c r="O138" s="26">
        <v>1700.1004268154502</v>
      </c>
      <c r="P138" s="7">
        <v>15.734925709664822</v>
      </c>
      <c r="Q138" s="7">
        <v>19.090536795556545</v>
      </c>
      <c r="R138" s="7">
        <v>14.204654779750854</v>
      </c>
      <c r="S138" s="7">
        <v>10.529082171851769</v>
      </c>
      <c r="T138" s="7">
        <v>1.6831400394439697</v>
      </c>
      <c r="U138" s="124">
        <f t="shared" si="14"/>
        <v>1761.3427663117182</v>
      </c>
    </row>
    <row r="139" spans="1:21">
      <c r="A139" s="37">
        <v>142</v>
      </c>
      <c r="B139" s="17"/>
      <c r="C139" s="16"/>
      <c r="D139" s="38" t="s">
        <v>10</v>
      </c>
      <c r="E139" s="45" t="s">
        <v>168</v>
      </c>
      <c r="F139" s="53"/>
      <c r="G139" s="109">
        <f t="shared" si="12"/>
        <v>571.84525565919466</v>
      </c>
      <c r="H139" s="26">
        <v>260.49373749527149</v>
      </c>
      <c r="I139" s="7">
        <v>0</v>
      </c>
      <c r="J139" s="7">
        <v>0</v>
      </c>
      <c r="K139" s="7">
        <v>0</v>
      </c>
      <c r="L139" s="7">
        <v>0</v>
      </c>
      <c r="M139" s="7">
        <v>0</v>
      </c>
      <c r="N139" s="124">
        <f t="shared" si="13"/>
        <v>260.49373749527149</v>
      </c>
      <c r="O139" s="26">
        <v>311.35151816392317</v>
      </c>
      <c r="P139" s="7">
        <v>0</v>
      </c>
      <c r="Q139" s="7">
        <v>0</v>
      </c>
      <c r="R139" s="7">
        <v>0</v>
      </c>
      <c r="S139" s="7">
        <v>0</v>
      </c>
      <c r="T139" s="7">
        <v>0</v>
      </c>
      <c r="U139" s="124">
        <f t="shared" si="14"/>
        <v>311.35151816392317</v>
      </c>
    </row>
    <row r="140" spans="1:21">
      <c r="A140" s="37">
        <v>143</v>
      </c>
      <c r="B140" s="17"/>
      <c r="C140" s="16"/>
      <c r="D140" s="38" t="s">
        <v>22</v>
      </c>
      <c r="E140" s="45" t="s">
        <v>169</v>
      </c>
      <c r="F140" s="53"/>
      <c r="G140" s="109">
        <f t="shared" si="12"/>
        <v>2263.3238875400275</v>
      </c>
      <c r="H140" s="26">
        <v>808.697694003582</v>
      </c>
      <c r="I140" s="7">
        <v>39.801018573343754</v>
      </c>
      <c r="J140" s="7">
        <v>67.415677659213543</v>
      </c>
      <c r="K140" s="7">
        <v>54.724619820713997</v>
      </c>
      <c r="L140" s="7">
        <v>94.307059053331614</v>
      </c>
      <c r="M140" s="7">
        <v>12.837701797485352</v>
      </c>
      <c r="N140" s="124">
        <f t="shared" si="13"/>
        <v>1077.7837709076703</v>
      </c>
      <c r="O140" s="26">
        <v>881.48171192407608</v>
      </c>
      <c r="P140" s="7">
        <v>35.483899869024754</v>
      </c>
      <c r="Q140" s="7">
        <v>75.848796173930168</v>
      </c>
      <c r="R140" s="7">
        <v>105.68415782228112</v>
      </c>
      <c r="S140" s="7">
        <v>81.870650975033641</v>
      </c>
      <c r="T140" s="7">
        <v>5.1708998680114746</v>
      </c>
      <c r="U140" s="124">
        <f t="shared" si="14"/>
        <v>1185.5401166323572</v>
      </c>
    </row>
    <row r="141" spans="1:21">
      <c r="A141" s="37">
        <v>144</v>
      </c>
      <c r="B141" s="17"/>
      <c r="C141" s="16"/>
      <c r="D141" s="38" t="s">
        <v>24</v>
      </c>
      <c r="E141" s="45" t="s">
        <v>170</v>
      </c>
      <c r="F141" s="53"/>
      <c r="G141" s="109">
        <f t="shared" si="12"/>
        <v>66025.631756817922</v>
      </c>
      <c r="H141" s="26">
        <v>26840.584167718887</v>
      </c>
      <c r="I141" s="7">
        <v>2000.2075066566467</v>
      </c>
      <c r="J141" s="7">
        <v>1830.3605349361897</v>
      </c>
      <c r="K141" s="7">
        <v>414.04852466285229</v>
      </c>
      <c r="L141" s="7">
        <v>229.96494210511446</v>
      </c>
      <c r="M141" s="7">
        <v>58.513286590576172</v>
      </c>
      <c r="N141" s="124">
        <f t="shared" si="13"/>
        <v>31373.678962670267</v>
      </c>
      <c r="O141" s="26">
        <v>29895.794093132019</v>
      </c>
      <c r="P141" s="7">
        <v>1781.6911711990833</v>
      </c>
      <c r="Q141" s="7">
        <v>1702.9917199015617</v>
      </c>
      <c r="R141" s="7">
        <v>1067.878666266799</v>
      </c>
      <c r="S141" s="7">
        <v>180.876888750121</v>
      </c>
      <c r="T141" s="7">
        <v>22.720254898071289</v>
      </c>
      <c r="U141" s="124">
        <f t="shared" si="14"/>
        <v>34651.952794147655</v>
      </c>
    </row>
    <row r="142" spans="1:21">
      <c r="A142" s="37">
        <v>145</v>
      </c>
      <c r="B142" s="17"/>
      <c r="C142" s="16"/>
      <c r="D142" s="38" t="s">
        <v>26</v>
      </c>
      <c r="E142" s="45" t="s">
        <v>171</v>
      </c>
      <c r="F142" s="53"/>
      <c r="G142" s="109">
        <f t="shared" si="12"/>
        <v>3620.6673997285834</v>
      </c>
      <c r="H142" s="26">
        <v>1303.5037677288055</v>
      </c>
      <c r="I142" s="7">
        <v>10.645200803875923</v>
      </c>
      <c r="J142" s="7">
        <v>13.034314957913011</v>
      </c>
      <c r="K142" s="7">
        <v>1.5358698324998841</v>
      </c>
      <c r="L142" s="7">
        <v>11.035865302197635</v>
      </c>
      <c r="M142" s="7">
        <v>0.89748108386993408</v>
      </c>
      <c r="N142" s="124">
        <f t="shared" si="13"/>
        <v>1340.6524997091619</v>
      </c>
      <c r="O142" s="26">
        <v>2244.780522942543</v>
      </c>
      <c r="P142" s="7">
        <v>16.414628785103559</v>
      </c>
      <c r="Q142" s="7">
        <v>12.726265383884311</v>
      </c>
      <c r="R142" s="7">
        <v>3.0509961175557692</v>
      </c>
      <c r="S142" s="7">
        <v>2.7961864506360143</v>
      </c>
      <c r="T142" s="7">
        <v>0.2463003396987915</v>
      </c>
      <c r="U142" s="124">
        <f t="shared" si="14"/>
        <v>2280.0149000194215</v>
      </c>
    </row>
    <row r="143" spans="1:21">
      <c r="A143" s="37">
        <v>146</v>
      </c>
      <c r="B143" s="17"/>
      <c r="C143" s="16"/>
      <c r="D143" s="38" t="s">
        <v>32</v>
      </c>
      <c r="E143" s="54" t="s">
        <v>172</v>
      </c>
      <c r="F143" s="53"/>
      <c r="G143" s="109">
        <f t="shared" si="12"/>
        <v>69651.436026863754</v>
      </c>
      <c r="H143" s="26">
        <v>31542.878950357437</v>
      </c>
      <c r="I143" s="7">
        <v>585.70804004371166</v>
      </c>
      <c r="J143" s="7">
        <v>427.32699311897159</v>
      </c>
      <c r="K143" s="7">
        <v>136.73642609640956</v>
      </c>
      <c r="L143" s="7">
        <v>482.0861519575119</v>
      </c>
      <c r="M143" s="7">
        <v>140.35917663574219</v>
      </c>
      <c r="N143" s="124">
        <f t="shared" si="13"/>
        <v>33315.095738209784</v>
      </c>
      <c r="O143" s="26">
        <v>34710.006296634674</v>
      </c>
      <c r="P143" s="7">
        <v>565.41152161359787</v>
      </c>
      <c r="Q143" s="7">
        <v>445.58272714912891</v>
      </c>
      <c r="R143" s="7">
        <v>231.15778648853302</v>
      </c>
      <c r="S143" s="7">
        <v>338.34046506881714</v>
      </c>
      <c r="T143" s="7">
        <v>45.84149169921875</v>
      </c>
      <c r="U143" s="124">
        <f t="shared" si="14"/>
        <v>36336.34028865397</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5">
        <f t="shared" si="13"/>
        <v>0</v>
      </c>
      <c r="O144" s="100">
        <v>0</v>
      </c>
      <c r="P144" s="101">
        <v>0</v>
      </c>
      <c r="Q144" s="101">
        <v>0</v>
      </c>
      <c r="R144" s="101">
        <v>0</v>
      </c>
      <c r="S144" s="101">
        <v>0</v>
      </c>
      <c r="T144" s="101">
        <v>0</v>
      </c>
      <c r="U144" s="125">
        <f t="shared" si="14"/>
        <v>0</v>
      </c>
    </row>
    <row r="145" spans="1:21">
      <c r="A145" s="72">
        <v>151</v>
      </c>
      <c r="B145" s="80" t="s">
        <v>175</v>
      </c>
      <c r="C145" s="81" t="s">
        <v>176</v>
      </c>
      <c r="D145" s="82"/>
      <c r="E145" s="82"/>
      <c r="F145" s="83"/>
      <c r="G145" s="74">
        <f t="shared" si="12"/>
        <v>1398497.1835618019</v>
      </c>
      <c r="H145" s="75">
        <v>32979.416115283966</v>
      </c>
      <c r="I145" s="76">
        <v>45094.698182106018</v>
      </c>
      <c r="J145" s="76">
        <v>223816.94849586487</v>
      </c>
      <c r="K145" s="76">
        <v>269319.6300983429</v>
      </c>
      <c r="L145" s="76">
        <v>194398.31782913208</v>
      </c>
      <c r="M145" s="76">
        <v>128480.61995029449</v>
      </c>
      <c r="N145" s="122">
        <f t="shared" si="13"/>
        <v>894089.63067102432</v>
      </c>
      <c r="O145" s="75">
        <v>29557.643614768982</v>
      </c>
      <c r="P145" s="76">
        <v>28158.364984750748</v>
      </c>
      <c r="Q145" s="76">
        <v>118829.24456214905</v>
      </c>
      <c r="R145" s="76">
        <v>90411.205051183701</v>
      </c>
      <c r="S145" s="76">
        <v>111674.82339191437</v>
      </c>
      <c r="T145" s="76">
        <v>125776.27128601074</v>
      </c>
      <c r="U145" s="122">
        <f t="shared" si="14"/>
        <v>504407.55289077759</v>
      </c>
    </row>
    <row r="146" spans="1:21">
      <c r="A146" s="93">
        <v>152</v>
      </c>
      <c r="B146" s="95"/>
      <c r="C146" s="95" t="s">
        <v>6</v>
      </c>
      <c r="D146" s="96" t="s">
        <v>177</v>
      </c>
      <c r="E146" s="104"/>
      <c r="F146" s="105"/>
      <c r="G146" s="99">
        <f t="shared" si="12"/>
        <v>1059187.7241667509</v>
      </c>
      <c r="H146" s="100">
        <v>31743.744073987007</v>
      </c>
      <c r="I146" s="101">
        <v>41602.569446325302</v>
      </c>
      <c r="J146" s="101">
        <v>152794.39452648163</v>
      </c>
      <c r="K146" s="101">
        <v>186516.70782136917</v>
      </c>
      <c r="L146" s="101">
        <v>155901.11728477478</v>
      </c>
      <c r="M146" s="101">
        <v>116827.64710044861</v>
      </c>
      <c r="N146" s="125">
        <f t="shared" si="13"/>
        <v>685386.1802533865</v>
      </c>
      <c r="O146" s="100">
        <v>28543.200380563736</v>
      </c>
      <c r="P146" s="101">
        <v>24462.657199144363</v>
      </c>
      <c r="Q146" s="101">
        <v>52952.852193832397</v>
      </c>
      <c r="R146" s="101">
        <v>56007.298185825348</v>
      </c>
      <c r="S146" s="101">
        <v>93652.437575340271</v>
      </c>
      <c r="T146" s="101">
        <v>118183.09837865829</v>
      </c>
      <c r="U146" s="125">
        <f t="shared" si="14"/>
        <v>373801.54391336441</v>
      </c>
    </row>
    <row r="147" spans="1:21">
      <c r="A147" s="37">
        <v>153</v>
      </c>
      <c r="B147" s="17"/>
      <c r="C147" s="16"/>
      <c r="D147" s="38" t="s">
        <v>8</v>
      </c>
      <c r="E147" s="49" t="s">
        <v>178</v>
      </c>
      <c r="F147" s="55"/>
      <c r="G147" s="109">
        <f t="shared" si="12"/>
        <v>408882.98840923607</v>
      </c>
      <c r="H147" s="26">
        <v>4668.5606099814177</v>
      </c>
      <c r="I147" s="7">
        <v>10876.353240072727</v>
      </c>
      <c r="J147" s="7">
        <v>97617.336200714111</v>
      </c>
      <c r="K147" s="7">
        <v>113184.4896761179</v>
      </c>
      <c r="L147" s="7">
        <v>74362.22653055191</v>
      </c>
      <c r="M147" s="7">
        <v>26404.841796636581</v>
      </c>
      <c r="N147" s="124">
        <f t="shared" si="13"/>
        <v>327113.80805407465</v>
      </c>
      <c r="O147" s="26">
        <v>3964.137997597456</v>
      </c>
      <c r="P147" s="7">
        <v>5206.1378373503685</v>
      </c>
      <c r="Q147" s="7">
        <v>15951.730672419071</v>
      </c>
      <c r="R147" s="7">
        <v>20196.467127144337</v>
      </c>
      <c r="S147" s="7">
        <v>24509.901305377483</v>
      </c>
      <c r="T147" s="7">
        <v>11940.805415272713</v>
      </c>
      <c r="U147" s="124">
        <f t="shared" si="14"/>
        <v>81769.180355161428</v>
      </c>
    </row>
    <row r="148" spans="1:21">
      <c r="A148" s="37">
        <v>154</v>
      </c>
      <c r="B148" s="17"/>
      <c r="C148" s="16"/>
      <c r="D148" s="38" t="s">
        <v>10</v>
      </c>
      <c r="E148" s="49" t="s">
        <v>179</v>
      </c>
      <c r="F148" s="40"/>
      <c r="G148" s="109">
        <f t="shared" si="12"/>
        <v>34566.475586517481</v>
      </c>
      <c r="H148" s="26">
        <v>1046.3137657146435</v>
      </c>
      <c r="I148" s="7">
        <v>2024.2429787339643</v>
      </c>
      <c r="J148" s="7">
        <v>4255.5031309463084</v>
      </c>
      <c r="K148" s="7">
        <v>5500.1217267848551</v>
      </c>
      <c r="L148" s="7">
        <v>4613.0160382837057</v>
      </c>
      <c r="M148" s="7">
        <v>3816.3800840377808</v>
      </c>
      <c r="N148" s="124">
        <f t="shared" si="13"/>
        <v>21255.577724501258</v>
      </c>
      <c r="O148" s="26">
        <v>712.43945554550737</v>
      </c>
      <c r="P148" s="7">
        <v>366.28700034692883</v>
      </c>
      <c r="Q148" s="7">
        <v>2299.7842432186007</v>
      </c>
      <c r="R148" s="7">
        <v>2877.6976752569899</v>
      </c>
      <c r="S148" s="7">
        <v>4542.6791867641732</v>
      </c>
      <c r="T148" s="7">
        <v>2512.0103008840233</v>
      </c>
      <c r="U148" s="124">
        <f t="shared" si="14"/>
        <v>13310.897862016223</v>
      </c>
    </row>
    <row r="149" spans="1:21">
      <c r="A149" s="37">
        <v>155</v>
      </c>
      <c r="B149" s="17"/>
      <c r="C149" s="16"/>
      <c r="D149" s="38" t="s">
        <v>22</v>
      </c>
      <c r="E149" s="49" t="s">
        <v>180</v>
      </c>
      <c r="F149" s="40"/>
      <c r="G149" s="109">
        <f t="shared" si="12"/>
        <v>249610.9682848379</v>
      </c>
      <c r="H149" s="26">
        <v>4440.6079605147243</v>
      </c>
      <c r="I149" s="7">
        <v>4217.5258612930775</v>
      </c>
      <c r="J149" s="7">
        <v>7867.4150670170784</v>
      </c>
      <c r="K149" s="7">
        <v>18859.757427155972</v>
      </c>
      <c r="L149" s="7">
        <v>34288.178333759308</v>
      </c>
      <c r="M149" s="7">
        <v>59379.010094165802</v>
      </c>
      <c r="N149" s="124">
        <f t="shared" si="13"/>
        <v>129052.49474390596</v>
      </c>
      <c r="O149" s="26">
        <v>4396.6001034155488</v>
      </c>
      <c r="P149" s="7">
        <v>1662.6425738111138</v>
      </c>
      <c r="Q149" s="7">
        <v>4148.1388698667288</v>
      </c>
      <c r="R149" s="7">
        <v>4483.9278126358986</v>
      </c>
      <c r="S149" s="7">
        <v>31420.076930254698</v>
      </c>
      <c r="T149" s="7">
        <v>74447.087250947952</v>
      </c>
      <c r="U149" s="124">
        <f t="shared" si="14"/>
        <v>120558.47354093194</v>
      </c>
    </row>
    <row r="150" spans="1:21">
      <c r="A150" s="37">
        <v>156</v>
      </c>
      <c r="B150" s="17"/>
      <c r="C150" s="16"/>
      <c r="D150" s="38" t="s">
        <v>24</v>
      </c>
      <c r="E150" s="49" t="s">
        <v>181</v>
      </c>
      <c r="F150" s="40"/>
      <c r="G150" s="109">
        <f t="shared" si="12"/>
        <v>52268.572186000645</v>
      </c>
      <c r="H150" s="26">
        <v>1056.5960213840008</v>
      </c>
      <c r="I150" s="7">
        <v>480.00618909299374</v>
      </c>
      <c r="J150" s="7">
        <v>2682.586977571249</v>
      </c>
      <c r="K150" s="7">
        <v>3911.4253572821617</v>
      </c>
      <c r="L150" s="7">
        <v>2445.4390161037445</v>
      </c>
      <c r="M150" s="7">
        <v>1717.6629112362862</v>
      </c>
      <c r="N150" s="124">
        <f t="shared" si="13"/>
        <v>12293.716472670436</v>
      </c>
      <c r="O150" s="26">
        <v>1763.1771558895707</v>
      </c>
      <c r="P150" s="7">
        <v>2091.1286294907331</v>
      </c>
      <c r="Q150" s="7">
        <v>12864.849555745721</v>
      </c>
      <c r="R150" s="7">
        <v>10663.171470224857</v>
      </c>
      <c r="S150" s="7">
        <v>7293.9790367335081</v>
      </c>
      <c r="T150" s="7">
        <v>5298.5498652458191</v>
      </c>
      <c r="U150" s="124">
        <f t="shared" si="14"/>
        <v>39974.855713330209</v>
      </c>
    </row>
    <row r="151" spans="1:21">
      <c r="A151" s="37">
        <v>157</v>
      </c>
      <c r="B151" s="17"/>
      <c r="C151" s="16"/>
      <c r="D151" s="38" t="s">
        <v>26</v>
      </c>
      <c r="E151" s="49" t="s">
        <v>182</v>
      </c>
      <c r="F151" s="40"/>
      <c r="G151" s="109">
        <f t="shared" si="12"/>
        <v>98088.358972147107</v>
      </c>
      <c r="H151" s="26">
        <v>10359.795099645853</v>
      </c>
      <c r="I151" s="7">
        <v>14121.477619171143</v>
      </c>
      <c r="J151" s="7">
        <v>14953.064017295837</v>
      </c>
      <c r="K151" s="7">
        <v>13000.766131162643</v>
      </c>
      <c r="L151" s="7">
        <v>9412.384038567543</v>
      </c>
      <c r="M151" s="7">
        <v>4685.2837541103363</v>
      </c>
      <c r="N151" s="124">
        <f t="shared" si="13"/>
        <v>66532.770659953356</v>
      </c>
      <c r="O151" s="26">
        <v>8174.7067100405693</v>
      </c>
      <c r="P151" s="7">
        <v>6810.6722909808159</v>
      </c>
      <c r="Q151" s="7">
        <v>4728.4068187475204</v>
      </c>
      <c r="R151" s="7">
        <v>3368.2415797263384</v>
      </c>
      <c r="S151" s="7">
        <v>3977.2906062304974</v>
      </c>
      <c r="T151" s="7">
        <v>4496.2703064680099</v>
      </c>
      <c r="U151" s="124">
        <f t="shared" si="14"/>
        <v>31555.588312193751</v>
      </c>
    </row>
    <row r="152" spans="1:21">
      <c r="A152" s="37">
        <v>158</v>
      </c>
      <c r="B152" s="12"/>
      <c r="C152" s="12"/>
      <c r="D152" s="52" t="s">
        <v>32</v>
      </c>
      <c r="E152" s="49" t="s">
        <v>183</v>
      </c>
      <c r="F152" s="43"/>
      <c r="G152" s="109">
        <f t="shared" si="12"/>
        <v>460.00003576278687</v>
      </c>
      <c r="H152" s="26">
        <v>26.269144058227539</v>
      </c>
      <c r="I152" s="7">
        <v>42.483230590820313</v>
      </c>
      <c r="J152" s="7">
        <v>61.121196746826172</v>
      </c>
      <c r="K152" s="7">
        <v>60.971343994140625</v>
      </c>
      <c r="L152" s="7">
        <v>56.522602081298828</v>
      </c>
      <c r="M152" s="7">
        <v>22.819280624389648</v>
      </c>
      <c r="N152" s="124">
        <f t="shared" si="13"/>
        <v>270.18679809570313</v>
      </c>
      <c r="O152" s="26">
        <v>28.113134384155273</v>
      </c>
      <c r="P152" s="7">
        <v>33.857963562011719</v>
      </c>
      <c r="Q152" s="7">
        <v>32.110095977783203</v>
      </c>
      <c r="R152" s="7">
        <v>35.058138847351074</v>
      </c>
      <c r="S152" s="7">
        <v>39.056346893310547</v>
      </c>
      <c r="T152" s="7">
        <v>21.617558002471924</v>
      </c>
      <c r="U152" s="124">
        <f t="shared" si="14"/>
        <v>189.81323766708374</v>
      </c>
    </row>
    <row r="153" spans="1:21">
      <c r="A153" s="37">
        <v>159</v>
      </c>
      <c r="B153" s="10"/>
      <c r="C153" s="11"/>
      <c r="D153" s="38" t="s">
        <v>34</v>
      </c>
      <c r="E153" s="49" t="s">
        <v>184</v>
      </c>
      <c r="F153" s="51"/>
      <c r="G153" s="109">
        <f t="shared" si="12"/>
        <v>215310.37187471986</v>
      </c>
      <c r="H153" s="26">
        <v>10145.600990772247</v>
      </c>
      <c r="I153" s="7">
        <v>9840.4794111251831</v>
      </c>
      <c r="J153" s="7">
        <v>25357.371135950089</v>
      </c>
      <c r="K153" s="7">
        <v>31999.183001637459</v>
      </c>
      <c r="L153" s="7">
        <v>30723.35086607933</v>
      </c>
      <c r="M153" s="7">
        <v>20801.650069832802</v>
      </c>
      <c r="N153" s="124">
        <f t="shared" si="13"/>
        <v>128867.63547539711</v>
      </c>
      <c r="O153" s="26">
        <v>9504.0265914797783</v>
      </c>
      <c r="P153" s="7">
        <v>8291.9304886460304</v>
      </c>
      <c r="Q153" s="7">
        <v>12927.833140462637</v>
      </c>
      <c r="R153" s="7">
        <v>14382.734502762556</v>
      </c>
      <c r="S153" s="7">
        <v>21869.456396669149</v>
      </c>
      <c r="T153" s="7">
        <v>19466.755279302597</v>
      </c>
      <c r="U153" s="124">
        <f t="shared" si="14"/>
        <v>86442.736399322748</v>
      </c>
    </row>
    <row r="154" spans="1:21">
      <c r="A154" s="93">
        <v>160</v>
      </c>
      <c r="B154" s="94"/>
      <c r="C154" s="95" t="s">
        <v>61</v>
      </c>
      <c r="D154" s="96" t="s">
        <v>185</v>
      </c>
      <c r="E154" s="97"/>
      <c r="F154" s="98"/>
      <c r="G154" s="99">
        <f t="shared" si="12"/>
        <v>339309.44939950109</v>
      </c>
      <c r="H154" s="100">
        <v>1235.6723377853632</v>
      </c>
      <c r="I154" s="101">
        <v>3492.1281362771988</v>
      </c>
      <c r="J154" s="101">
        <v>71022.546513557434</v>
      </c>
      <c r="K154" s="101">
        <v>82802.922220230103</v>
      </c>
      <c r="L154" s="101">
        <v>38497.19712638855</v>
      </c>
      <c r="M154" s="101">
        <v>11652.972863674164</v>
      </c>
      <c r="N154" s="125">
        <f t="shared" si="13"/>
        <v>208703.43919791281</v>
      </c>
      <c r="O154" s="100">
        <v>1014.4424537569284</v>
      </c>
      <c r="P154" s="101">
        <v>3695.7082874774933</v>
      </c>
      <c r="Q154" s="101">
        <v>65876.392305374146</v>
      </c>
      <c r="R154" s="101">
        <v>34403.905248522758</v>
      </c>
      <c r="S154" s="101">
        <v>18022.386350750923</v>
      </c>
      <c r="T154" s="101">
        <v>7593.1755557060242</v>
      </c>
      <c r="U154" s="125">
        <f t="shared" si="14"/>
        <v>130606.01020158827</v>
      </c>
    </row>
    <row r="155" spans="1:21">
      <c r="A155" s="37">
        <v>161</v>
      </c>
      <c r="B155" s="17"/>
      <c r="C155" s="16"/>
      <c r="D155" s="38" t="s">
        <v>8</v>
      </c>
      <c r="E155" s="49" t="s">
        <v>186</v>
      </c>
      <c r="F155" s="40"/>
      <c r="G155" s="109">
        <f t="shared" si="12"/>
        <v>257043.15086096898</v>
      </c>
      <c r="H155" s="26">
        <v>0</v>
      </c>
      <c r="I155" s="7">
        <v>1863.513759534806</v>
      </c>
      <c r="J155" s="7">
        <v>50196.666371107101</v>
      </c>
      <c r="K155" s="7">
        <v>58386.538319349289</v>
      </c>
      <c r="L155" s="7">
        <v>27727.29486656189</v>
      </c>
      <c r="M155" s="7">
        <v>9037.3071317672729</v>
      </c>
      <c r="N155" s="124">
        <f t="shared" si="13"/>
        <v>147211.32044832036</v>
      </c>
      <c r="O155" s="26">
        <v>0</v>
      </c>
      <c r="P155" s="7">
        <v>2520.188715390861</v>
      </c>
      <c r="Q155" s="7">
        <v>59354.505640566349</v>
      </c>
      <c r="R155" s="7">
        <v>28096.541096389294</v>
      </c>
      <c r="S155" s="7">
        <v>14016.331259518862</v>
      </c>
      <c r="T155" s="7">
        <v>5844.2637007832527</v>
      </c>
      <c r="U155" s="124">
        <f t="shared" si="14"/>
        <v>109831.83041264862</v>
      </c>
    </row>
    <row r="156" spans="1:21">
      <c r="A156" s="37">
        <v>162</v>
      </c>
      <c r="B156" s="17"/>
      <c r="C156" s="16"/>
      <c r="D156" s="38" t="s">
        <v>10</v>
      </c>
      <c r="E156" s="49" t="s">
        <v>187</v>
      </c>
      <c r="F156" s="55"/>
      <c r="G156" s="109">
        <f t="shared" si="12"/>
        <v>79921.300529666245</v>
      </c>
      <c r="H156" s="26">
        <v>1179.2669149637222</v>
      </c>
      <c r="I156" s="7">
        <v>1467.4930898249149</v>
      </c>
      <c r="J156" s="7">
        <v>20280.601466178894</v>
      </c>
      <c r="K156" s="7">
        <v>23887.678636550903</v>
      </c>
      <c r="L156" s="7">
        <v>10565.191479504108</v>
      </c>
      <c r="M156" s="7">
        <v>2581.0060609206557</v>
      </c>
      <c r="N156" s="124">
        <f t="shared" si="13"/>
        <v>59961.237647943199</v>
      </c>
      <c r="O156" s="26">
        <v>958.6765920817852</v>
      </c>
      <c r="P156" s="7">
        <v>1032.0283029675484</v>
      </c>
      <c r="Q156" s="7">
        <v>6303.2417347431183</v>
      </c>
      <c r="R156" s="7">
        <v>6075.8113017082214</v>
      </c>
      <c r="S156" s="7">
        <v>3872.4721086025238</v>
      </c>
      <c r="T156" s="7">
        <v>1717.8328416198492</v>
      </c>
      <c r="U156" s="124">
        <f t="shared" si="14"/>
        <v>19960.062881723046</v>
      </c>
    </row>
    <row r="157" spans="1:21" ht="12.6" thickBot="1">
      <c r="A157" s="56">
        <v>163</v>
      </c>
      <c r="B157" s="57"/>
      <c r="C157" s="58"/>
      <c r="D157" s="59" t="s">
        <v>22</v>
      </c>
      <c r="E157" s="60" t="s">
        <v>188</v>
      </c>
      <c r="F157" s="61"/>
      <c r="G157" s="112">
        <f t="shared" si="12"/>
        <v>2344.9999865740538</v>
      </c>
      <c r="H157" s="27">
        <v>56.405413128435612</v>
      </c>
      <c r="I157" s="28">
        <v>161.12140303850174</v>
      </c>
      <c r="J157" s="28">
        <v>545.27994346618652</v>
      </c>
      <c r="K157" s="28">
        <v>528.70465087890625</v>
      </c>
      <c r="L157" s="28">
        <v>204.70985329151154</v>
      </c>
      <c r="M157" s="28">
        <v>34.659590095281601</v>
      </c>
      <c r="N157" s="126">
        <f t="shared" si="13"/>
        <v>1530.8808538988233</v>
      </c>
      <c r="O157" s="27">
        <v>55.76584093272686</v>
      </c>
      <c r="P157" s="28">
        <v>143.49128404259682</v>
      </c>
      <c r="Q157" s="28">
        <v>218.64724487066269</v>
      </c>
      <c r="R157" s="28">
        <v>231.55310213565826</v>
      </c>
      <c r="S157" s="28">
        <v>133.58279424905777</v>
      </c>
      <c r="T157" s="28">
        <v>31.078866444528103</v>
      </c>
      <c r="U157" s="126">
        <f t="shared" si="14"/>
        <v>814.1191326752305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350</v>
      </c>
      <c r="E2" s="84"/>
      <c r="F2" s="84"/>
      <c r="G2" s="6"/>
      <c r="H2" s="6"/>
    </row>
    <row r="3" spans="1:21" ht="13.8">
      <c r="A3" s="1" t="s">
        <v>194</v>
      </c>
      <c r="C3" s="296">
        <v>2016</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916314.60106599331</v>
      </c>
      <c r="H7" s="151">
        <v>29106.225979804993</v>
      </c>
      <c r="I7" s="152">
        <v>55015.042032361031</v>
      </c>
      <c r="J7" s="152">
        <v>89061.460742950439</v>
      </c>
      <c r="K7" s="152">
        <v>127691.44476509094</v>
      </c>
      <c r="L7" s="152">
        <v>103849.64916276932</v>
      </c>
      <c r="M7" s="152">
        <v>39596.383356809616</v>
      </c>
      <c r="N7" s="153">
        <f>SUM(H7:M7)</f>
        <v>444320.20603978634</v>
      </c>
      <c r="O7" s="151">
        <v>27511.336356639862</v>
      </c>
      <c r="P7" s="152">
        <v>52234.140739440918</v>
      </c>
      <c r="Q7" s="152">
        <v>85545.487400770187</v>
      </c>
      <c r="R7" s="152">
        <v>128418.9664683342</v>
      </c>
      <c r="S7" s="152">
        <v>116811.4261879921</v>
      </c>
      <c r="T7" s="152">
        <v>61473.037873029709</v>
      </c>
      <c r="U7" s="153">
        <f>SUM(O7:T7)</f>
        <v>471994.39502620697</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9214707.3276445866</v>
      </c>
      <c r="H10" s="67">
        <v>59801.266711235046</v>
      </c>
      <c r="I10" s="68">
        <v>10779.890198945999</v>
      </c>
      <c r="J10" s="68">
        <v>91369.951160430908</v>
      </c>
      <c r="K10" s="68">
        <v>402391.19750976563</v>
      </c>
      <c r="L10" s="68">
        <v>1420489.1284179688</v>
      </c>
      <c r="M10" s="68">
        <v>2659318.8594970703</v>
      </c>
      <c r="N10" s="121">
        <f t="shared" ref="N10:N41" si="1">SUM(H10:M10)</f>
        <v>4644150.2934954166</v>
      </c>
      <c r="O10" s="67">
        <v>47769.622813224792</v>
      </c>
      <c r="P10" s="68">
        <v>7674.4158625602722</v>
      </c>
      <c r="Q10" s="68">
        <v>35902.895514965057</v>
      </c>
      <c r="R10" s="68">
        <v>168244.19914054871</v>
      </c>
      <c r="S10" s="68">
        <v>751186.76275634766</v>
      </c>
      <c r="T10" s="68">
        <v>3559779.1380615234</v>
      </c>
      <c r="U10" s="121">
        <f t="shared" ref="U10:U41" si="2">SUM(O10:T10)</f>
        <v>4570557.0341491699</v>
      </c>
    </row>
    <row r="11" spans="1:21" s="19" customFormat="1" ht="15" customHeight="1">
      <c r="A11" s="72">
        <v>1</v>
      </c>
      <c r="B11" s="73" t="s">
        <v>4</v>
      </c>
      <c r="C11" s="278" t="s">
        <v>5</v>
      </c>
      <c r="D11" s="279"/>
      <c r="E11" s="279"/>
      <c r="F11" s="280"/>
      <c r="G11" s="74">
        <f t="shared" si="0"/>
        <v>489257.7881015297</v>
      </c>
      <c r="H11" s="75">
        <v>36668.556144475937</v>
      </c>
      <c r="I11" s="76">
        <v>1287.1448268294334</v>
      </c>
      <c r="J11" s="76">
        <v>7002.1885127425194</v>
      </c>
      <c r="K11" s="76">
        <v>48836.110791623592</v>
      </c>
      <c r="L11" s="76">
        <v>56308.523638010025</v>
      </c>
      <c r="M11" s="76">
        <v>115608.37306594849</v>
      </c>
      <c r="N11" s="122">
        <f t="shared" si="1"/>
        <v>265710.89697962999</v>
      </c>
      <c r="O11" s="75">
        <v>28686.348027706146</v>
      </c>
      <c r="P11" s="76">
        <v>1108.0368531253189</v>
      </c>
      <c r="Q11" s="76">
        <v>5489.4124974906445</v>
      </c>
      <c r="R11" s="76">
        <v>20756.122891202569</v>
      </c>
      <c r="S11" s="76">
        <v>21865.987877368927</v>
      </c>
      <c r="T11" s="76">
        <v>145640.9829750061</v>
      </c>
      <c r="U11" s="122">
        <f t="shared" si="2"/>
        <v>223546.89112189971</v>
      </c>
    </row>
    <row r="12" spans="1:21" s="18" customFormat="1">
      <c r="A12" s="85">
        <v>2</v>
      </c>
      <c r="B12" s="86"/>
      <c r="C12" s="86" t="s">
        <v>6</v>
      </c>
      <c r="D12" s="87" t="s">
        <v>7</v>
      </c>
      <c r="E12" s="88"/>
      <c r="F12" s="89"/>
      <c r="G12" s="90">
        <f t="shared" si="0"/>
        <v>178001.02962168865</v>
      </c>
      <c r="H12" s="91">
        <v>4190.3798913508654</v>
      </c>
      <c r="I12" s="92">
        <v>574.57391303777695</v>
      </c>
      <c r="J12" s="92">
        <v>4845.400459036231</v>
      </c>
      <c r="K12" s="92">
        <v>36310.345300078392</v>
      </c>
      <c r="L12" s="92">
        <v>27821.533039212227</v>
      </c>
      <c r="M12" s="92">
        <v>30132.116344332695</v>
      </c>
      <c r="N12" s="123">
        <f t="shared" si="1"/>
        <v>103874.34894704819</v>
      </c>
      <c r="O12" s="91">
        <v>3182.748142041266</v>
      </c>
      <c r="P12" s="92">
        <v>471.4260204937309</v>
      </c>
      <c r="Q12" s="92">
        <v>3408.2704766690731</v>
      </c>
      <c r="R12" s="92">
        <v>15684.735517829657</v>
      </c>
      <c r="S12" s="92">
        <v>11294.867401123047</v>
      </c>
      <c r="T12" s="92">
        <v>40084.633116483688</v>
      </c>
      <c r="U12" s="123">
        <f t="shared" si="2"/>
        <v>74126.680674640462</v>
      </c>
    </row>
    <row r="13" spans="1:21">
      <c r="A13" s="37">
        <v>3</v>
      </c>
      <c r="B13" s="17"/>
      <c r="C13" s="16"/>
      <c r="D13" s="38" t="s">
        <v>8</v>
      </c>
      <c r="E13" s="39" t="s">
        <v>9</v>
      </c>
      <c r="F13" s="40"/>
      <c r="G13" s="109">
        <f t="shared" si="0"/>
        <v>26630.175641514477</v>
      </c>
      <c r="H13" s="26">
        <v>52.752522462513298</v>
      </c>
      <c r="I13" s="7">
        <v>21.115853044204414</v>
      </c>
      <c r="J13" s="7">
        <v>1267.7383426763117</v>
      </c>
      <c r="K13" s="7">
        <v>7394.1202313154936</v>
      </c>
      <c r="L13" s="7">
        <v>8818.6517526507378</v>
      </c>
      <c r="M13" s="7">
        <v>2607.0846936404705</v>
      </c>
      <c r="N13" s="124">
        <f t="shared" si="1"/>
        <v>20161.463395789731</v>
      </c>
      <c r="O13" s="26">
        <v>46.379596195416525</v>
      </c>
      <c r="P13" s="7">
        <v>25.202907486236654</v>
      </c>
      <c r="Q13" s="7">
        <v>609.32095670700073</v>
      </c>
      <c r="R13" s="7">
        <v>1980.2546004448086</v>
      </c>
      <c r="S13" s="7">
        <v>1809.7848572209477</v>
      </c>
      <c r="T13" s="7">
        <v>1997.7693276703358</v>
      </c>
      <c r="U13" s="124">
        <f t="shared" si="2"/>
        <v>6468.712245724746</v>
      </c>
    </row>
    <row r="14" spans="1:21">
      <c r="A14" s="37">
        <v>4</v>
      </c>
      <c r="B14" s="41"/>
      <c r="C14" s="16"/>
      <c r="D14" s="38" t="s">
        <v>10</v>
      </c>
      <c r="E14" s="39" t="s">
        <v>11</v>
      </c>
      <c r="F14" s="40"/>
      <c r="G14" s="109">
        <f t="shared" si="0"/>
        <v>650.3223658829229</v>
      </c>
      <c r="H14" s="26">
        <v>85.787825128703844</v>
      </c>
      <c r="I14" s="7">
        <v>3.0159523354377598</v>
      </c>
      <c r="J14" s="7">
        <v>4.6169898689258844</v>
      </c>
      <c r="K14" s="7">
        <v>13.916971371509135</v>
      </c>
      <c r="L14" s="7">
        <v>25.849610452540219</v>
      </c>
      <c r="M14" s="7">
        <v>19.134618738200516</v>
      </c>
      <c r="N14" s="124">
        <f t="shared" si="1"/>
        <v>152.32196789531736</v>
      </c>
      <c r="O14" s="26">
        <v>94.430915642238688</v>
      </c>
      <c r="P14" s="7">
        <v>6.4401731062680483</v>
      </c>
      <c r="Q14" s="7">
        <v>19.611266663530841</v>
      </c>
      <c r="R14" s="7">
        <v>90.786961937323213</v>
      </c>
      <c r="S14" s="7">
        <v>86.402518751099706</v>
      </c>
      <c r="T14" s="7">
        <v>200.32856188714504</v>
      </c>
      <c r="U14" s="124">
        <f t="shared" si="2"/>
        <v>498.00039798760554</v>
      </c>
    </row>
    <row r="15" spans="1:21">
      <c r="A15" s="37">
        <v>5</v>
      </c>
      <c r="B15" s="41"/>
      <c r="C15" s="16"/>
      <c r="D15" s="8"/>
      <c r="E15" s="17" t="s">
        <v>12</v>
      </c>
      <c r="F15" s="42" t="s">
        <v>13</v>
      </c>
      <c r="G15" s="109">
        <f t="shared" si="0"/>
        <v>332.57466089806985</v>
      </c>
      <c r="H15" s="26">
        <v>85.787825128703844</v>
      </c>
      <c r="I15" s="7">
        <v>2.9608390547800809</v>
      </c>
      <c r="J15" s="7">
        <v>3.9148945186752826</v>
      </c>
      <c r="K15" s="7">
        <v>12.414999925065786</v>
      </c>
      <c r="L15" s="7">
        <v>24.120294461026788</v>
      </c>
      <c r="M15" s="7">
        <v>17.382439244072884</v>
      </c>
      <c r="N15" s="124">
        <f t="shared" si="1"/>
        <v>146.58129233232467</v>
      </c>
      <c r="O15" s="26">
        <v>94.430915642238688</v>
      </c>
      <c r="P15" s="7">
        <v>5.5656748737674206</v>
      </c>
      <c r="Q15" s="7">
        <v>4.6994562658946961</v>
      </c>
      <c r="R15" s="7">
        <v>11.634025272913277</v>
      </c>
      <c r="S15" s="7">
        <v>20.074737440329045</v>
      </c>
      <c r="T15" s="7">
        <v>49.588559070602059</v>
      </c>
      <c r="U15" s="124">
        <f t="shared" si="2"/>
        <v>185.99336856574519</v>
      </c>
    </row>
    <row r="16" spans="1:21">
      <c r="A16" s="37">
        <v>6</v>
      </c>
      <c r="B16" s="41"/>
      <c r="C16" s="16"/>
      <c r="D16" s="8"/>
      <c r="E16" s="17" t="s">
        <v>14</v>
      </c>
      <c r="F16" s="42" t="s">
        <v>15</v>
      </c>
      <c r="G16" s="109">
        <f t="shared" si="0"/>
        <v>62.488393989697215</v>
      </c>
      <c r="H16" s="26">
        <v>0</v>
      </c>
      <c r="I16" s="7">
        <v>0</v>
      </c>
      <c r="J16" s="7">
        <v>0</v>
      </c>
      <c r="K16" s="7">
        <v>0</v>
      </c>
      <c r="L16" s="7">
        <v>0</v>
      </c>
      <c r="M16" s="7">
        <v>0</v>
      </c>
      <c r="N16" s="124">
        <f t="shared" si="1"/>
        <v>0</v>
      </c>
      <c r="O16" s="26">
        <v>0</v>
      </c>
      <c r="P16" s="7">
        <v>0.24424552610435057</v>
      </c>
      <c r="Q16" s="7">
        <v>3.4428527344716713</v>
      </c>
      <c r="R16" s="7">
        <v>14.712216935120523</v>
      </c>
      <c r="S16" s="7">
        <v>11.872815910493955</v>
      </c>
      <c r="T16" s="7">
        <v>32.216262883506715</v>
      </c>
      <c r="U16" s="124">
        <f t="shared" si="2"/>
        <v>62.488393989697215</v>
      </c>
    </row>
    <row r="17" spans="1:21">
      <c r="A17" s="37">
        <v>7</v>
      </c>
      <c r="B17" s="41"/>
      <c r="C17" s="16"/>
      <c r="D17" s="8"/>
      <c r="E17" s="17" t="s">
        <v>16</v>
      </c>
      <c r="F17" s="42" t="s">
        <v>17</v>
      </c>
      <c r="G17" s="109">
        <f t="shared" si="0"/>
        <v>182.26249610968443</v>
      </c>
      <c r="H17" s="26">
        <v>0</v>
      </c>
      <c r="I17" s="7">
        <v>3.6121553272096207E-2</v>
      </c>
      <c r="J17" s="7">
        <v>0.52515716414200142</v>
      </c>
      <c r="K17" s="7">
        <v>0.8360254741855897</v>
      </c>
      <c r="L17" s="7">
        <v>0.88772614530171268</v>
      </c>
      <c r="M17" s="7">
        <v>1.079867284395732</v>
      </c>
      <c r="N17" s="124">
        <f t="shared" si="1"/>
        <v>3.364897621297132</v>
      </c>
      <c r="O17" s="26">
        <v>0</v>
      </c>
      <c r="P17" s="7">
        <v>0.42876323174277786</v>
      </c>
      <c r="Q17" s="7">
        <v>7.453201474272646</v>
      </c>
      <c r="R17" s="7">
        <v>41.493928974494338</v>
      </c>
      <c r="S17" s="7">
        <v>37.32232847250998</v>
      </c>
      <c r="T17" s="7">
        <v>92.19937633536756</v>
      </c>
      <c r="U17" s="124">
        <f t="shared" si="2"/>
        <v>178.8975984883873</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72.996815070027878</v>
      </c>
      <c r="H19" s="26">
        <v>0</v>
      </c>
      <c r="I19" s="7">
        <v>1.8991785962498398E-2</v>
      </c>
      <c r="J19" s="7">
        <v>0.17693814407539321</v>
      </c>
      <c r="K19" s="7">
        <v>0.66594578031799756</v>
      </c>
      <c r="L19" s="7">
        <v>0.84158960974309593</v>
      </c>
      <c r="M19" s="7">
        <v>0.67231246778101195</v>
      </c>
      <c r="N19" s="124">
        <f t="shared" si="1"/>
        <v>2.375777787879997</v>
      </c>
      <c r="O19" s="26">
        <v>0</v>
      </c>
      <c r="P19" s="7">
        <v>0.20148941331353853</v>
      </c>
      <c r="Q19" s="7">
        <v>4.0157559210783802</v>
      </c>
      <c r="R19" s="7">
        <v>22.946791893802583</v>
      </c>
      <c r="S19" s="7">
        <v>17.132636389229447</v>
      </c>
      <c r="T19" s="7">
        <v>26.324363664723933</v>
      </c>
      <c r="U19" s="124">
        <f t="shared" si="2"/>
        <v>70.621037282147881</v>
      </c>
    </row>
    <row r="20" spans="1:21">
      <c r="A20" s="37">
        <v>10</v>
      </c>
      <c r="B20" s="41"/>
      <c r="C20" s="16"/>
      <c r="D20" s="38" t="s">
        <v>22</v>
      </c>
      <c r="E20" s="39" t="s">
        <v>23</v>
      </c>
      <c r="F20" s="40"/>
      <c r="G20" s="109">
        <f t="shared" si="0"/>
        <v>58474.038914818317</v>
      </c>
      <c r="H20" s="26">
        <v>150.84200343489647</v>
      </c>
      <c r="I20" s="7">
        <v>43.1966891605407</v>
      </c>
      <c r="J20" s="7">
        <v>2502.2309200167656</v>
      </c>
      <c r="K20" s="7">
        <v>25925.160050690174</v>
      </c>
      <c r="L20" s="7">
        <v>10780.040044203401</v>
      </c>
      <c r="M20" s="7">
        <v>588.07302808854729</v>
      </c>
      <c r="N20" s="124">
        <f t="shared" si="1"/>
        <v>39989.542735594325</v>
      </c>
      <c r="O20" s="26">
        <v>143.51127082109451</v>
      </c>
      <c r="P20" s="7">
        <v>43.208725677803159</v>
      </c>
      <c r="Q20" s="7">
        <v>1932.6260942593217</v>
      </c>
      <c r="R20" s="7">
        <v>12007.048303812742</v>
      </c>
      <c r="S20" s="7">
        <v>4163.1294340640306</v>
      </c>
      <c r="T20" s="7">
        <v>194.97235058899969</v>
      </c>
      <c r="U20" s="124">
        <f t="shared" si="2"/>
        <v>18484.496179223992</v>
      </c>
    </row>
    <row r="21" spans="1:21">
      <c r="A21" s="37">
        <v>11</v>
      </c>
      <c r="B21" s="41"/>
      <c r="C21" s="16"/>
      <c r="D21" s="38" t="s">
        <v>24</v>
      </c>
      <c r="E21" s="39" t="s">
        <v>25</v>
      </c>
      <c r="F21" s="40"/>
      <c r="G21" s="109">
        <f t="shared" si="0"/>
        <v>20806.68988452293</v>
      </c>
      <c r="H21" s="26">
        <v>1872.3147623091936</v>
      </c>
      <c r="I21" s="7">
        <v>37.377787820994854</v>
      </c>
      <c r="J21" s="7">
        <v>61.968659712933004</v>
      </c>
      <c r="K21" s="7">
        <v>204.18655381165445</v>
      </c>
      <c r="L21" s="7">
        <v>834.83800960332155</v>
      </c>
      <c r="M21" s="7">
        <v>5525.1291924118996</v>
      </c>
      <c r="N21" s="124">
        <f t="shared" si="1"/>
        <v>8535.814965669997</v>
      </c>
      <c r="O21" s="26">
        <v>1519.690200522542</v>
      </c>
      <c r="P21" s="7">
        <v>35.228319020010531</v>
      </c>
      <c r="Q21" s="7">
        <v>52.611692232079804</v>
      </c>
      <c r="R21" s="7">
        <v>127.86817567888647</v>
      </c>
      <c r="S21" s="7">
        <v>692.82269529812038</v>
      </c>
      <c r="T21" s="7">
        <v>9842.6538361012936</v>
      </c>
      <c r="U21" s="124">
        <f t="shared" si="2"/>
        <v>12270.874918852933</v>
      </c>
    </row>
    <row r="22" spans="1:21">
      <c r="A22" s="37">
        <v>12</v>
      </c>
      <c r="B22" s="41"/>
      <c r="C22" s="16"/>
      <c r="D22" s="38" t="s">
        <v>26</v>
      </c>
      <c r="E22" s="39" t="s">
        <v>27</v>
      </c>
      <c r="F22" s="40"/>
      <c r="G22" s="109">
        <f t="shared" si="0"/>
        <v>293.01498393765723</v>
      </c>
      <c r="H22" s="26">
        <v>86.62690335451407</v>
      </c>
      <c r="I22" s="7">
        <v>9.6018976247869432</v>
      </c>
      <c r="J22" s="7">
        <v>7.8936893763020635</v>
      </c>
      <c r="K22" s="7">
        <v>9.99703389685601</v>
      </c>
      <c r="L22" s="7">
        <v>9.9058958804234862</v>
      </c>
      <c r="M22" s="7">
        <v>19.389047217555344</v>
      </c>
      <c r="N22" s="124">
        <f t="shared" si="1"/>
        <v>143.41446735043792</v>
      </c>
      <c r="O22" s="26">
        <v>69.052344791314681</v>
      </c>
      <c r="P22" s="7">
        <v>10.796603578142822</v>
      </c>
      <c r="Q22" s="7">
        <v>8.6691614398732781</v>
      </c>
      <c r="R22" s="7">
        <v>9.5968178776092827</v>
      </c>
      <c r="S22" s="7">
        <v>11.291950385086238</v>
      </c>
      <c r="T22" s="7">
        <v>40.193638515193015</v>
      </c>
      <c r="U22" s="124">
        <f t="shared" si="2"/>
        <v>149.60051658721932</v>
      </c>
    </row>
    <row r="23" spans="1:21">
      <c r="A23" s="37">
        <v>13</v>
      </c>
      <c r="B23" s="41"/>
      <c r="C23" s="16"/>
      <c r="D23" s="8"/>
      <c r="E23" s="17" t="s">
        <v>12</v>
      </c>
      <c r="F23" s="42" t="s">
        <v>28</v>
      </c>
      <c r="G23" s="109">
        <f t="shared" si="0"/>
        <v>55.871311334019993</v>
      </c>
      <c r="H23" s="26">
        <v>12.651512511074543</v>
      </c>
      <c r="I23" s="7">
        <v>6.1754848866548855</v>
      </c>
      <c r="J23" s="7">
        <v>2.4365659852628596</v>
      </c>
      <c r="K23" s="7">
        <v>2.2859854916168842</v>
      </c>
      <c r="L23" s="7">
        <v>0.944230942055583</v>
      </c>
      <c r="M23" s="7">
        <v>3.0770404040813446</v>
      </c>
      <c r="N23" s="124">
        <f t="shared" si="1"/>
        <v>27.5708202207461</v>
      </c>
      <c r="O23" s="26">
        <v>12.277757875621319</v>
      </c>
      <c r="P23" s="7">
        <v>5.9023342470754869</v>
      </c>
      <c r="Q23" s="7">
        <v>3.4036072118324228</v>
      </c>
      <c r="R23" s="7">
        <v>1.9367007412365638</v>
      </c>
      <c r="S23" s="7">
        <v>0.69994052266702056</v>
      </c>
      <c r="T23" s="7">
        <v>4.0801505148410797</v>
      </c>
      <c r="U23" s="124">
        <f t="shared" si="2"/>
        <v>28.300491113273893</v>
      </c>
    </row>
    <row r="24" spans="1:21">
      <c r="A24" s="37">
        <v>14</v>
      </c>
      <c r="B24" s="17"/>
      <c r="C24" s="16"/>
      <c r="D24" s="8"/>
      <c r="E24" s="17" t="s">
        <v>14</v>
      </c>
      <c r="F24" s="42" t="s">
        <v>29</v>
      </c>
      <c r="G24" s="109">
        <f t="shared" si="0"/>
        <v>19.235286182662094</v>
      </c>
      <c r="H24" s="26">
        <v>3.1137352046389424</v>
      </c>
      <c r="I24" s="7">
        <v>0.85070068627828732</v>
      </c>
      <c r="J24" s="7">
        <v>0.87548779434291646</v>
      </c>
      <c r="K24" s="7">
        <v>2.9789374301326461</v>
      </c>
      <c r="L24" s="7">
        <v>3.1542119821533561</v>
      </c>
      <c r="M24" s="7">
        <v>0.79866346716880798</v>
      </c>
      <c r="N24" s="124">
        <f t="shared" si="1"/>
        <v>11.771736564714956</v>
      </c>
      <c r="O24" s="26">
        <v>2.5891612700652331</v>
      </c>
      <c r="P24" s="7">
        <v>1.6475722477625823</v>
      </c>
      <c r="Q24" s="7">
        <v>0.30584413525502896</v>
      </c>
      <c r="R24" s="7">
        <v>1.0203369564551394</v>
      </c>
      <c r="S24" s="7">
        <v>0.93287224014056846</v>
      </c>
      <c r="T24" s="7">
        <v>0.96776276826858521</v>
      </c>
      <c r="U24" s="124">
        <f t="shared" si="2"/>
        <v>7.4635496179471374</v>
      </c>
    </row>
    <row r="25" spans="1:21">
      <c r="A25" s="37">
        <v>15</v>
      </c>
      <c r="B25" s="17"/>
      <c r="C25" s="16"/>
      <c r="D25" s="8"/>
      <c r="E25" s="17" t="s">
        <v>16</v>
      </c>
      <c r="F25" s="42" t="s">
        <v>30</v>
      </c>
      <c r="G25" s="109">
        <f t="shared" si="0"/>
        <v>58.506579889114164</v>
      </c>
      <c r="H25" s="26">
        <v>23.708210200071335</v>
      </c>
      <c r="I25" s="7">
        <v>1.9506500718125608</v>
      </c>
      <c r="J25" s="7">
        <v>1.2417468904532143</v>
      </c>
      <c r="K25" s="7">
        <v>0.90004276663421479</v>
      </c>
      <c r="L25" s="7">
        <v>0.41762850744316893</v>
      </c>
      <c r="M25" s="7">
        <v>0.77315437793731689</v>
      </c>
      <c r="N25" s="124">
        <f t="shared" si="1"/>
        <v>28.991432814351811</v>
      </c>
      <c r="O25" s="26">
        <v>22.492670729756355</v>
      </c>
      <c r="P25" s="7">
        <v>1.4303879473591223</v>
      </c>
      <c r="Q25" s="7">
        <v>1.2854860587976873</v>
      </c>
      <c r="R25" s="7">
        <v>1.7583989224131074</v>
      </c>
      <c r="S25" s="7">
        <v>2.1441687422684481</v>
      </c>
      <c r="T25" s="7">
        <v>0.40403467416763306</v>
      </c>
      <c r="U25" s="124">
        <f t="shared" si="2"/>
        <v>29.515147074762353</v>
      </c>
    </row>
    <row r="26" spans="1:21">
      <c r="A26" s="37">
        <v>16</v>
      </c>
      <c r="B26" s="17"/>
      <c r="C26" s="16"/>
      <c r="D26" s="8"/>
      <c r="E26" s="17" t="s">
        <v>18</v>
      </c>
      <c r="F26" s="42" t="s">
        <v>31</v>
      </c>
      <c r="G26" s="109">
        <f t="shared" si="0"/>
        <v>159.40180689883709</v>
      </c>
      <c r="H26" s="26">
        <v>47.153445959091187</v>
      </c>
      <c r="I26" s="7">
        <v>0.6250619620695943</v>
      </c>
      <c r="J26" s="7">
        <v>3.3398889078234788</v>
      </c>
      <c r="K26" s="7">
        <v>3.8320679748430848</v>
      </c>
      <c r="L26" s="7">
        <v>5.3898245375603437</v>
      </c>
      <c r="M26" s="7">
        <v>14.740189087577164</v>
      </c>
      <c r="N26" s="124">
        <f t="shared" si="1"/>
        <v>75.080478428964852</v>
      </c>
      <c r="O26" s="26">
        <v>31.692754834890366</v>
      </c>
      <c r="P26" s="7">
        <v>1.8163092508621048</v>
      </c>
      <c r="Q26" s="7">
        <v>3.6742239756276831</v>
      </c>
      <c r="R26" s="7">
        <v>4.8813809822313488</v>
      </c>
      <c r="S26" s="7">
        <v>7.5149689577519894</v>
      </c>
      <c r="T26" s="7">
        <v>34.74169046850875</v>
      </c>
      <c r="U26" s="124">
        <f t="shared" si="2"/>
        <v>84.321328469872242</v>
      </c>
    </row>
    <row r="27" spans="1:21">
      <c r="A27" s="37">
        <v>17</v>
      </c>
      <c r="B27" s="17"/>
      <c r="C27" s="16"/>
      <c r="D27" s="38" t="s">
        <v>32</v>
      </c>
      <c r="E27" s="39" t="s">
        <v>33</v>
      </c>
      <c r="F27" s="40"/>
      <c r="G27" s="109">
        <f t="shared" si="0"/>
        <v>4579.8543989891186</v>
      </c>
      <c r="H27" s="26">
        <v>368.33336463198066</v>
      </c>
      <c r="I27" s="7">
        <v>107.05865807086229</v>
      </c>
      <c r="J27" s="7">
        <v>239.98512396961451</v>
      </c>
      <c r="K27" s="7">
        <v>642.88884979486465</v>
      </c>
      <c r="L27" s="7">
        <v>810.17723304033279</v>
      </c>
      <c r="M27" s="7">
        <v>505.11330586671829</v>
      </c>
      <c r="N27" s="124">
        <f t="shared" si="1"/>
        <v>2673.5565353743732</v>
      </c>
      <c r="O27" s="26">
        <v>319.06162004172802</v>
      </c>
      <c r="P27" s="7">
        <v>80.41828447394073</v>
      </c>
      <c r="Q27" s="7">
        <v>165.30230408441275</v>
      </c>
      <c r="R27" s="7">
        <v>280.52218593284488</v>
      </c>
      <c r="S27" s="7">
        <v>460.77841334789991</v>
      </c>
      <c r="T27" s="7">
        <v>600.21505573391914</v>
      </c>
      <c r="U27" s="124">
        <f t="shared" si="2"/>
        <v>1906.2978636147454</v>
      </c>
    </row>
    <row r="28" spans="1:21">
      <c r="A28" s="37">
        <v>18</v>
      </c>
      <c r="B28" s="12"/>
      <c r="C28" s="12"/>
      <c r="D28" s="38" t="s">
        <v>34</v>
      </c>
      <c r="E28" s="39" t="s">
        <v>35</v>
      </c>
      <c r="F28" s="43"/>
      <c r="G28" s="109">
        <f t="shared" si="0"/>
        <v>18003.237566508353</v>
      </c>
      <c r="H28" s="26">
        <v>282.90808366984129</v>
      </c>
      <c r="I28" s="7">
        <v>171.59497036784887</v>
      </c>
      <c r="J28" s="7">
        <v>275.6362025924027</v>
      </c>
      <c r="K28" s="7">
        <v>883.84020881354809</v>
      </c>
      <c r="L28" s="7">
        <v>2130.6376276910305</v>
      </c>
      <c r="M28" s="7">
        <v>5511.6550482064486</v>
      </c>
      <c r="N28" s="124">
        <f t="shared" si="1"/>
        <v>9256.27214134112</v>
      </c>
      <c r="O28" s="26">
        <v>206.66380444169044</v>
      </c>
      <c r="P28" s="7">
        <v>122.42554195597768</v>
      </c>
      <c r="Q28" s="7">
        <v>222.53281153738499</v>
      </c>
      <c r="R28" s="7">
        <v>491.89859126508236</v>
      </c>
      <c r="S28" s="7">
        <v>1368.0337881147861</v>
      </c>
      <c r="T28" s="7">
        <v>6335.4108878523111</v>
      </c>
      <c r="U28" s="124">
        <f t="shared" si="2"/>
        <v>8746.9654251672328</v>
      </c>
    </row>
    <row r="29" spans="1:21">
      <c r="A29" s="37">
        <v>19</v>
      </c>
      <c r="B29" s="17"/>
      <c r="C29" s="16"/>
      <c r="D29" s="38" t="s">
        <v>36</v>
      </c>
      <c r="E29" s="39" t="s">
        <v>37</v>
      </c>
      <c r="F29" s="40"/>
      <c r="G29" s="109">
        <f t="shared" si="0"/>
        <v>2872.441634047078</v>
      </c>
      <c r="H29" s="26">
        <v>35.934342933243897</v>
      </c>
      <c r="I29" s="7">
        <v>11.503272341797128</v>
      </c>
      <c r="J29" s="7">
        <v>97.861821115016937</v>
      </c>
      <c r="K29" s="7">
        <v>388.2521131336689</v>
      </c>
      <c r="L29" s="7">
        <v>686.55707124620676</v>
      </c>
      <c r="M29" s="7">
        <v>510.15279003977776</v>
      </c>
      <c r="N29" s="124">
        <f t="shared" si="1"/>
        <v>1730.2614108097114</v>
      </c>
      <c r="O29" s="26">
        <v>33.424349661792803</v>
      </c>
      <c r="P29" s="7">
        <v>12.352034899173304</v>
      </c>
      <c r="Q29" s="7">
        <v>88.182247293181717</v>
      </c>
      <c r="R29" s="7">
        <v>169.58393198996782</v>
      </c>
      <c r="S29" s="7">
        <v>322.87142607569695</v>
      </c>
      <c r="T29" s="7">
        <v>515.766233317554</v>
      </c>
      <c r="U29" s="124">
        <f t="shared" si="2"/>
        <v>1142.1802232373666</v>
      </c>
    </row>
    <row r="30" spans="1:21">
      <c r="A30" s="37">
        <v>20</v>
      </c>
      <c r="B30" s="17"/>
      <c r="C30" s="16"/>
      <c r="D30" s="38" t="s">
        <v>38</v>
      </c>
      <c r="E30" s="39" t="s">
        <v>39</v>
      </c>
      <c r="F30" s="40"/>
      <c r="G30" s="109">
        <f t="shared" si="0"/>
        <v>33.407602740102448</v>
      </c>
      <c r="H30" s="26">
        <v>0</v>
      </c>
      <c r="I30" s="7">
        <v>1.439795718761161</v>
      </c>
      <c r="J30" s="7">
        <v>1.0566150489030406</v>
      </c>
      <c r="K30" s="7">
        <v>3.2265789601951838</v>
      </c>
      <c r="L30" s="7">
        <v>8.8247614298015833</v>
      </c>
      <c r="M30" s="7">
        <v>4.9673041561618447</v>
      </c>
      <c r="N30" s="124">
        <f t="shared" si="1"/>
        <v>19.515055313822813</v>
      </c>
      <c r="O30" s="26">
        <v>0</v>
      </c>
      <c r="P30" s="7">
        <v>0.98989263395196758</v>
      </c>
      <c r="Q30" s="7">
        <v>1.107110006356379</v>
      </c>
      <c r="R30" s="7">
        <v>1.7230451899231412</v>
      </c>
      <c r="S30" s="7">
        <v>5.7283061500638723</v>
      </c>
      <c r="T30" s="7">
        <v>4.3441934459842741</v>
      </c>
      <c r="U30" s="124">
        <f t="shared" si="2"/>
        <v>13.892547426279634</v>
      </c>
    </row>
    <row r="31" spans="1:21">
      <c r="A31" s="37">
        <v>21</v>
      </c>
      <c r="B31" s="17"/>
      <c r="C31" s="16"/>
      <c r="D31" s="38" t="s">
        <v>40</v>
      </c>
      <c r="E31" s="39" t="s">
        <v>41</v>
      </c>
      <c r="F31" s="40"/>
      <c r="G31" s="109">
        <f t="shared" si="0"/>
        <v>252.89470247941972</v>
      </c>
      <c r="H31" s="26">
        <v>23.372073885431973</v>
      </c>
      <c r="I31" s="7">
        <v>16.705601888279489</v>
      </c>
      <c r="J31" s="7">
        <v>21.950112206337508</v>
      </c>
      <c r="K31" s="7">
        <v>28.05120326555334</v>
      </c>
      <c r="L31" s="7">
        <v>30.365288616158068</v>
      </c>
      <c r="M31" s="7">
        <v>22.824111191555858</v>
      </c>
      <c r="N31" s="124">
        <f t="shared" si="1"/>
        <v>143.26839105331624</v>
      </c>
      <c r="O31" s="26">
        <v>15.507627130930587</v>
      </c>
      <c r="P31" s="7">
        <v>9.8360730183349006</v>
      </c>
      <c r="Q31" s="7">
        <v>15.552476073033176</v>
      </c>
      <c r="R31" s="7">
        <v>23.431710315402597</v>
      </c>
      <c r="S31" s="7">
        <v>26.448756110854447</v>
      </c>
      <c r="T31" s="7">
        <v>18.849668777547777</v>
      </c>
      <c r="U31" s="124">
        <f t="shared" si="2"/>
        <v>109.62631142610348</v>
      </c>
    </row>
    <row r="32" spans="1:21">
      <c r="A32" s="37">
        <v>22</v>
      </c>
      <c r="B32" s="17"/>
      <c r="C32" s="16"/>
      <c r="D32" s="38"/>
      <c r="E32" s="17" t="s">
        <v>12</v>
      </c>
      <c r="F32" s="42" t="s">
        <v>42</v>
      </c>
      <c r="G32" s="109">
        <f t="shared" si="0"/>
        <v>1.0694423466920853</v>
      </c>
      <c r="H32" s="26">
        <v>0.19608911871910095</v>
      </c>
      <c r="I32" s="7">
        <v>0</v>
      </c>
      <c r="J32" s="7">
        <v>0.14862115681171417</v>
      </c>
      <c r="K32" s="7">
        <v>0</v>
      </c>
      <c r="L32" s="7">
        <v>0</v>
      </c>
      <c r="M32" s="7">
        <v>0</v>
      </c>
      <c r="N32" s="124">
        <f t="shared" si="1"/>
        <v>0.34471027553081512</v>
      </c>
      <c r="O32" s="26">
        <v>0.19608910381793976</v>
      </c>
      <c r="P32" s="7">
        <v>0.34542950987815857</v>
      </c>
      <c r="Q32" s="7">
        <v>0.18321345746517181</v>
      </c>
      <c r="R32" s="7">
        <v>0</v>
      </c>
      <c r="S32" s="7">
        <v>0</v>
      </c>
      <c r="T32" s="7">
        <v>0</v>
      </c>
      <c r="U32" s="124">
        <f t="shared" si="2"/>
        <v>0.72473207116127014</v>
      </c>
    </row>
    <row r="33" spans="1:21">
      <c r="A33" s="37">
        <v>23</v>
      </c>
      <c r="B33" s="17"/>
      <c r="C33" s="16"/>
      <c r="D33" s="8"/>
      <c r="E33" s="17" t="s">
        <v>14</v>
      </c>
      <c r="F33" s="42" t="s">
        <v>43</v>
      </c>
      <c r="G33" s="109">
        <f t="shared" si="0"/>
        <v>0.37769970297813416</v>
      </c>
      <c r="H33" s="26">
        <v>0</v>
      </c>
      <c r="I33" s="7">
        <v>0</v>
      </c>
      <c r="J33" s="7">
        <v>0</v>
      </c>
      <c r="K33" s="7">
        <v>0</v>
      </c>
      <c r="L33" s="7">
        <v>0.37769970297813416</v>
      </c>
      <c r="M33" s="7">
        <v>0</v>
      </c>
      <c r="N33" s="124">
        <f t="shared" si="1"/>
        <v>0.37769970297813416</v>
      </c>
      <c r="O33" s="26">
        <v>0</v>
      </c>
      <c r="P33" s="7">
        <v>0</v>
      </c>
      <c r="Q33" s="7">
        <v>0</v>
      </c>
      <c r="R33" s="7">
        <v>0</v>
      </c>
      <c r="S33" s="7">
        <v>0</v>
      </c>
      <c r="T33" s="7">
        <v>0</v>
      </c>
      <c r="U33" s="124">
        <f t="shared" si="2"/>
        <v>0</v>
      </c>
    </row>
    <row r="34" spans="1:21">
      <c r="A34" s="37">
        <v>24</v>
      </c>
      <c r="B34" s="17"/>
      <c r="C34" s="16"/>
      <c r="D34" s="8"/>
      <c r="E34" s="17" t="s">
        <v>16</v>
      </c>
      <c r="F34" s="42" t="s">
        <v>44</v>
      </c>
      <c r="G34" s="109">
        <f t="shared" si="0"/>
        <v>4.6218505799770355</v>
      </c>
      <c r="H34" s="26">
        <v>0</v>
      </c>
      <c r="I34" s="7">
        <v>0</v>
      </c>
      <c r="J34" s="7">
        <v>0.366983562707901</v>
      </c>
      <c r="K34" s="7">
        <v>0</v>
      </c>
      <c r="L34" s="7">
        <v>0.71765810251235962</v>
      </c>
      <c r="M34" s="7">
        <v>0.72801721096038818</v>
      </c>
      <c r="N34" s="124">
        <f t="shared" si="1"/>
        <v>1.8126588761806488</v>
      </c>
      <c r="O34" s="26">
        <v>0</v>
      </c>
      <c r="P34" s="7">
        <v>0</v>
      </c>
      <c r="Q34" s="7">
        <v>0</v>
      </c>
      <c r="R34" s="7">
        <v>1.3848065733909607</v>
      </c>
      <c r="S34" s="7">
        <v>1.0677096843719482</v>
      </c>
      <c r="T34" s="7">
        <v>0.35667544603347778</v>
      </c>
      <c r="U34" s="124">
        <f t="shared" si="2"/>
        <v>2.8091917037963867</v>
      </c>
    </row>
    <row r="35" spans="1:21">
      <c r="A35" s="37">
        <v>25</v>
      </c>
      <c r="B35" s="17"/>
      <c r="C35" s="16"/>
      <c r="D35" s="8"/>
      <c r="E35" s="17" t="s">
        <v>18</v>
      </c>
      <c r="F35" s="42" t="s">
        <v>45</v>
      </c>
      <c r="G35" s="109">
        <f t="shared" si="0"/>
        <v>1.9648649096488953</v>
      </c>
      <c r="H35" s="26">
        <v>0</v>
      </c>
      <c r="I35" s="7">
        <v>0</v>
      </c>
      <c r="J35" s="7">
        <v>0.48191902041435242</v>
      </c>
      <c r="K35" s="7">
        <v>0</v>
      </c>
      <c r="L35" s="7">
        <v>0.3547092080116272</v>
      </c>
      <c r="M35" s="7">
        <v>0</v>
      </c>
      <c r="N35" s="124">
        <f t="shared" si="1"/>
        <v>0.83662822842597961</v>
      </c>
      <c r="O35" s="26">
        <v>0</v>
      </c>
      <c r="P35" s="7">
        <v>0</v>
      </c>
      <c r="Q35" s="7">
        <v>0</v>
      </c>
      <c r="R35" s="7">
        <v>0.42046657204627991</v>
      </c>
      <c r="S35" s="7">
        <v>0.70777010917663574</v>
      </c>
      <c r="T35" s="7">
        <v>0</v>
      </c>
      <c r="U35" s="124">
        <f t="shared" si="2"/>
        <v>1.1282366812229156</v>
      </c>
    </row>
    <row r="36" spans="1:21">
      <c r="A36" s="37">
        <v>26</v>
      </c>
      <c r="B36" s="17"/>
      <c r="C36" s="16"/>
      <c r="D36" s="8"/>
      <c r="E36" s="17" t="s">
        <v>20</v>
      </c>
      <c r="F36" s="42" t="s">
        <v>46</v>
      </c>
      <c r="G36" s="109">
        <f t="shared" si="0"/>
        <v>89.560306147506708</v>
      </c>
      <c r="H36" s="26">
        <v>2.2186431947923211</v>
      </c>
      <c r="I36" s="7">
        <v>0.1937981347036839</v>
      </c>
      <c r="J36" s="7">
        <v>2.0289756908896379</v>
      </c>
      <c r="K36" s="7">
        <v>9.0065013044513762</v>
      </c>
      <c r="L36" s="7">
        <v>17.346550965681672</v>
      </c>
      <c r="M36" s="7">
        <v>17.499250898137689</v>
      </c>
      <c r="N36" s="124">
        <f t="shared" si="1"/>
        <v>48.29372018865638</v>
      </c>
      <c r="O36" s="26">
        <v>2.1709213467336212</v>
      </c>
      <c r="P36" s="7">
        <v>0.18583217971627164</v>
      </c>
      <c r="Q36" s="7">
        <v>2.3715121927671134</v>
      </c>
      <c r="R36" s="7">
        <v>7.0187546364031732</v>
      </c>
      <c r="S36" s="7">
        <v>14.554464499931782</v>
      </c>
      <c r="T36" s="7">
        <v>14.965101103298366</v>
      </c>
      <c r="U36" s="124">
        <f t="shared" si="2"/>
        <v>41.266585958850328</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1.1792395895463414</v>
      </c>
      <c r="H39" s="26">
        <v>0</v>
      </c>
      <c r="I39" s="7">
        <v>0</v>
      </c>
      <c r="J39" s="7">
        <v>1.8918593996204436E-3</v>
      </c>
      <c r="K39" s="7">
        <v>9.7030196338891983E-2</v>
      </c>
      <c r="L39" s="7">
        <v>0.30296538025140762</v>
      </c>
      <c r="M39" s="7">
        <v>0.15009061619639397</v>
      </c>
      <c r="N39" s="124">
        <f t="shared" si="1"/>
        <v>0.55197805218631402</v>
      </c>
      <c r="O39" s="26">
        <v>0</v>
      </c>
      <c r="P39" s="7">
        <v>0</v>
      </c>
      <c r="Q39" s="7">
        <v>3.6464522127062082E-3</v>
      </c>
      <c r="R39" s="7">
        <v>7.7950655482709408E-2</v>
      </c>
      <c r="S39" s="7">
        <v>0.32493177801370621</v>
      </c>
      <c r="T39" s="7">
        <v>0.22073265165090561</v>
      </c>
      <c r="U39" s="124">
        <f t="shared" si="2"/>
        <v>0.62726153736002743</v>
      </c>
    </row>
    <row r="40" spans="1:21">
      <c r="A40" s="37">
        <v>30</v>
      </c>
      <c r="B40" s="17"/>
      <c r="C40" s="16"/>
      <c r="D40" s="12"/>
      <c r="E40" s="17" t="s">
        <v>357</v>
      </c>
      <c r="F40" s="42" t="s">
        <v>51</v>
      </c>
      <c r="G40" s="109">
        <f t="shared" si="0"/>
        <v>1.2099056271836162</v>
      </c>
      <c r="H40" s="26">
        <v>1.5739224851131439E-2</v>
      </c>
      <c r="I40" s="7">
        <v>0</v>
      </c>
      <c r="J40" s="7">
        <v>0</v>
      </c>
      <c r="K40" s="7">
        <v>0</v>
      </c>
      <c r="L40" s="7">
        <v>0</v>
      </c>
      <c r="M40" s="7">
        <v>0.75368615984916687</v>
      </c>
      <c r="N40" s="124">
        <f t="shared" si="1"/>
        <v>0.76942538470029831</v>
      </c>
      <c r="O40" s="26">
        <v>1.2851784937083721E-2</v>
      </c>
      <c r="P40" s="7">
        <v>0</v>
      </c>
      <c r="Q40" s="7">
        <v>0.42762845754623413</v>
      </c>
      <c r="R40" s="7">
        <v>0</v>
      </c>
      <c r="S40" s="7">
        <v>0</v>
      </c>
      <c r="T40" s="7">
        <v>0</v>
      </c>
      <c r="U40" s="124">
        <f t="shared" si="2"/>
        <v>0.44048024248331785</v>
      </c>
    </row>
    <row r="41" spans="1:21">
      <c r="A41" s="37">
        <v>31</v>
      </c>
      <c r="B41" s="17"/>
      <c r="C41" s="16"/>
      <c r="D41" s="12"/>
      <c r="E41" s="17" t="s">
        <v>358</v>
      </c>
      <c r="F41" s="42" t="s">
        <v>52</v>
      </c>
      <c r="G41" s="109">
        <f t="shared" si="0"/>
        <v>1.0909112393856049</v>
      </c>
      <c r="H41" s="26">
        <v>0</v>
      </c>
      <c r="I41" s="7">
        <v>0</v>
      </c>
      <c r="J41" s="7">
        <v>0</v>
      </c>
      <c r="K41" s="7">
        <v>0</v>
      </c>
      <c r="L41" s="7">
        <v>0.37843158841133118</v>
      </c>
      <c r="M41" s="7">
        <v>0.35243794322013855</v>
      </c>
      <c r="N41" s="124">
        <f t="shared" si="1"/>
        <v>0.73086953163146973</v>
      </c>
      <c r="O41" s="26">
        <v>0</v>
      </c>
      <c r="P41" s="7">
        <v>0</v>
      </c>
      <c r="Q41" s="7">
        <v>0</v>
      </c>
      <c r="R41" s="7">
        <v>0</v>
      </c>
      <c r="S41" s="7">
        <v>0</v>
      </c>
      <c r="T41" s="7">
        <v>0.36004170775413513</v>
      </c>
      <c r="U41" s="124">
        <f t="shared" si="2"/>
        <v>0.36004170775413513</v>
      </c>
    </row>
    <row r="42" spans="1:21">
      <c r="A42" s="37">
        <v>32</v>
      </c>
      <c r="B42" s="17"/>
      <c r="C42" s="16"/>
      <c r="D42" s="38"/>
      <c r="E42" s="17" t="s">
        <v>359</v>
      </c>
      <c r="F42" s="42" t="s">
        <v>53</v>
      </c>
      <c r="G42" s="109">
        <f t="shared" ref="G42:G73" si="3">N42+U42</f>
        <v>151.82048338837922</v>
      </c>
      <c r="H42" s="26">
        <v>20.941601991653442</v>
      </c>
      <c r="I42" s="7">
        <v>16.511804491281509</v>
      </c>
      <c r="J42" s="7">
        <v>18.921721532940865</v>
      </c>
      <c r="K42" s="7">
        <v>18.947672076523304</v>
      </c>
      <c r="L42" s="7">
        <v>10.887273713946342</v>
      </c>
      <c r="M42" s="7">
        <v>3.3406284675002098</v>
      </c>
      <c r="N42" s="124">
        <f t="shared" ref="N42:N73" si="4">SUM(H42:M42)</f>
        <v>89.550702273845673</v>
      </c>
      <c r="O42" s="26">
        <v>13.127764811739326</v>
      </c>
      <c r="P42" s="7">
        <v>9.304811492562294</v>
      </c>
      <c r="Q42" s="7">
        <v>12.566474750638008</v>
      </c>
      <c r="R42" s="7">
        <v>14.529731929302216</v>
      </c>
      <c r="S42" s="7">
        <v>9.7938800901174545</v>
      </c>
      <c r="T42" s="7">
        <v>2.9471180401742458</v>
      </c>
      <c r="U42" s="124">
        <f t="shared" ref="U42:U73" si="5">SUM(O42:T42)</f>
        <v>62.269781114533544</v>
      </c>
    </row>
    <row r="43" spans="1:21">
      <c r="A43" s="37">
        <v>33</v>
      </c>
      <c r="B43" s="17"/>
      <c r="C43" s="16"/>
      <c r="D43" s="38" t="s">
        <v>54</v>
      </c>
      <c r="E43" s="39" t="s">
        <v>55</v>
      </c>
      <c r="F43" s="42"/>
      <c r="G43" s="109">
        <f t="shared" si="3"/>
        <v>3.5382473402260075</v>
      </c>
      <c r="H43" s="26">
        <v>0.76472310788994946</v>
      </c>
      <c r="I43" s="7">
        <v>0.15774697696906514</v>
      </c>
      <c r="J43" s="7">
        <v>8.0098739090317395E-2</v>
      </c>
      <c r="K43" s="7">
        <v>0.11247174190066289</v>
      </c>
      <c r="L43" s="7">
        <v>0.1149689166340977</v>
      </c>
      <c r="M43" s="7">
        <v>0.1403199975611642</v>
      </c>
      <c r="N43" s="124">
        <f t="shared" si="4"/>
        <v>1.3703294800452568</v>
      </c>
      <c r="O43" s="26">
        <v>1.0712549998497707</v>
      </c>
      <c r="P43" s="7">
        <v>0.17369685065932572</v>
      </c>
      <c r="Q43" s="7">
        <v>6.7667842002265388E-2</v>
      </c>
      <c r="R43" s="7">
        <v>9.2713677142455708E-2</v>
      </c>
      <c r="S43" s="7">
        <v>0.11377114983042702</v>
      </c>
      <c r="T43" s="7">
        <v>0.6488133406965062</v>
      </c>
      <c r="U43" s="124">
        <f t="shared" si="5"/>
        <v>2.1679178601807507</v>
      </c>
    </row>
    <row r="44" spans="1:21">
      <c r="A44" s="37">
        <v>34</v>
      </c>
      <c r="B44" s="17"/>
      <c r="C44" s="16"/>
      <c r="D44" s="8"/>
      <c r="E44" s="17" t="s">
        <v>12</v>
      </c>
      <c r="F44" s="42" t="s">
        <v>56</v>
      </c>
      <c r="G44" s="109">
        <f t="shared" si="3"/>
        <v>3.1264001362560521</v>
      </c>
      <c r="H44" s="26">
        <v>0.76472310788994946</v>
      </c>
      <c r="I44" s="7">
        <v>0.15774697696906514</v>
      </c>
      <c r="J44" s="7">
        <v>8.0098739090317395E-2</v>
      </c>
      <c r="K44" s="7">
        <v>0.11247174190066289</v>
      </c>
      <c r="L44" s="7">
        <v>0.1149689166340977</v>
      </c>
      <c r="M44" s="7">
        <v>0.1403199975611642</v>
      </c>
      <c r="N44" s="124">
        <f t="shared" si="4"/>
        <v>1.3703294800452568</v>
      </c>
      <c r="O44" s="26">
        <v>1.0712549998497707</v>
      </c>
      <c r="P44" s="7">
        <v>0.17369685065932572</v>
      </c>
      <c r="Q44" s="7">
        <v>6.7667842002265388E-2</v>
      </c>
      <c r="R44" s="7">
        <v>9.2713677142455708E-2</v>
      </c>
      <c r="S44" s="7">
        <v>0.11377114983042702</v>
      </c>
      <c r="T44" s="7">
        <v>0.23696613672655076</v>
      </c>
      <c r="U44" s="124">
        <f t="shared" si="5"/>
        <v>1.7560706562107953</v>
      </c>
    </row>
    <row r="45" spans="1:21">
      <c r="A45" s="37">
        <v>35</v>
      </c>
      <c r="B45" s="17"/>
      <c r="C45" s="16"/>
      <c r="D45" s="8"/>
      <c r="E45" s="17" t="s">
        <v>14</v>
      </c>
      <c r="F45" s="42" t="s">
        <v>57</v>
      </c>
      <c r="G45" s="109">
        <f t="shared" si="3"/>
        <v>0</v>
      </c>
      <c r="H45" s="26">
        <v>0</v>
      </c>
      <c r="I45" s="7">
        <v>0</v>
      </c>
      <c r="J45" s="7">
        <v>0</v>
      </c>
      <c r="K45" s="7">
        <v>0</v>
      </c>
      <c r="L45" s="7">
        <v>0</v>
      </c>
      <c r="M45" s="7">
        <v>0</v>
      </c>
      <c r="N45" s="124">
        <f t="shared" si="4"/>
        <v>0</v>
      </c>
      <c r="O45" s="26">
        <v>0</v>
      </c>
      <c r="P45" s="7">
        <v>0</v>
      </c>
      <c r="Q45" s="7">
        <v>0</v>
      </c>
      <c r="R45" s="7">
        <v>0</v>
      </c>
      <c r="S45" s="7">
        <v>0</v>
      </c>
      <c r="T45" s="7">
        <v>0</v>
      </c>
      <c r="U45" s="124">
        <f t="shared" si="5"/>
        <v>0</v>
      </c>
    </row>
    <row r="46" spans="1:21">
      <c r="A46" s="37">
        <v>36</v>
      </c>
      <c r="B46" s="10"/>
      <c r="C46" s="16"/>
      <c r="D46" s="8"/>
      <c r="E46" s="17" t="s">
        <v>16</v>
      </c>
      <c r="F46" s="42" t="s">
        <v>58</v>
      </c>
      <c r="G46" s="109">
        <f t="shared" si="3"/>
        <v>0.41184720396995544</v>
      </c>
      <c r="H46" s="26">
        <v>0</v>
      </c>
      <c r="I46" s="7">
        <v>0</v>
      </c>
      <c r="J46" s="7">
        <v>0</v>
      </c>
      <c r="K46" s="7">
        <v>0</v>
      </c>
      <c r="L46" s="7">
        <v>0</v>
      </c>
      <c r="M46" s="7">
        <v>0</v>
      </c>
      <c r="N46" s="124">
        <f t="shared" si="4"/>
        <v>0</v>
      </c>
      <c r="O46" s="26">
        <v>0</v>
      </c>
      <c r="P46" s="7">
        <v>0</v>
      </c>
      <c r="Q46" s="7">
        <v>0</v>
      </c>
      <c r="R46" s="7">
        <v>0</v>
      </c>
      <c r="S46" s="7">
        <v>0</v>
      </c>
      <c r="T46" s="7">
        <v>0.41184720396995544</v>
      </c>
      <c r="U46" s="124">
        <f t="shared" si="5"/>
        <v>0.41184720396995544</v>
      </c>
    </row>
    <row r="47" spans="1:21">
      <c r="A47" s="37">
        <v>37</v>
      </c>
      <c r="B47" s="10"/>
      <c r="C47" s="11"/>
      <c r="D47" s="38" t="s">
        <v>59</v>
      </c>
      <c r="E47" s="9" t="s">
        <v>60</v>
      </c>
      <c r="F47" s="44"/>
      <c r="G47" s="109">
        <f t="shared" si="3"/>
        <v>45401.412735614926</v>
      </c>
      <c r="H47" s="26">
        <v>1230.7433121223003</v>
      </c>
      <c r="I47" s="7">
        <v>151.80568846315145</v>
      </c>
      <c r="J47" s="7">
        <v>364.38195521384478</v>
      </c>
      <c r="K47" s="7">
        <v>816.59190058708191</v>
      </c>
      <c r="L47" s="7">
        <v>3685.5704918801785</v>
      </c>
      <c r="M47" s="7">
        <v>14818.452842116356</v>
      </c>
      <c r="N47" s="124">
        <f t="shared" si="4"/>
        <v>21067.546190382913</v>
      </c>
      <c r="O47" s="26">
        <v>733.95514858700335</v>
      </c>
      <c r="P47" s="7">
        <v>124.35376461595297</v>
      </c>
      <c r="Q47" s="7">
        <v>292.68677703291178</v>
      </c>
      <c r="R47" s="7">
        <v>501.92848975211382</v>
      </c>
      <c r="S47" s="7">
        <v>2347.4615822285414</v>
      </c>
      <c r="T47" s="7">
        <v>20333.48078301549</v>
      </c>
      <c r="U47" s="124">
        <f t="shared" si="5"/>
        <v>24333.866545232013</v>
      </c>
    </row>
    <row r="48" spans="1:21">
      <c r="A48" s="93">
        <v>38</v>
      </c>
      <c r="B48" s="94"/>
      <c r="C48" s="95" t="s">
        <v>61</v>
      </c>
      <c r="D48" s="96" t="s">
        <v>62</v>
      </c>
      <c r="E48" s="97"/>
      <c r="F48" s="98"/>
      <c r="G48" s="99">
        <f t="shared" si="3"/>
        <v>247421.58010052174</v>
      </c>
      <c r="H48" s="100">
        <v>5703.2725982628763</v>
      </c>
      <c r="I48" s="101">
        <v>676.37562293000519</v>
      </c>
      <c r="J48" s="101">
        <v>2076.3631803002208</v>
      </c>
      <c r="K48" s="101">
        <v>12297.228184610605</v>
      </c>
      <c r="L48" s="101">
        <v>27765.350164890289</v>
      </c>
      <c r="M48" s="101">
        <v>81087.921268463135</v>
      </c>
      <c r="N48" s="125">
        <f t="shared" si="4"/>
        <v>129606.51101945713</v>
      </c>
      <c r="O48" s="100">
        <v>4883.948812160641</v>
      </c>
      <c r="P48" s="101">
        <v>608.58521473346627</v>
      </c>
      <c r="Q48" s="101">
        <v>1230.8555470937572</v>
      </c>
      <c r="R48" s="101">
        <v>3942.3837061524391</v>
      </c>
      <c r="S48" s="101">
        <v>10104.399169683456</v>
      </c>
      <c r="T48" s="101">
        <v>97044.896631240845</v>
      </c>
      <c r="U48" s="125">
        <f t="shared" si="5"/>
        <v>117815.0690810646</v>
      </c>
    </row>
    <row r="49" spans="1:21">
      <c r="A49" s="37">
        <v>39</v>
      </c>
      <c r="B49" s="17"/>
      <c r="C49" s="16"/>
      <c r="D49" s="38" t="s">
        <v>8</v>
      </c>
      <c r="E49" s="45" t="s">
        <v>63</v>
      </c>
      <c r="F49" s="40"/>
      <c r="G49" s="109">
        <f t="shared" si="3"/>
        <v>244926.9736810404</v>
      </c>
      <c r="H49" s="26">
        <v>5698.609683945775</v>
      </c>
      <c r="I49" s="7">
        <v>668.3172059673816</v>
      </c>
      <c r="J49" s="7">
        <v>2061.9318365659565</v>
      </c>
      <c r="K49" s="7">
        <v>12238.788350135088</v>
      </c>
      <c r="L49" s="7">
        <v>27630.509935379028</v>
      </c>
      <c r="M49" s="7">
        <v>80148.626068115234</v>
      </c>
      <c r="N49" s="124">
        <f t="shared" si="4"/>
        <v>128446.78308010846</v>
      </c>
      <c r="O49" s="26">
        <v>4880.135018222034</v>
      </c>
      <c r="P49" s="7">
        <v>602.16056875823415</v>
      </c>
      <c r="Q49" s="7">
        <v>1224.4723493391357</v>
      </c>
      <c r="R49" s="7">
        <v>3922.5012852847576</v>
      </c>
      <c r="S49" s="7">
        <v>10038.039734125137</v>
      </c>
      <c r="T49" s="7">
        <v>95812.881645202637</v>
      </c>
      <c r="U49" s="124">
        <f t="shared" si="5"/>
        <v>116480.19060093194</v>
      </c>
    </row>
    <row r="50" spans="1:21">
      <c r="A50" s="37">
        <v>40</v>
      </c>
      <c r="B50" s="17"/>
      <c r="C50" s="16"/>
      <c r="D50" s="38" t="s">
        <v>10</v>
      </c>
      <c r="E50" s="45" t="s">
        <v>64</v>
      </c>
      <c r="F50" s="40"/>
      <c r="G50" s="109">
        <f t="shared" si="3"/>
        <v>2395.6655762731643</v>
      </c>
      <c r="H50" s="26">
        <v>3.4233986727995216</v>
      </c>
      <c r="I50" s="7">
        <v>7.3063164057384711</v>
      </c>
      <c r="J50" s="7">
        <v>12.114562468603253</v>
      </c>
      <c r="K50" s="7">
        <v>45.380050644744188</v>
      </c>
      <c r="L50" s="7">
        <v>115.95337935164571</v>
      </c>
      <c r="M50" s="7">
        <v>914.14800815284252</v>
      </c>
      <c r="N50" s="124">
        <f t="shared" si="4"/>
        <v>1098.3257156963737</v>
      </c>
      <c r="O50" s="26">
        <v>2.8580669653201767</v>
      </c>
      <c r="P50" s="7">
        <v>5.4464073657145491</v>
      </c>
      <c r="Q50" s="7">
        <v>5.293878786440473</v>
      </c>
      <c r="R50" s="7">
        <v>14.918695784988813</v>
      </c>
      <c r="S50" s="7">
        <v>61.248815285041928</v>
      </c>
      <c r="T50" s="7">
        <v>1207.5739963892847</v>
      </c>
      <c r="U50" s="124">
        <f t="shared" si="5"/>
        <v>1297.3398605767907</v>
      </c>
    </row>
    <row r="51" spans="1:21">
      <c r="A51" s="37">
        <v>41</v>
      </c>
      <c r="B51" s="17"/>
      <c r="C51" s="16"/>
      <c r="D51" s="38" t="s">
        <v>22</v>
      </c>
      <c r="E51" s="45" t="s">
        <v>65</v>
      </c>
      <c r="F51" s="40"/>
      <c r="G51" s="109">
        <f t="shared" si="3"/>
        <v>98.940430096085947</v>
      </c>
      <c r="H51" s="26">
        <v>1.2394461352720327</v>
      </c>
      <c r="I51" s="7">
        <v>0.75210878433699691</v>
      </c>
      <c r="J51" s="7">
        <v>2.3167780730036611</v>
      </c>
      <c r="K51" s="7">
        <v>13.05947237476903</v>
      </c>
      <c r="L51" s="7">
        <v>18.886738696932298</v>
      </c>
      <c r="M51" s="7">
        <v>25.147321928528982</v>
      </c>
      <c r="N51" s="124">
        <f t="shared" si="4"/>
        <v>61.401865992843</v>
      </c>
      <c r="O51" s="26">
        <v>0.95571665209115508</v>
      </c>
      <c r="P51" s="7">
        <v>0.97824111415866355</v>
      </c>
      <c r="Q51" s="7">
        <v>1.0893226114935715</v>
      </c>
      <c r="R51" s="7">
        <v>4.9636667963518448</v>
      </c>
      <c r="S51" s="7">
        <v>5.1106029167531233</v>
      </c>
      <c r="T51" s="7">
        <v>24.441014012394589</v>
      </c>
      <c r="U51" s="124">
        <f t="shared" si="5"/>
        <v>37.538564103242948</v>
      </c>
    </row>
    <row r="52" spans="1:21">
      <c r="A52" s="93">
        <v>42</v>
      </c>
      <c r="B52" s="94"/>
      <c r="C52" s="95" t="s">
        <v>66</v>
      </c>
      <c r="D52" s="96" t="s">
        <v>67</v>
      </c>
      <c r="E52" s="97"/>
      <c r="F52" s="98"/>
      <c r="G52" s="99">
        <f t="shared" si="3"/>
        <v>1715.0798891857266</v>
      </c>
      <c r="H52" s="100">
        <v>0</v>
      </c>
      <c r="I52" s="101">
        <v>0</v>
      </c>
      <c r="J52" s="101">
        <v>0</v>
      </c>
      <c r="K52" s="101">
        <v>0</v>
      </c>
      <c r="L52" s="101">
        <v>0</v>
      </c>
      <c r="M52" s="101">
        <v>0</v>
      </c>
      <c r="N52" s="125">
        <f t="shared" si="4"/>
        <v>0</v>
      </c>
      <c r="O52" s="100">
        <v>0</v>
      </c>
      <c r="P52" s="101">
        <v>0</v>
      </c>
      <c r="Q52" s="101">
        <v>774.261714451015</v>
      </c>
      <c r="R52" s="101">
        <v>940.81817473471165</v>
      </c>
      <c r="S52" s="101">
        <v>0</v>
      </c>
      <c r="T52" s="101">
        <v>0</v>
      </c>
      <c r="U52" s="125">
        <f t="shared" si="5"/>
        <v>1715.0798891857266</v>
      </c>
    </row>
    <row r="53" spans="1:21">
      <c r="A53" s="93">
        <v>49</v>
      </c>
      <c r="B53" s="94"/>
      <c r="C53" s="95" t="s">
        <v>68</v>
      </c>
      <c r="D53" s="96" t="s">
        <v>69</v>
      </c>
      <c r="E53" s="97"/>
      <c r="F53" s="98"/>
      <c r="G53" s="99">
        <f t="shared" si="3"/>
        <v>47149.991210073233</v>
      </c>
      <c r="H53" s="100">
        <v>26558.329295396805</v>
      </c>
      <c r="I53" s="101">
        <v>14.197523564100266</v>
      </c>
      <c r="J53" s="101">
        <v>16.260132223367691</v>
      </c>
      <c r="K53" s="101">
        <v>16.101054549217224</v>
      </c>
      <c r="L53" s="101">
        <v>20.476442068815231</v>
      </c>
      <c r="M53" s="101">
        <v>7.446332186460495</v>
      </c>
      <c r="N53" s="125">
        <f t="shared" si="4"/>
        <v>26632.810779988766</v>
      </c>
      <c r="O53" s="100">
        <v>20462.495740175247</v>
      </c>
      <c r="P53" s="101">
        <v>8.1351068019866943</v>
      </c>
      <c r="Q53" s="101">
        <v>11.76889181137085</v>
      </c>
      <c r="R53" s="101">
        <v>9.3382298946380615</v>
      </c>
      <c r="S53" s="101">
        <v>10.948866248130798</v>
      </c>
      <c r="T53" s="101">
        <v>14.493595153093338</v>
      </c>
      <c r="U53" s="125">
        <f t="shared" si="5"/>
        <v>20517.180430084467</v>
      </c>
    </row>
    <row r="54" spans="1:21">
      <c r="A54" s="37">
        <v>50</v>
      </c>
      <c r="B54" s="17"/>
      <c r="C54" s="16"/>
      <c r="D54" s="38" t="s">
        <v>8</v>
      </c>
      <c r="E54" s="47" t="s">
        <v>70</v>
      </c>
      <c r="F54" s="40"/>
      <c r="G54" s="109">
        <f t="shared" si="3"/>
        <v>23813.156220555305</v>
      </c>
      <c r="H54" s="26">
        <v>13411.220991969109</v>
      </c>
      <c r="I54" s="7">
        <v>1.4178033769130707</v>
      </c>
      <c r="J54" s="7">
        <v>1.1782807409763336</v>
      </c>
      <c r="K54" s="7">
        <v>0</v>
      </c>
      <c r="L54" s="7">
        <v>0.36585524678230286</v>
      </c>
      <c r="M54" s="7">
        <v>0</v>
      </c>
      <c r="N54" s="124">
        <f t="shared" si="4"/>
        <v>13414.18293133378</v>
      </c>
      <c r="O54" s="26">
        <v>10393.461662769318</v>
      </c>
      <c r="P54" s="7">
        <v>0.6892031729221344</v>
      </c>
      <c r="Q54" s="7">
        <v>2.5127232670783997</v>
      </c>
      <c r="R54" s="7">
        <v>0</v>
      </c>
      <c r="S54" s="7">
        <v>0.72845220565795898</v>
      </c>
      <c r="T54" s="7">
        <v>1.5812478065490723</v>
      </c>
      <c r="U54" s="124">
        <f t="shared" si="5"/>
        <v>10398.973289221525</v>
      </c>
    </row>
    <row r="55" spans="1:21">
      <c r="A55" s="37">
        <v>51</v>
      </c>
      <c r="B55" s="10"/>
      <c r="C55" s="16"/>
      <c r="D55" s="38" t="s">
        <v>10</v>
      </c>
      <c r="E55" s="47" t="s">
        <v>71</v>
      </c>
      <c r="F55" s="40"/>
      <c r="G55" s="109">
        <f t="shared" si="3"/>
        <v>10442.557370454073</v>
      </c>
      <c r="H55" s="26">
        <v>6059.7398780882359</v>
      </c>
      <c r="I55" s="7">
        <v>4.6773516237735748</v>
      </c>
      <c r="J55" s="7">
        <v>4.98033207654953</v>
      </c>
      <c r="K55" s="7">
        <v>5.7082891464233398</v>
      </c>
      <c r="L55" s="7">
        <v>6.6481962502002716</v>
      </c>
      <c r="M55" s="7">
        <v>2.1790505051612854</v>
      </c>
      <c r="N55" s="124">
        <f t="shared" si="4"/>
        <v>6083.9330976903439</v>
      </c>
      <c r="O55" s="26">
        <v>4343.543808311224</v>
      </c>
      <c r="P55" s="7">
        <v>2.9052246510982513</v>
      </c>
      <c r="Q55" s="7">
        <v>3.9974950850009918</v>
      </c>
      <c r="R55" s="7">
        <v>2.3454560339450836</v>
      </c>
      <c r="S55" s="7">
        <v>1.7205240726470947</v>
      </c>
      <c r="T55" s="7">
        <v>4.1117646098136902</v>
      </c>
      <c r="U55" s="124">
        <f t="shared" si="5"/>
        <v>4358.6242727637291</v>
      </c>
    </row>
    <row r="56" spans="1:21">
      <c r="A56" s="37">
        <v>52</v>
      </c>
      <c r="B56" s="17"/>
      <c r="C56" s="11"/>
      <c r="D56" s="38" t="s">
        <v>22</v>
      </c>
      <c r="E56" s="47" t="s">
        <v>72</v>
      </c>
      <c r="F56" s="43"/>
      <c r="G56" s="109">
        <f t="shared" si="3"/>
        <v>4999.8756257928908</v>
      </c>
      <c r="H56" s="26">
        <v>2722.9043175876141</v>
      </c>
      <c r="I56" s="7">
        <v>0</v>
      </c>
      <c r="J56" s="7">
        <v>0</v>
      </c>
      <c r="K56" s="7">
        <v>0</v>
      </c>
      <c r="L56" s="7">
        <v>0</v>
      </c>
      <c r="M56" s="7">
        <v>0</v>
      </c>
      <c r="N56" s="124">
        <f t="shared" si="4"/>
        <v>2722.9043175876141</v>
      </c>
      <c r="O56" s="26">
        <v>2276.9713082052767</v>
      </c>
      <c r="P56" s="7">
        <v>0</v>
      </c>
      <c r="Q56" s="7">
        <v>0</v>
      </c>
      <c r="R56" s="7">
        <v>0</v>
      </c>
      <c r="S56" s="7">
        <v>0</v>
      </c>
      <c r="T56" s="7">
        <v>0</v>
      </c>
      <c r="U56" s="124">
        <f t="shared" si="5"/>
        <v>2276.9713082052767</v>
      </c>
    </row>
    <row r="57" spans="1:21">
      <c r="A57" s="37">
        <v>53</v>
      </c>
      <c r="B57" s="12"/>
      <c r="C57" s="12"/>
      <c r="D57" s="38" t="s">
        <v>24</v>
      </c>
      <c r="E57" s="13" t="s">
        <v>73</v>
      </c>
      <c r="F57" s="43"/>
      <c r="G57" s="109">
        <f t="shared" si="3"/>
        <v>7894.4022928476334</v>
      </c>
      <c r="H57" s="26">
        <v>4364.4643126428127</v>
      </c>
      <c r="I57" s="7">
        <v>8.1023683845996857</v>
      </c>
      <c r="J57" s="7">
        <v>10.10151931643486</v>
      </c>
      <c r="K57" s="7">
        <v>10.392765641212463</v>
      </c>
      <c r="L57" s="7">
        <v>13.462390601634979</v>
      </c>
      <c r="M57" s="7">
        <v>5.2672817409038544</v>
      </c>
      <c r="N57" s="124">
        <f t="shared" si="4"/>
        <v>4411.7906383275986</v>
      </c>
      <c r="O57" s="26">
        <v>3448.5190556943417</v>
      </c>
      <c r="P57" s="7">
        <v>4.5406789183616638</v>
      </c>
      <c r="Q57" s="7">
        <v>5.2586733400821686</v>
      </c>
      <c r="R57" s="7">
        <v>6.9927738904953003</v>
      </c>
      <c r="S57" s="7">
        <v>8.4998899102210999</v>
      </c>
      <c r="T57" s="7">
        <v>8.8005827665328979</v>
      </c>
      <c r="U57" s="124">
        <f t="shared" si="5"/>
        <v>3482.6116545200348</v>
      </c>
    </row>
    <row r="58" spans="1:21">
      <c r="A58" s="93">
        <v>54</v>
      </c>
      <c r="B58" s="94"/>
      <c r="C58" s="95" t="s">
        <v>74</v>
      </c>
      <c r="D58" s="96" t="s">
        <v>75</v>
      </c>
      <c r="E58" s="97"/>
      <c r="F58" s="98"/>
      <c r="G58" s="99">
        <f t="shared" si="3"/>
        <v>14970.105306896148</v>
      </c>
      <c r="H58" s="100">
        <v>216.57393564819358</v>
      </c>
      <c r="I58" s="101">
        <v>21.997760833241045</v>
      </c>
      <c r="J58" s="101">
        <v>64.164641346782446</v>
      </c>
      <c r="K58" s="101">
        <v>212.43614824861288</v>
      </c>
      <c r="L58" s="101">
        <v>701.16283781826496</v>
      </c>
      <c r="M58" s="101">
        <v>4380.8882970064878</v>
      </c>
      <c r="N58" s="125">
        <f t="shared" si="4"/>
        <v>5597.2236209015828</v>
      </c>
      <c r="O58" s="100">
        <v>157.15514126000926</v>
      </c>
      <c r="P58" s="101">
        <v>19.890519281849265</v>
      </c>
      <c r="Q58" s="101">
        <v>64.255710617173463</v>
      </c>
      <c r="R58" s="101">
        <v>178.84685824811459</v>
      </c>
      <c r="S58" s="101">
        <v>455.77214633487165</v>
      </c>
      <c r="T58" s="101">
        <v>8496.9613102525473</v>
      </c>
      <c r="U58" s="125">
        <f t="shared" si="5"/>
        <v>9372.8816859945655</v>
      </c>
    </row>
    <row r="59" spans="1:21">
      <c r="A59" s="37">
        <v>55</v>
      </c>
      <c r="B59" s="17"/>
      <c r="C59" s="16"/>
      <c r="D59" s="38" t="s">
        <v>8</v>
      </c>
      <c r="E59" s="45" t="s">
        <v>76</v>
      </c>
      <c r="F59" s="40"/>
      <c r="G59" s="109">
        <f t="shared" si="3"/>
        <v>7112.4996862021217</v>
      </c>
      <c r="H59" s="26">
        <v>174.9272419505869</v>
      </c>
      <c r="I59" s="7">
        <v>9.4336185401771218</v>
      </c>
      <c r="J59" s="7">
        <v>30.833893271163106</v>
      </c>
      <c r="K59" s="7">
        <v>92.44967045634985</v>
      </c>
      <c r="L59" s="7">
        <v>328.15810132026672</v>
      </c>
      <c r="M59" s="7">
        <v>2057.3895968794823</v>
      </c>
      <c r="N59" s="124">
        <f t="shared" si="4"/>
        <v>2693.192122418026</v>
      </c>
      <c r="O59" s="26">
        <v>126.29448083366151</v>
      </c>
      <c r="P59" s="7">
        <v>7.0852360596181825</v>
      </c>
      <c r="Q59" s="7">
        <v>26.741971905750688</v>
      </c>
      <c r="R59" s="7">
        <v>77.064212589990348</v>
      </c>
      <c r="S59" s="7">
        <v>220.06136991269886</v>
      </c>
      <c r="T59" s="7">
        <v>3962.0602924823761</v>
      </c>
      <c r="U59" s="124">
        <f t="shared" si="5"/>
        <v>4419.3075637840957</v>
      </c>
    </row>
    <row r="60" spans="1:21">
      <c r="A60" s="37">
        <v>56</v>
      </c>
      <c r="B60" s="17"/>
      <c r="C60" s="16"/>
      <c r="D60" s="38" t="s">
        <v>10</v>
      </c>
      <c r="E60" s="45" t="s">
        <v>77</v>
      </c>
      <c r="F60" s="40"/>
      <c r="G60" s="109">
        <f t="shared" si="3"/>
        <v>69.139676192458865</v>
      </c>
      <c r="H60" s="26">
        <v>5.9252579613712442</v>
      </c>
      <c r="I60" s="7">
        <v>0.4324382332561072</v>
      </c>
      <c r="J60" s="7">
        <v>2.1548696257523261</v>
      </c>
      <c r="K60" s="7">
        <v>5.468224409269169</v>
      </c>
      <c r="L60" s="7">
        <v>8.9225470405071974</v>
      </c>
      <c r="M60" s="7">
        <v>7.7573819886893034</v>
      </c>
      <c r="N60" s="124">
        <f t="shared" si="4"/>
        <v>30.660719258845347</v>
      </c>
      <c r="O60" s="26">
        <v>5.9515599255028064</v>
      </c>
      <c r="P60" s="7">
        <v>0.36290609178831801</v>
      </c>
      <c r="Q60" s="7">
        <v>1.7852792945850524</v>
      </c>
      <c r="R60" s="7">
        <v>3.5909078760596458</v>
      </c>
      <c r="S60" s="7">
        <v>9.6800031529273838</v>
      </c>
      <c r="T60" s="7">
        <v>17.108300592750311</v>
      </c>
      <c r="U60" s="124">
        <f t="shared" si="5"/>
        <v>38.478956933613517</v>
      </c>
    </row>
    <row r="61" spans="1:21">
      <c r="A61" s="37">
        <v>57</v>
      </c>
      <c r="B61" s="17"/>
      <c r="C61" s="16"/>
      <c r="D61" s="38" t="s">
        <v>22</v>
      </c>
      <c r="E61" s="45" t="s">
        <v>78</v>
      </c>
      <c r="F61" s="40"/>
      <c r="G61" s="109">
        <f t="shared" si="3"/>
        <v>1.6925631761550903</v>
      </c>
      <c r="H61" s="26">
        <v>0</v>
      </c>
      <c r="I61" s="7">
        <v>0</v>
      </c>
      <c r="J61" s="7">
        <v>0</v>
      </c>
      <c r="K61" s="7">
        <v>0</v>
      </c>
      <c r="L61" s="7">
        <v>0</v>
      </c>
      <c r="M61" s="7">
        <v>0.66865736246109009</v>
      </c>
      <c r="N61" s="124">
        <f t="shared" si="4"/>
        <v>0.66865736246109009</v>
      </c>
      <c r="O61" s="26">
        <v>0</v>
      </c>
      <c r="P61" s="7">
        <v>0</v>
      </c>
      <c r="Q61" s="7">
        <v>0</v>
      </c>
      <c r="R61" s="7">
        <v>0</v>
      </c>
      <c r="S61" s="7">
        <v>0.36183759570121765</v>
      </c>
      <c r="T61" s="7">
        <v>0.66206821799278259</v>
      </c>
      <c r="U61" s="124">
        <f t="shared" si="5"/>
        <v>1.0239058136940002</v>
      </c>
    </row>
    <row r="62" spans="1:21">
      <c r="A62" s="37">
        <v>58</v>
      </c>
      <c r="B62" s="14"/>
      <c r="C62" s="16"/>
      <c r="D62" s="38" t="s">
        <v>24</v>
      </c>
      <c r="E62" s="45" t="s">
        <v>79</v>
      </c>
      <c r="F62" s="40"/>
      <c r="G62" s="109">
        <f t="shared" si="3"/>
        <v>5976.1772356605798</v>
      </c>
      <c r="H62" s="26">
        <v>6.652723248116672</v>
      </c>
      <c r="I62" s="7">
        <v>5.3835183242335916</v>
      </c>
      <c r="J62" s="7">
        <v>15.175669506890699</v>
      </c>
      <c r="K62" s="7">
        <v>32.242588898167014</v>
      </c>
      <c r="L62" s="7">
        <v>167.60514287883416</v>
      </c>
      <c r="M62" s="7">
        <v>1874.3953143896069</v>
      </c>
      <c r="N62" s="124">
        <f t="shared" si="4"/>
        <v>2101.4549572458491</v>
      </c>
      <c r="O62" s="26">
        <v>5.8710334822244477</v>
      </c>
      <c r="P62" s="7">
        <v>7.3978606415912509</v>
      </c>
      <c r="Q62" s="7">
        <v>18.608600889565423</v>
      </c>
      <c r="R62" s="7">
        <v>48.859677442582324</v>
      </c>
      <c r="S62" s="7">
        <v>118.61358760436997</v>
      </c>
      <c r="T62" s="7">
        <v>3675.3715183543973</v>
      </c>
      <c r="U62" s="124">
        <f t="shared" si="5"/>
        <v>3874.7222784147307</v>
      </c>
    </row>
    <row r="63" spans="1:21">
      <c r="A63" s="37">
        <v>59</v>
      </c>
      <c r="B63" s="12"/>
      <c r="C63" s="14"/>
      <c r="D63" s="38" t="s">
        <v>26</v>
      </c>
      <c r="E63" s="14" t="s">
        <v>80</v>
      </c>
      <c r="F63" s="48"/>
      <c r="G63" s="109">
        <f t="shared" si="3"/>
        <v>1810.5962856078113</v>
      </c>
      <c r="H63" s="26">
        <v>29.068714094668394</v>
      </c>
      <c r="I63" s="7">
        <v>6.7481855901423842</v>
      </c>
      <c r="J63" s="7">
        <v>16.000209406018257</v>
      </c>
      <c r="K63" s="7">
        <v>82.275667499750853</v>
      </c>
      <c r="L63" s="7">
        <v>196.4770402610302</v>
      </c>
      <c r="M63" s="7">
        <v>440.67742444574833</v>
      </c>
      <c r="N63" s="124">
        <f t="shared" si="4"/>
        <v>771.24724129735841</v>
      </c>
      <c r="O63" s="26">
        <v>19.038067747082096</v>
      </c>
      <c r="P63" s="7">
        <v>5.0445167634170502</v>
      </c>
      <c r="Q63" s="7">
        <v>17.119859970989637</v>
      </c>
      <c r="R63" s="7">
        <v>49.332059774314985</v>
      </c>
      <c r="S63" s="7">
        <v>107.05535295978189</v>
      </c>
      <c r="T63" s="7">
        <v>841.75918709486723</v>
      </c>
      <c r="U63" s="124">
        <f t="shared" si="5"/>
        <v>1039.3490443104529</v>
      </c>
    </row>
    <row r="64" spans="1:21">
      <c r="A64" s="72">
        <v>60</v>
      </c>
      <c r="B64" s="73" t="s">
        <v>81</v>
      </c>
      <c r="C64" s="77" t="s">
        <v>82</v>
      </c>
      <c r="D64" s="78"/>
      <c r="E64" s="78"/>
      <c r="F64" s="79"/>
      <c r="G64" s="74">
        <f t="shared" si="3"/>
        <v>8231802.0780501068</v>
      </c>
      <c r="H64" s="75">
        <v>19095.106595873833</v>
      </c>
      <c r="I64" s="76">
        <v>5025.2519547939301</v>
      </c>
      <c r="J64" s="76">
        <v>33787.514885425568</v>
      </c>
      <c r="K64" s="76">
        <v>245325.43397140503</v>
      </c>
      <c r="L64" s="76">
        <v>1263236.7490997314</v>
      </c>
      <c r="M64" s="76">
        <v>2468159.6490478516</v>
      </c>
      <c r="N64" s="122">
        <f t="shared" si="4"/>
        <v>4034629.7055550814</v>
      </c>
      <c r="O64" s="75">
        <v>15909.486791610718</v>
      </c>
      <c r="P64" s="76">
        <v>4090.1787312924862</v>
      </c>
      <c r="Q64" s="76">
        <v>18111.146472930908</v>
      </c>
      <c r="R64" s="76">
        <v>124626.22511100769</v>
      </c>
      <c r="S64" s="76">
        <v>699616.24029541016</v>
      </c>
      <c r="T64" s="76">
        <v>3334819.0950927734</v>
      </c>
      <c r="U64" s="122">
        <f t="shared" si="5"/>
        <v>4197172.3724950254</v>
      </c>
    </row>
    <row r="65" spans="1:21">
      <c r="A65" s="93">
        <v>61</v>
      </c>
      <c r="B65" s="94"/>
      <c r="C65" s="95" t="s">
        <v>6</v>
      </c>
      <c r="D65" s="96" t="s">
        <v>83</v>
      </c>
      <c r="E65" s="97"/>
      <c r="F65" s="98"/>
      <c r="G65" s="99">
        <f t="shared" si="3"/>
        <v>2121222.2989720404</v>
      </c>
      <c r="H65" s="100">
        <v>2085.2817846238613</v>
      </c>
      <c r="I65" s="101">
        <v>2272.7552686929703</v>
      </c>
      <c r="J65" s="101">
        <v>7354.1381516456604</v>
      </c>
      <c r="K65" s="101">
        <v>55317.016918182373</v>
      </c>
      <c r="L65" s="101">
        <v>489792.39544677734</v>
      </c>
      <c r="M65" s="101">
        <v>629825.66133117676</v>
      </c>
      <c r="N65" s="125">
        <f t="shared" si="4"/>
        <v>1186647.248901099</v>
      </c>
      <c r="O65" s="100">
        <v>1686.4754715263844</v>
      </c>
      <c r="P65" s="101">
        <v>1741.5665092766285</v>
      </c>
      <c r="Q65" s="101">
        <v>5447.5561686754227</v>
      </c>
      <c r="R65" s="101">
        <v>58115.6158618927</v>
      </c>
      <c r="S65" s="101">
        <v>323401.27711486816</v>
      </c>
      <c r="T65" s="101">
        <v>544182.55894470215</v>
      </c>
      <c r="U65" s="125">
        <f t="shared" si="5"/>
        <v>934575.05007094145</v>
      </c>
    </row>
    <row r="66" spans="1:21">
      <c r="A66" s="37">
        <v>62</v>
      </c>
      <c r="B66" s="17"/>
      <c r="C66" s="16"/>
      <c r="D66" s="38" t="s">
        <v>8</v>
      </c>
      <c r="E66" s="49" t="s">
        <v>84</v>
      </c>
      <c r="F66" s="40"/>
      <c r="G66" s="109">
        <f t="shared" si="3"/>
        <v>56968.020387135912</v>
      </c>
      <c r="H66" s="26">
        <v>45.487134456634521</v>
      </c>
      <c r="I66" s="7">
        <v>29.536878043785691</v>
      </c>
      <c r="J66" s="7">
        <v>165.69540696591139</v>
      </c>
      <c r="K66" s="7">
        <v>3752.4926783442497</v>
      </c>
      <c r="L66" s="7">
        <v>27842.107124090195</v>
      </c>
      <c r="M66" s="7">
        <v>12191.917313098907</v>
      </c>
      <c r="N66" s="124">
        <f t="shared" si="4"/>
        <v>44027.236534999683</v>
      </c>
      <c r="O66" s="26">
        <v>19.988016486167908</v>
      </c>
      <c r="P66" s="7">
        <v>12.502279611770064</v>
      </c>
      <c r="Q66" s="7">
        <v>106.40967446938157</v>
      </c>
      <c r="R66" s="7">
        <v>950.29720968008041</v>
      </c>
      <c r="S66" s="7">
        <v>5210.6165973544121</v>
      </c>
      <c r="T66" s="7">
        <v>6640.9700745344162</v>
      </c>
      <c r="U66" s="124">
        <f t="shared" si="5"/>
        <v>12940.783852136228</v>
      </c>
    </row>
    <row r="67" spans="1:21">
      <c r="A67" s="37">
        <v>63</v>
      </c>
      <c r="B67" s="17"/>
      <c r="C67" s="16"/>
      <c r="D67" s="38" t="s">
        <v>10</v>
      </c>
      <c r="E67" s="49" t="s">
        <v>85</v>
      </c>
      <c r="F67" s="40"/>
      <c r="G67" s="109">
        <f t="shared" si="3"/>
        <v>54191.063041021116</v>
      </c>
      <c r="H67" s="26">
        <v>12.076407074928284</v>
      </c>
      <c r="I67" s="7">
        <v>2.0309395790100098</v>
      </c>
      <c r="J67" s="7">
        <v>51.763813693076372</v>
      </c>
      <c r="K67" s="7">
        <v>1988.007445782423</v>
      </c>
      <c r="L67" s="7">
        <v>21279.161738395691</v>
      </c>
      <c r="M67" s="7">
        <v>16790.019031047821</v>
      </c>
      <c r="N67" s="124">
        <f t="shared" si="4"/>
        <v>40123.05937557295</v>
      </c>
      <c r="O67" s="26">
        <v>5.4097743034362793</v>
      </c>
      <c r="P67" s="7">
        <v>1.3704105913639069</v>
      </c>
      <c r="Q67" s="7">
        <v>45.46579320076853</v>
      </c>
      <c r="R67" s="7">
        <v>648.18969460576773</v>
      </c>
      <c r="S67" s="7">
        <v>4831.521745800972</v>
      </c>
      <c r="T67" s="7">
        <v>8536.046246945858</v>
      </c>
      <c r="U67" s="124">
        <f t="shared" si="5"/>
        <v>14068.003665448166</v>
      </c>
    </row>
    <row r="68" spans="1:21">
      <c r="A68" s="37">
        <v>64</v>
      </c>
      <c r="B68" s="17"/>
      <c r="C68" s="16"/>
      <c r="D68" s="38" t="s">
        <v>22</v>
      </c>
      <c r="E68" s="49" t="s">
        <v>86</v>
      </c>
      <c r="F68" s="40"/>
      <c r="G68" s="109">
        <f t="shared" si="3"/>
        <v>141487.92981056869</v>
      </c>
      <c r="H68" s="26">
        <v>56.655441403388977</v>
      </c>
      <c r="I68" s="7">
        <v>24.084013223648071</v>
      </c>
      <c r="J68" s="7">
        <v>255.88427385687828</v>
      </c>
      <c r="K68" s="7">
        <v>5518.0277891159058</v>
      </c>
      <c r="L68" s="7">
        <v>37359.643435001373</v>
      </c>
      <c r="M68" s="7">
        <v>41310.106132030487</v>
      </c>
      <c r="N68" s="124">
        <f t="shared" si="4"/>
        <v>84524.401084631681</v>
      </c>
      <c r="O68" s="26">
        <v>28.05930083990097</v>
      </c>
      <c r="P68" s="7">
        <v>7.7539434432983398</v>
      </c>
      <c r="Q68" s="7">
        <v>265.39684702455997</v>
      </c>
      <c r="R68" s="7">
        <v>3670.0065492391586</v>
      </c>
      <c r="S68" s="7">
        <v>18083.524848222733</v>
      </c>
      <c r="T68" s="7">
        <v>34908.787237167358</v>
      </c>
      <c r="U68" s="124">
        <f t="shared" si="5"/>
        <v>56963.528725937009</v>
      </c>
    </row>
    <row r="69" spans="1:21">
      <c r="A69" s="37">
        <v>65</v>
      </c>
      <c r="B69" s="17"/>
      <c r="C69" s="16"/>
      <c r="D69" s="38" t="s">
        <v>24</v>
      </c>
      <c r="E69" s="49" t="s">
        <v>87</v>
      </c>
      <c r="F69" s="40"/>
      <c r="G69" s="109">
        <f t="shared" si="3"/>
        <v>264535.873962529</v>
      </c>
      <c r="H69" s="26">
        <v>30.274211645126343</v>
      </c>
      <c r="I69" s="7">
        <v>15.981192022562027</v>
      </c>
      <c r="J69" s="7">
        <v>308.8984290137887</v>
      </c>
      <c r="K69" s="7">
        <v>5288.9644000530243</v>
      </c>
      <c r="L69" s="7">
        <v>49725.248956680298</v>
      </c>
      <c r="M69" s="7">
        <v>84365.139478683472</v>
      </c>
      <c r="N69" s="124">
        <f t="shared" si="4"/>
        <v>139734.50666809827</v>
      </c>
      <c r="O69" s="26">
        <v>28.759681224822998</v>
      </c>
      <c r="P69" s="7">
        <v>18.249073922634125</v>
      </c>
      <c r="Q69" s="7">
        <v>258.02330154180527</v>
      </c>
      <c r="R69" s="7">
        <v>4589.4395172595978</v>
      </c>
      <c r="S69" s="7">
        <v>34829.389544487</v>
      </c>
      <c r="T69" s="7">
        <v>85077.506175994873</v>
      </c>
      <c r="U69" s="124">
        <f t="shared" si="5"/>
        <v>124801.36729443073</v>
      </c>
    </row>
    <row r="70" spans="1:21">
      <c r="A70" s="37">
        <v>66</v>
      </c>
      <c r="B70" s="17"/>
      <c r="C70" s="16"/>
      <c r="D70" s="38" t="s">
        <v>26</v>
      </c>
      <c r="E70" s="49" t="s">
        <v>88</v>
      </c>
      <c r="F70" s="40"/>
      <c r="G70" s="109">
        <f t="shared" si="3"/>
        <v>80230.620633970946</v>
      </c>
      <c r="H70" s="26">
        <v>0</v>
      </c>
      <c r="I70" s="7">
        <v>42.638399004936218</v>
      </c>
      <c r="J70" s="7">
        <v>188.7505264878273</v>
      </c>
      <c r="K70" s="7">
        <v>2350.6758205890656</v>
      </c>
      <c r="L70" s="7">
        <v>22546.109645843506</v>
      </c>
      <c r="M70" s="7">
        <v>26151.012192726135</v>
      </c>
      <c r="N70" s="124">
        <f t="shared" si="4"/>
        <v>51279.18658465147</v>
      </c>
      <c r="O70" s="26">
        <v>0</v>
      </c>
      <c r="P70" s="7">
        <v>37.562474761158228</v>
      </c>
      <c r="Q70" s="7">
        <v>119.05625409632921</v>
      </c>
      <c r="R70" s="7">
        <v>1074.7364481389523</v>
      </c>
      <c r="S70" s="7">
        <v>8671.660595536232</v>
      </c>
      <c r="T70" s="7">
        <v>19048.418276786804</v>
      </c>
      <c r="U70" s="124">
        <f t="shared" si="5"/>
        <v>28951.434049319476</v>
      </c>
    </row>
    <row r="71" spans="1:21">
      <c r="A71" s="37">
        <v>67</v>
      </c>
      <c r="B71" s="17"/>
      <c r="C71" s="16"/>
      <c r="D71" s="38" t="s">
        <v>32</v>
      </c>
      <c r="E71" s="49" t="s">
        <v>89</v>
      </c>
      <c r="F71" s="40"/>
      <c r="G71" s="109">
        <f t="shared" si="3"/>
        <v>123403.40213797987</v>
      </c>
      <c r="H71" s="26">
        <v>6.8305457830429077</v>
      </c>
      <c r="I71" s="7">
        <v>6.0710774958133698</v>
      </c>
      <c r="J71" s="7">
        <v>94.076963230967522</v>
      </c>
      <c r="K71" s="7">
        <v>2703.4200370311737</v>
      </c>
      <c r="L71" s="7">
        <v>27681.076291561127</v>
      </c>
      <c r="M71" s="7">
        <v>31644.273322105408</v>
      </c>
      <c r="N71" s="124">
        <f t="shared" si="4"/>
        <v>62135.748237207532</v>
      </c>
      <c r="O71" s="26">
        <v>0.82084733247756958</v>
      </c>
      <c r="P71" s="7">
        <v>1.5833588242530823</v>
      </c>
      <c r="Q71" s="7">
        <v>49.775917425751686</v>
      </c>
      <c r="R71" s="7">
        <v>1419.3098668009043</v>
      </c>
      <c r="S71" s="7">
        <v>19028.763833522797</v>
      </c>
      <c r="T71" s="7">
        <v>40767.40007686615</v>
      </c>
      <c r="U71" s="124">
        <f t="shared" si="5"/>
        <v>61267.653900772333</v>
      </c>
    </row>
    <row r="72" spans="1:21">
      <c r="A72" s="37">
        <v>68</v>
      </c>
      <c r="B72" s="17"/>
      <c r="C72" s="16"/>
      <c r="D72" s="38" t="s">
        <v>34</v>
      </c>
      <c r="E72" s="49" t="s">
        <v>90</v>
      </c>
      <c r="F72" s="40"/>
      <c r="G72" s="109">
        <f t="shared" si="3"/>
        <v>419230.94129276276</v>
      </c>
      <c r="H72" s="26">
        <v>91.444894671440125</v>
      </c>
      <c r="I72" s="7">
        <v>24.264831751585007</v>
      </c>
      <c r="J72" s="7">
        <v>268.03827774524689</v>
      </c>
      <c r="K72" s="7">
        <v>12229.383191585541</v>
      </c>
      <c r="L72" s="7">
        <v>151565.40014839172</v>
      </c>
      <c r="M72" s="7">
        <v>138735.04000854492</v>
      </c>
      <c r="N72" s="124">
        <f t="shared" si="4"/>
        <v>302913.57135269046</v>
      </c>
      <c r="O72" s="26">
        <v>81.879101157188416</v>
      </c>
      <c r="P72" s="7">
        <v>29.211541354656219</v>
      </c>
      <c r="Q72" s="7">
        <v>158.39309784770012</v>
      </c>
      <c r="R72" s="7">
        <v>4878.4379422664642</v>
      </c>
      <c r="S72" s="7">
        <v>49883.28150177002</v>
      </c>
      <c r="T72" s="7">
        <v>61286.16675567627</v>
      </c>
      <c r="U72" s="124">
        <f t="shared" si="5"/>
        <v>116317.3699400723</v>
      </c>
    </row>
    <row r="73" spans="1:21">
      <c r="A73" s="37">
        <v>69</v>
      </c>
      <c r="B73" s="17"/>
      <c r="C73" s="16"/>
      <c r="D73" s="38" t="s">
        <v>36</v>
      </c>
      <c r="E73" s="49" t="s">
        <v>91</v>
      </c>
      <c r="F73" s="40"/>
      <c r="G73" s="109">
        <f t="shared" si="3"/>
        <v>39689.185290105641</v>
      </c>
      <c r="H73" s="26">
        <v>0.53181612491607666</v>
      </c>
      <c r="I73" s="7">
        <v>2.6942905187606812</v>
      </c>
      <c r="J73" s="7">
        <v>231.11380258202553</v>
      </c>
      <c r="K73" s="7">
        <v>1796.2473885416985</v>
      </c>
      <c r="L73" s="7">
        <v>7627.7364871501923</v>
      </c>
      <c r="M73" s="7">
        <v>12171.839396476746</v>
      </c>
      <c r="N73" s="124">
        <f t="shared" si="4"/>
        <v>21830.163181394339</v>
      </c>
      <c r="O73" s="26">
        <v>7.3691927194595337</v>
      </c>
      <c r="P73" s="7">
        <v>8.125744491815567</v>
      </c>
      <c r="Q73" s="7">
        <v>178.93366364389658</v>
      </c>
      <c r="R73" s="7">
        <v>1406.4557653367519</v>
      </c>
      <c r="S73" s="7">
        <v>4841.6989841461182</v>
      </c>
      <c r="T73" s="7">
        <v>11416.43875837326</v>
      </c>
      <c r="U73" s="124">
        <f t="shared" si="5"/>
        <v>17859.022108711302</v>
      </c>
    </row>
    <row r="74" spans="1:21">
      <c r="A74" s="37">
        <v>70</v>
      </c>
      <c r="B74" s="17"/>
      <c r="C74" s="16"/>
      <c r="D74" s="38" t="s">
        <v>38</v>
      </c>
      <c r="E74" s="49" t="s">
        <v>92</v>
      </c>
      <c r="F74" s="40"/>
      <c r="G74" s="109">
        <f t="shared" ref="G74:G105" si="6">N74+U74</f>
        <v>164577.35424330179</v>
      </c>
      <c r="H74" s="26">
        <v>0</v>
      </c>
      <c r="I74" s="7">
        <v>0</v>
      </c>
      <c r="J74" s="7">
        <v>5.6459831790998578</v>
      </c>
      <c r="K74" s="7">
        <v>87.711332831531763</v>
      </c>
      <c r="L74" s="7">
        <v>631.88759163022041</v>
      </c>
      <c r="M74" s="7">
        <v>895.65752613544464</v>
      </c>
      <c r="N74" s="124">
        <f t="shared" ref="N74:N105" si="7">SUM(H74:M74)</f>
        <v>1620.9024337762967</v>
      </c>
      <c r="O74" s="26">
        <v>1.3885852098464966</v>
      </c>
      <c r="P74" s="7">
        <v>0.35541811585426331</v>
      </c>
      <c r="Q74" s="7">
        <v>372.32515797019005</v>
      </c>
      <c r="R74" s="7">
        <v>16595.643705129623</v>
      </c>
      <c r="S74" s="7">
        <v>63746.110265731812</v>
      </c>
      <c r="T74" s="7">
        <v>82240.628677368164</v>
      </c>
      <c r="U74" s="124">
        <f t="shared" ref="U74:U105" si="8">SUM(O74:T74)</f>
        <v>162956.45180952549</v>
      </c>
    </row>
    <row r="75" spans="1:21">
      <c r="A75" s="37">
        <v>71</v>
      </c>
      <c r="B75" s="17"/>
      <c r="C75" s="16"/>
      <c r="D75" s="38" t="s">
        <v>40</v>
      </c>
      <c r="E75" s="49" t="s">
        <v>93</v>
      </c>
      <c r="F75" s="40"/>
      <c r="G75" s="109">
        <f t="shared" si="6"/>
        <v>30778.934967236593</v>
      </c>
      <c r="H75" s="26">
        <v>0</v>
      </c>
      <c r="I75" s="7">
        <v>0</v>
      </c>
      <c r="J75" s="7">
        <v>0</v>
      </c>
      <c r="K75" s="7">
        <v>0</v>
      </c>
      <c r="L75" s="7">
        <v>0</v>
      </c>
      <c r="M75" s="7">
        <v>0</v>
      </c>
      <c r="N75" s="124">
        <f t="shared" si="7"/>
        <v>0</v>
      </c>
      <c r="O75" s="26">
        <v>2.7771704196929932</v>
      </c>
      <c r="P75" s="7">
        <v>0.71408046782016754</v>
      </c>
      <c r="Q75" s="7">
        <v>256.60457878001034</v>
      </c>
      <c r="R75" s="7">
        <v>4463.3062561899424</v>
      </c>
      <c r="S75" s="7">
        <v>13057.410482168198</v>
      </c>
      <c r="T75" s="7">
        <v>12998.12239921093</v>
      </c>
      <c r="U75" s="124">
        <f t="shared" si="8"/>
        <v>30778.934967236593</v>
      </c>
    </row>
    <row r="76" spans="1:21">
      <c r="A76" s="37">
        <v>72</v>
      </c>
      <c r="B76" s="17"/>
      <c r="C76" s="16"/>
      <c r="D76" s="38" t="s">
        <v>54</v>
      </c>
      <c r="E76" s="49" t="s">
        <v>94</v>
      </c>
      <c r="F76" s="40"/>
      <c r="G76" s="109">
        <f t="shared" si="6"/>
        <v>29808.933654226363</v>
      </c>
      <c r="H76" s="26">
        <v>0</v>
      </c>
      <c r="I76" s="7">
        <v>0</v>
      </c>
      <c r="J76" s="7">
        <v>0</v>
      </c>
      <c r="K76" s="7">
        <v>0</v>
      </c>
      <c r="L76" s="7">
        <v>0</v>
      </c>
      <c r="M76" s="7">
        <v>0</v>
      </c>
      <c r="N76" s="124">
        <f t="shared" si="7"/>
        <v>0</v>
      </c>
      <c r="O76" s="26">
        <v>1.3885852098464966</v>
      </c>
      <c r="P76" s="7">
        <v>0.42687831819057465</v>
      </c>
      <c r="Q76" s="7">
        <v>210.9676287099719</v>
      </c>
      <c r="R76" s="7">
        <v>3387.7902413010597</v>
      </c>
      <c r="S76" s="7">
        <v>11676.844398975372</v>
      </c>
      <c r="T76" s="7">
        <v>14531.515921711922</v>
      </c>
      <c r="U76" s="124">
        <f t="shared" si="8"/>
        <v>29808.933654226363</v>
      </c>
    </row>
    <row r="77" spans="1:21">
      <c r="A77" s="37">
        <v>73</v>
      </c>
      <c r="B77" s="17"/>
      <c r="C77" s="16"/>
      <c r="D77" s="38" t="s">
        <v>59</v>
      </c>
      <c r="E77" s="49" t="s">
        <v>95</v>
      </c>
      <c r="F77" s="40"/>
      <c r="G77" s="109">
        <f t="shared" si="6"/>
        <v>47942.780748710036</v>
      </c>
      <c r="H77" s="26">
        <v>0</v>
      </c>
      <c r="I77" s="7">
        <v>0</v>
      </c>
      <c r="J77" s="7">
        <v>0</v>
      </c>
      <c r="K77" s="7">
        <v>0</v>
      </c>
      <c r="L77" s="7">
        <v>0</v>
      </c>
      <c r="M77" s="7">
        <v>0</v>
      </c>
      <c r="N77" s="124">
        <f t="shared" si="7"/>
        <v>0</v>
      </c>
      <c r="O77" s="26">
        <v>29.946118533611298</v>
      </c>
      <c r="P77" s="7">
        <v>18.172482043504715</v>
      </c>
      <c r="Q77" s="7">
        <v>254.67969579994678</v>
      </c>
      <c r="R77" s="7">
        <v>3264.6956962943077</v>
      </c>
      <c r="S77" s="7">
        <v>20970.828218460083</v>
      </c>
      <c r="T77" s="7">
        <v>23404.458537578583</v>
      </c>
      <c r="U77" s="124">
        <f t="shared" si="8"/>
        <v>47942.780748710036</v>
      </c>
    </row>
    <row r="78" spans="1:21">
      <c r="A78" s="37">
        <v>74</v>
      </c>
      <c r="B78" s="17"/>
      <c r="C78" s="16"/>
      <c r="D78" s="38" t="s">
        <v>96</v>
      </c>
      <c r="E78" s="49" t="s">
        <v>97</v>
      </c>
      <c r="F78" s="40"/>
      <c r="G78" s="109">
        <f t="shared" si="6"/>
        <v>120759.9905346036</v>
      </c>
      <c r="H78" s="26">
        <v>12.032057762145996</v>
      </c>
      <c r="I78" s="7">
        <v>1.8929948806762695</v>
      </c>
      <c r="J78" s="7">
        <v>26.914906233549118</v>
      </c>
      <c r="K78" s="7">
        <v>353.37499913573265</v>
      </c>
      <c r="L78" s="7">
        <v>22949.586058616638</v>
      </c>
      <c r="M78" s="7">
        <v>97416.189517974854</v>
      </c>
      <c r="N78" s="124">
        <f t="shared" si="7"/>
        <v>120759.9905346036</v>
      </c>
      <c r="O78" s="26">
        <v>0</v>
      </c>
      <c r="P78" s="7">
        <v>0</v>
      </c>
      <c r="Q78" s="7">
        <v>0</v>
      </c>
      <c r="R78" s="7">
        <v>0</v>
      </c>
      <c r="S78" s="7">
        <v>0</v>
      </c>
      <c r="T78" s="7">
        <v>0</v>
      </c>
      <c r="U78" s="124">
        <f t="shared" si="8"/>
        <v>0</v>
      </c>
    </row>
    <row r="79" spans="1:21">
      <c r="A79" s="37">
        <v>75</v>
      </c>
      <c r="B79" s="17"/>
      <c r="C79" s="16"/>
      <c r="D79" s="38" t="s">
        <v>98</v>
      </c>
      <c r="E79" s="49" t="s">
        <v>99</v>
      </c>
      <c r="F79" s="40"/>
      <c r="G79" s="109">
        <f t="shared" si="6"/>
        <v>69607.921567707323</v>
      </c>
      <c r="H79" s="26">
        <v>19.132835566997528</v>
      </c>
      <c r="I79" s="7">
        <v>14.008822709321976</v>
      </c>
      <c r="J79" s="7">
        <v>21.64100983645767</v>
      </c>
      <c r="K79" s="7">
        <v>786.59439668059349</v>
      </c>
      <c r="L79" s="7">
        <v>15007.377698659897</v>
      </c>
      <c r="M79" s="7">
        <v>37111.090368270874</v>
      </c>
      <c r="N79" s="124">
        <f t="shared" si="7"/>
        <v>52959.845131724142</v>
      </c>
      <c r="O79" s="26">
        <v>1.3885852098464966</v>
      </c>
      <c r="P79" s="7">
        <v>0.7698967456817627</v>
      </c>
      <c r="Q79" s="7">
        <v>13.653917461633682</v>
      </c>
      <c r="R79" s="7">
        <v>300.98974826931953</v>
      </c>
      <c r="S79" s="7">
        <v>3099.2011662721634</v>
      </c>
      <c r="T79" s="7">
        <v>13232.073122024536</v>
      </c>
      <c r="U79" s="124">
        <f t="shared" si="8"/>
        <v>16648.076435983181</v>
      </c>
    </row>
    <row r="80" spans="1:21">
      <c r="A80" s="37">
        <v>76</v>
      </c>
      <c r="B80" s="17"/>
      <c r="C80" s="16"/>
      <c r="D80" s="38" t="s">
        <v>100</v>
      </c>
      <c r="E80" s="49" t="s">
        <v>101</v>
      </c>
      <c r="F80" s="40"/>
      <c r="G80" s="109">
        <f t="shared" si="6"/>
        <v>91621.742032214999</v>
      </c>
      <c r="H80" s="26">
        <v>187.23031746596098</v>
      </c>
      <c r="I80" s="7">
        <v>253.8243478089571</v>
      </c>
      <c r="J80" s="7">
        <v>1039.0787703692913</v>
      </c>
      <c r="K80" s="7">
        <v>3109.1334482431412</v>
      </c>
      <c r="L80" s="7">
        <v>15973.890765666962</v>
      </c>
      <c r="M80" s="7">
        <v>28213.511076450348</v>
      </c>
      <c r="N80" s="124">
        <f t="shared" si="7"/>
        <v>48776.66872600466</v>
      </c>
      <c r="O80" s="26">
        <v>117.23610710352659</v>
      </c>
      <c r="P80" s="7">
        <v>124.66737811267376</v>
      </c>
      <c r="Q80" s="7">
        <v>609.5060807466507</v>
      </c>
      <c r="R80" s="7">
        <v>1805.187125056982</v>
      </c>
      <c r="S80" s="7">
        <v>11349.130056142807</v>
      </c>
      <c r="T80" s="7">
        <v>28839.346559047699</v>
      </c>
      <c r="U80" s="124">
        <f t="shared" si="8"/>
        <v>42845.073306210339</v>
      </c>
    </row>
    <row r="81" spans="1:21">
      <c r="A81" s="37">
        <v>77</v>
      </c>
      <c r="B81" s="10"/>
      <c r="C81" s="16"/>
      <c r="D81" s="38" t="s">
        <v>102</v>
      </c>
      <c r="E81" s="49" t="s">
        <v>103</v>
      </c>
      <c r="F81" s="40"/>
      <c r="G81" s="109">
        <f t="shared" si="6"/>
        <v>69236.11567248404</v>
      </c>
      <c r="H81" s="26">
        <v>608.41556221246719</v>
      </c>
      <c r="I81" s="7">
        <v>706.76091167330742</v>
      </c>
      <c r="J81" s="7">
        <v>1337.059170357883</v>
      </c>
      <c r="K81" s="7">
        <v>2228.7915672063828</v>
      </c>
      <c r="L81" s="7">
        <v>10918.194638967514</v>
      </c>
      <c r="M81" s="7">
        <v>21973.072153091431</v>
      </c>
      <c r="N81" s="124">
        <f t="shared" si="7"/>
        <v>37772.294003508985</v>
      </c>
      <c r="O81" s="26">
        <v>487.70272715389729</v>
      </c>
      <c r="P81" s="7">
        <v>498.96808248758316</v>
      </c>
      <c r="Q81" s="7">
        <v>727.19319865852594</v>
      </c>
      <c r="R81" s="7">
        <v>1672.4747397899628</v>
      </c>
      <c r="S81" s="7">
        <v>7857.693840265274</v>
      </c>
      <c r="T81" s="7">
        <v>20219.789080619812</v>
      </c>
      <c r="U81" s="124">
        <f t="shared" si="8"/>
        <v>31463.821668975055</v>
      </c>
    </row>
    <row r="82" spans="1:21">
      <c r="A82" s="37">
        <v>78</v>
      </c>
      <c r="B82" s="12"/>
      <c r="C82" s="11"/>
      <c r="D82" s="50"/>
      <c r="E82" s="9" t="s">
        <v>104</v>
      </c>
      <c r="F82" s="46"/>
      <c r="G82" s="109">
        <f t="shared" si="6"/>
        <v>317151.49311523139</v>
      </c>
      <c r="H82" s="26">
        <v>1015.170563057065</v>
      </c>
      <c r="I82" s="7">
        <v>1148.9665632247925</v>
      </c>
      <c r="J82" s="7">
        <v>3359.5767869949341</v>
      </c>
      <c r="K82" s="7">
        <v>13124.191729545593</v>
      </c>
      <c r="L82" s="7">
        <v>78684.970050811768</v>
      </c>
      <c r="M82" s="7">
        <v>80856.799564361572</v>
      </c>
      <c r="N82" s="124">
        <f t="shared" si="7"/>
        <v>178189.67525799572</v>
      </c>
      <c r="O82" s="26">
        <v>872.36165350675583</v>
      </c>
      <c r="P82" s="7">
        <v>981.13345640897751</v>
      </c>
      <c r="Q82" s="7">
        <v>1821.1712912023067</v>
      </c>
      <c r="R82" s="7">
        <v>7988.6550943851471</v>
      </c>
      <c r="S82" s="7">
        <v>46263.604283332825</v>
      </c>
      <c r="T82" s="7">
        <v>81034.892078399658</v>
      </c>
      <c r="U82" s="124">
        <f t="shared" si="8"/>
        <v>138961.81785723567</v>
      </c>
    </row>
    <row r="83" spans="1:21">
      <c r="A83" s="93">
        <v>79</v>
      </c>
      <c r="B83" s="94"/>
      <c r="C83" s="95" t="s">
        <v>61</v>
      </c>
      <c r="D83" s="96" t="s">
        <v>105</v>
      </c>
      <c r="E83" s="97"/>
      <c r="F83" s="98"/>
      <c r="G83" s="99">
        <f t="shared" si="6"/>
        <v>52577.326527884114</v>
      </c>
      <c r="H83" s="100">
        <v>763.92698688805103</v>
      </c>
      <c r="I83" s="101">
        <v>56.317260086536407</v>
      </c>
      <c r="J83" s="101">
        <v>150.62436667084694</v>
      </c>
      <c r="K83" s="101">
        <v>715.04363961296622</v>
      </c>
      <c r="L83" s="101">
        <v>5332.9851010739803</v>
      </c>
      <c r="M83" s="101">
        <v>20159.2337474823</v>
      </c>
      <c r="N83" s="125">
        <f t="shared" si="7"/>
        <v>27178.131101814681</v>
      </c>
      <c r="O83" s="100">
        <v>532.29961626068689</v>
      </c>
      <c r="P83" s="101">
        <v>54.3096724152565</v>
      </c>
      <c r="Q83" s="101">
        <v>92.333970278501511</v>
      </c>
      <c r="R83" s="101">
        <v>562.58073509670794</v>
      </c>
      <c r="S83" s="101">
        <v>3427.7108752727509</v>
      </c>
      <c r="T83" s="101">
        <v>20729.960556745529</v>
      </c>
      <c r="U83" s="125">
        <f t="shared" si="8"/>
        <v>25399.195426069433</v>
      </c>
    </row>
    <row r="84" spans="1:21">
      <c r="A84" s="93">
        <v>80</v>
      </c>
      <c r="B84" s="94"/>
      <c r="C84" s="95" t="s">
        <v>66</v>
      </c>
      <c r="D84" s="96" t="s">
        <v>106</v>
      </c>
      <c r="E84" s="97"/>
      <c r="F84" s="98"/>
      <c r="G84" s="99">
        <f t="shared" si="6"/>
        <v>179284.47975848312</v>
      </c>
      <c r="H84" s="100">
        <v>24.105266792583279</v>
      </c>
      <c r="I84" s="101">
        <v>34.972075833007693</v>
      </c>
      <c r="J84" s="101">
        <v>442.12206100672483</v>
      </c>
      <c r="K84" s="101">
        <v>3470.3868902921677</v>
      </c>
      <c r="L84" s="101">
        <v>22325.694439888</v>
      </c>
      <c r="M84" s="101">
        <v>53902.112978935242</v>
      </c>
      <c r="N84" s="125">
        <f t="shared" si="7"/>
        <v>80199.393712747726</v>
      </c>
      <c r="O84" s="100">
        <v>21.315459909732454</v>
      </c>
      <c r="P84" s="101">
        <v>37.681018790230155</v>
      </c>
      <c r="Q84" s="101">
        <v>390.82261711359024</v>
      </c>
      <c r="R84" s="101">
        <v>1880.4632224142551</v>
      </c>
      <c r="S84" s="101">
        <v>16697.438470244408</v>
      </c>
      <c r="T84" s="101">
        <v>80057.365257263184</v>
      </c>
      <c r="U84" s="125">
        <f t="shared" si="8"/>
        <v>99085.086045735399</v>
      </c>
    </row>
    <row r="85" spans="1:21">
      <c r="A85" s="93">
        <v>81</v>
      </c>
      <c r="B85" s="94"/>
      <c r="C85" s="95" t="s">
        <v>68</v>
      </c>
      <c r="D85" s="96" t="s">
        <v>107</v>
      </c>
      <c r="E85" s="97"/>
      <c r="F85" s="98"/>
      <c r="G85" s="99">
        <f t="shared" si="6"/>
        <v>52991.490649718791</v>
      </c>
      <c r="H85" s="100">
        <v>800.72725251317024</v>
      </c>
      <c r="I85" s="101">
        <v>314.36705935001373</v>
      </c>
      <c r="J85" s="101">
        <v>865.15992748737335</v>
      </c>
      <c r="K85" s="101">
        <v>2260.6751669049263</v>
      </c>
      <c r="L85" s="101">
        <v>5971.4203929901123</v>
      </c>
      <c r="M85" s="101">
        <v>12880.506292819977</v>
      </c>
      <c r="N85" s="125">
        <f t="shared" si="7"/>
        <v>23092.856092065573</v>
      </c>
      <c r="O85" s="100">
        <v>663.06373685970902</v>
      </c>
      <c r="P85" s="101">
        <v>276.44018871337175</v>
      </c>
      <c r="Q85" s="101">
        <v>757.24746979027987</v>
      </c>
      <c r="R85" s="101">
        <v>1583.6694974005222</v>
      </c>
      <c r="S85" s="101">
        <v>4666.5274096727371</v>
      </c>
      <c r="T85" s="101">
        <v>21951.686255216599</v>
      </c>
      <c r="U85" s="125">
        <f t="shared" si="8"/>
        <v>29898.634557653219</v>
      </c>
    </row>
    <row r="86" spans="1:21">
      <c r="A86" s="93">
        <v>82</v>
      </c>
      <c r="B86" s="94"/>
      <c r="C86" s="95" t="s">
        <v>74</v>
      </c>
      <c r="D86" s="96" t="s">
        <v>108</v>
      </c>
      <c r="E86" s="97"/>
      <c r="F86" s="98"/>
      <c r="G86" s="99">
        <f t="shared" si="6"/>
        <v>102149.85322215525</v>
      </c>
      <c r="H86" s="100">
        <v>0.39468154644600872</v>
      </c>
      <c r="I86" s="101">
        <v>15.593070996019378</v>
      </c>
      <c r="J86" s="101">
        <v>7441.987951874733</v>
      </c>
      <c r="K86" s="101">
        <v>32013.720231533051</v>
      </c>
      <c r="L86" s="101">
        <v>32571.645606279373</v>
      </c>
      <c r="M86" s="101">
        <v>7258.6784716844559</v>
      </c>
      <c r="N86" s="125">
        <f t="shared" si="7"/>
        <v>79302.02001391408</v>
      </c>
      <c r="O86" s="100">
        <v>0.65752743034681771</v>
      </c>
      <c r="P86" s="101">
        <v>9.8329164481265252</v>
      </c>
      <c r="Q86" s="101">
        <v>1678.0267843455076</v>
      </c>
      <c r="R86" s="101">
        <v>6306.3394485712051</v>
      </c>
      <c r="S86" s="101">
        <v>9296.8196488022804</v>
      </c>
      <c r="T86" s="101">
        <v>5556.1568826436996</v>
      </c>
      <c r="U86" s="125">
        <f t="shared" si="8"/>
        <v>22847.833208241165</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463.33843004703522</v>
      </c>
      <c r="H88" s="26">
        <v>0</v>
      </c>
      <c r="I88" s="7">
        <v>0</v>
      </c>
      <c r="J88" s="7">
        <v>1.2989108860492706</v>
      </c>
      <c r="K88" s="7">
        <v>15.480916261672974</v>
      </c>
      <c r="L88" s="7">
        <v>58.377493649721146</v>
      </c>
      <c r="M88" s="7">
        <v>93.922896564006805</v>
      </c>
      <c r="N88" s="124">
        <f t="shared" si="7"/>
        <v>169.0802173614502</v>
      </c>
      <c r="O88" s="26">
        <v>0</v>
      </c>
      <c r="P88" s="7">
        <v>0</v>
      </c>
      <c r="Q88" s="7">
        <v>1.1252608895301819</v>
      </c>
      <c r="R88" s="7">
        <v>12.723935306072235</v>
      </c>
      <c r="S88" s="7">
        <v>56.074938535690308</v>
      </c>
      <c r="T88" s="7">
        <v>224.3340779542923</v>
      </c>
      <c r="U88" s="124">
        <f t="shared" si="8"/>
        <v>294.25821268558502</v>
      </c>
    </row>
    <row r="89" spans="1:21">
      <c r="A89" s="37">
        <v>85</v>
      </c>
      <c r="B89" s="17"/>
      <c r="C89" s="16"/>
      <c r="D89" s="38" t="s">
        <v>22</v>
      </c>
      <c r="E89" s="49" t="s">
        <v>111</v>
      </c>
      <c r="F89" s="40"/>
      <c r="G89" s="109">
        <f t="shared" si="6"/>
        <v>2500.1296605095267</v>
      </c>
      <c r="H89" s="26">
        <v>0</v>
      </c>
      <c r="I89" s="7">
        <v>2.7682442665100098</v>
      </c>
      <c r="J89" s="7">
        <v>24.921985238790512</v>
      </c>
      <c r="K89" s="7">
        <v>190.69598630070686</v>
      </c>
      <c r="L89" s="7">
        <v>475.41639232635498</v>
      </c>
      <c r="M89" s="7">
        <v>460.29087170958519</v>
      </c>
      <c r="N89" s="124">
        <f t="shared" si="7"/>
        <v>1154.0934798419476</v>
      </c>
      <c r="O89" s="26">
        <v>0</v>
      </c>
      <c r="P89" s="7">
        <v>1.6608043909072876</v>
      </c>
      <c r="Q89" s="7">
        <v>11.724606424570084</v>
      </c>
      <c r="R89" s="7">
        <v>78.403531849384308</v>
      </c>
      <c r="S89" s="7">
        <v>321.29703491181135</v>
      </c>
      <c r="T89" s="7">
        <v>932.95020309090614</v>
      </c>
      <c r="U89" s="124">
        <f t="shared" si="8"/>
        <v>1346.0361806675792</v>
      </c>
    </row>
    <row r="90" spans="1:21">
      <c r="A90" s="37">
        <v>86</v>
      </c>
      <c r="B90" s="17"/>
      <c r="C90" s="16"/>
      <c r="D90" s="38" t="s">
        <v>24</v>
      </c>
      <c r="E90" s="49" t="s">
        <v>112</v>
      </c>
      <c r="F90" s="40"/>
      <c r="G90" s="109">
        <f t="shared" si="6"/>
        <v>57525.992776442319</v>
      </c>
      <c r="H90" s="26">
        <v>0</v>
      </c>
      <c r="I90" s="7">
        <v>0</v>
      </c>
      <c r="J90" s="7">
        <v>1796.2566764000803</v>
      </c>
      <c r="K90" s="7">
        <v>16810.863753497601</v>
      </c>
      <c r="L90" s="7">
        <v>23748.992884159088</v>
      </c>
      <c r="M90" s="7">
        <v>3851.1475012302399</v>
      </c>
      <c r="N90" s="124">
        <f t="shared" si="7"/>
        <v>46207.260815287009</v>
      </c>
      <c r="O90" s="26">
        <v>0</v>
      </c>
      <c r="P90" s="7">
        <v>0</v>
      </c>
      <c r="Q90" s="7">
        <v>337.87169271893799</v>
      </c>
      <c r="R90" s="7">
        <v>3319.6141335815191</v>
      </c>
      <c r="S90" s="7">
        <v>6183.2230351418257</v>
      </c>
      <c r="T90" s="7">
        <v>1478.0230997130275</v>
      </c>
      <c r="U90" s="124">
        <f t="shared" si="8"/>
        <v>11318.73196115531</v>
      </c>
    </row>
    <row r="91" spans="1:21">
      <c r="A91" s="37">
        <v>87</v>
      </c>
      <c r="B91" s="17"/>
      <c r="C91" s="16"/>
      <c r="D91" s="38" t="s">
        <v>26</v>
      </c>
      <c r="E91" s="49" t="s">
        <v>113</v>
      </c>
      <c r="F91" s="40"/>
      <c r="G91" s="109">
        <f t="shared" si="6"/>
        <v>40500.831447260425</v>
      </c>
      <c r="H91" s="26">
        <v>0.39468154644600872</v>
      </c>
      <c r="I91" s="7">
        <v>0</v>
      </c>
      <c r="J91" s="7">
        <v>5565.428750038147</v>
      </c>
      <c r="K91" s="7">
        <v>14883.252264618874</v>
      </c>
      <c r="L91" s="7">
        <v>8096.7278434634209</v>
      </c>
      <c r="M91" s="7">
        <v>2707.201429605484</v>
      </c>
      <c r="N91" s="124">
        <f t="shared" si="7"/>
        <v>31253.00496927237</v>
      </c>
      <c r="O91" s="26">
        <v>0.65752743034681771</v>
      </c>
      <c r="P91" s="7">
        <v>0</v>
      </c>
      <c r="Q91" s="7">
        <v>1207.8032817840576</v>
      </c>
      <c r="R91" s="7">
        <v>2692.6885536015034</v>
      </c>
      <c r="S91" s="7">
        <v>2592.6037559807301</v>
      </c>
      <c r="T91" s="7">
        <v>2754.0733591914177</v>
      </c>
      <c r="U91" s="124">
        <f t="shared" si="8"/>
        <v>9247.8264779880556</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272.23756879467419</v>
      </c>
      <c r="H93" s="26">
        <v>0</v>
      </c>
      <c r="I93" s="7">
        <v>0.60547631322333473</v>
      </c>
      <c r="J93" s="7">
        <v>7.2922297430050094</v>
      </c>
      <c r="K93" s="7">
        <v>24.321474250871688</v>
      </c>
      <c r="L93" s="7">
        <v>0</v>
      </c>
      <c r="M93" s="7">
        <v>0</v>
      </c>
      <c r="N93" s="124">
        <f t="shared" si="7"/>
        <v>32.219180307100032</v>
      </c>
      <c r="O93" s="26">
        <v>0</v>
      </c>
      <c r="P93" s="7">
        <v>1.8800698956483757</v>
      </c>
      <c r="Q93" s="7">
        <v>97.485929356480483</v>
      </c>
      <c r="R93" s="7">
        <v>140.6523892354453</v>
      </c>
      <c r="S93" s="7">
        <v>0</v>
      </c>
      <c r="T93" s="7">
        <v>0</v>
      </c>
      <c r="U93" s="124">
        <f t="shared" si="8"/>
        <v>240.01838848757416</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887.32280091941357</v>
      </c>
      <c r="H96" s="26">
        <v>0</v>
      </c>
      <c r="I96" s="7">
        <v>12.219350576400757</v>
      </c>
      <c r="J96" s="7">
        <v>46.789380699396133</v>
      </c>
      <c r="K96" s="7">
        <v>89.105522155761719</v>
      </c>
      <c r="L96" s="7">
        <v>192.13093918561935</v>
      </c>
      <c r="M96" s="7">
        <v>146.1157238483429</v>
      </c>
      <c r="N96" s="124">
        <f t="shared" si="7"/>
        <v>486.36091646552086</v>
      </c>
      <c r="O96" s="26">
        <v>0</v>
      </c>
      <c r="P96" s="7">
        <v>6.2920421063899994</v>
      </c>
      <c r="Q96" s="7">
        <v>22.01597073674202</v>
      </c>
      <c r="R96" s="7">
        <v>62.256927460432053</v>
      </c>
      <c r="S96" s="7">
        <v>143.62067820131779</v>
      </c>
      <c r="T96" s="7">
        <v>166.77626594901085</v>
      </c>
      <c r="U96" s="124">
        <f t="shared" si="8"/>
        <v>400.96188445389271</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622662.7143247202</v>
      </c>
      <c r="H98" s="100">
        <v>613.37202640622854</v>
      </c>
      <c r="I98" s="101">
        <v>745.27045686542988</v>
      </c>
      <c r="J98" s="101">
        <v>2980.7568880617619</v>
      </c>
      <c r="K98" s="101">
        <v>6412.1465358734131</v>
      </c>
      <c r="L98" s="101">
        <v>22890.839909553528</v>
      </c>
      <c r="M98" s="101">
        <v>193903.42704200745</v>
      </c>
      <c r="N98" s="125">
        <f t="shared" si="7"/>
        <v>227545.81285876781</v>
      </c>
      <c r="O98" s="100">
        <v>487.05074965953827</v>
      </c>
      <c r="P98" s="101">
        <v>562.81365106999874</v>
      </c>
      <c r="Q98" s="101">
        <v>1495.7993825823069</v>
      </c>
      <c r="R98" s="101">
        <v>3871.3804877400398</v>
      </c>
      <c r="S98" s="101">
        <v>19433.08934211731</v>
      </c>
      <c r="T98" s="101">
        <v>369266.7678527832</v>
      </c>
      <c r="U98" s="125">
        <f t="shared" si="8"/>
        <v>395116.9014659524</v>
      </c>
    </row>
    <row r="99" spans="1:21">
      <c r="A99" s="37">
        <v>95</v>
      </c>
      <c r="B99" s="10"/>
      <c r="C99" s="11"/>
      <c r="D99" s="38" t="s">
        <v>8</v>
      </c>
      <c r="E99" s="49" t="s">
        <v>122</v>
      </c>
      <c r="F99" s="51"/>
      <c r="G99" s="109">
        <f t="shared" si="6"/>
        <v>480863.22678745165</v>
      </c>
      <c r="H99" s="26">
        <v>0</v>
      </c>
      <c r="I99" s="7">
        <v>18.684776932001114</v>
      </c>
      <c r="J99" s="7">
        <v>23.12503781914711</v>
      </c>
      <c r="K99" s="7">
        <v>230.76873795688152</v>
      </c>
      <c r="L99" s="7">
        <v>7527.4494787454605</v>
      </c>
      <c r="M99" s="7">
        <v>144996.45045948029</v>
      </c>
      <c r="N99" s="124">
        <f t="shared" si="7"/>
        <v>152796.47849093378</v>
      </c>
      <c r="O99" s="26">
        <v>0</v>
      </c>
      <c r="P99" s="7">
        <v>13.216492980718613</v>
      </c>
      <c r="Q99" s="7">
        <v>18.567368894815445</v>
      </c>
      <c r="R99" s="7">
        <v>150.16363002732396</v>
      </c>
      <c r="S99" s="7">
        <v>8019.3369297981262</v>
      </c>
      <c r="T99" s="7">
        <v>319865.46387481689</v>
      </c>
      <c r="U99" s="124">
        <f t="shared" si="8"/>
        <v>328066.74829651788</v>
      </c>
    </row>
    <row r="100" spans="1:21">
      <c r="A100" s="37">
        <v>96</v>
      </c>
      <c r="B100" s="10"/>
      <c r="C100" s="11"/>
      <c r="D100" s="38" t="s">
        <v>10</v>
      </c>
      <c r="E100" s="49" t="s">
        <v>123</v>
      </c>
      <c r="F100" s="51"/>
      <c r="G100" s="109">
        <f t="shared" si="6"/>
        <v>67472.465940899579</v>
      </c>
      <c r="H100" s="26">
        <v>0</v>
      </c>
      <c r="I100" s="7">
        <v>0</v>
      </c>
      <c r="J100" s="7">
        <v>4.0157789536751807</v>
      </c>
      <c r="K100" s="7">
        <v>79.270403254777193</v>
      </c>
      <c r="L100" s="7">
        <v>2246.6815055608749</v>
      </c>
      <c r="M100" s="7">
        <v>32950.148554325104</v>
      </c>
      <c r="N100" s="124">
        <f t="shared" si="7"/>
        <v>35280.116242094431</v>
      </c>
      <c r="O100" s="26">
        <v>0</v>
      </c>
      <c r="P100" s="7">
        <v>0</v>
      </c>
      <c r="Q100" s="7">
        <v>2.204402967254282</v>
      </c>
      <c r="R100" s="7">
        <v>48.117614427581429</v>
      </c>
      <c r="S100" s="7">
        <v>1461.7984443902969</v>
      </c>
      <c r="T100" s="7">
        <v>30680.229237020016</v>
      </c>
      <c r="U100" s="124">
        <f t="shared" si="8"/>
        <v>32192.349698805148</v>
      </c>
    </row>
    <row r="101" spans="1:21">
      <c r="A101" s="37">
        <v>97</v>
      </c>
      <c r="B101" s="10"/>
      <c r="C101" s="11"/>
      <c r="D101" s="38" t="s">
        <v>22</v>
      </c>
      <c r="E101" s="49" t="s">
        <v>124</v>
      </c>
      <c r="F101" s="51"/>
      <c r="G101" s="109">
        <f t="shared" si="6"/>
        <v>17686.825551079586</v>
      </c>
      <c r="H101" s="26">
        <v>214.80193416960537</v>
      </c>
      <c r="I101" s="7">
        <v>274.27306041121483</v>
      </c>
      <c r="J101" s="7">
        <v>1255.4377971887589</v>
      </c>
      <c r="K101" s="7">
        <v>2521.26573176682</v>
      </c>
      <c r="L101" s="7">
        <v>2596.297938734293</v>
      </c>
      <c r="M101" s="7">
        <v>2895.9835946559906</v>
      </c>
      <c r="N101" s="124">
        <f t="shared" si="7"/>
        <v>9758.0600569266826</v>
      </c>
      <c r="O101" s="26">
        <v>162.88486616313457</v>
      </c>
      <c r="P101" s="7">
        <v>203.38482376933098</v>
      </c>
      <c r="Q101" s="7">
        <v>857.29384444653988</v>
      </c>
      <c r="R101" s="7">
        <v>1206.3780483603477</v>
      </c>
      <c r="S101" s="7">
        <v>1323.6493427604437</v>
      </c>
      <c r="T101" s="7">
        <v>4175.1745686531067</v>
      </c>
      <c r="U101" s="124">
        <f t="shared" si="8"/>
        <v>7928.7654941529036</v>
      </c>
    </row>
    <row r="102" spans="1:21">
      <c r="A102" s="37">
        <v>98</v>
      </c>
      <c r="B102" s="17"/>
      <c r="C102" s="11"/>
      <c r="D102" s="38" t="s">
        <v>24</v>
      </c>
      <c r="E102" s="49" t="s">
        <v>125</v>
      </c>
      <c r="F102" s="51"/>
      <c r="G102" s="109">
        <f t="shared" si="6"/>
        <v>8585.9932532906532</v>
      </c>
      <c r="H102" s="26">
        <v>0</v>
      </c>
      <c r="I102" s="7">
        <v>0</v>
      </c>
      <c r="J102" s="7">
        <v>32.980541981756687</v>
      </c>
      <c r="K102" s="7">
        <v>651.92194816470146</v>
      </c>
      <c r="L102" s="7">
        <v>1667.2626562714577</v>
      </c>
      <c r="M102" s="7">
        <v>936.08461159467697</v>
      </c>
      <c r="N102" s="124">
        <f t="shared" si="7"/>
        <v>3288.2497580125928</v>
      </c>
      <c r="O102" s="26">
        <v>0</v>
      </c>
      <c r="P102" s="7">
        <v>0</v>
      </c>
      <c r="Q102" s="7">
        <v>51.389502488076687</v>
      </c>
      <c r="R102" s="7">
        <v>827.11527472734451</v>
      </c>
      <c r="S102" s="7">
        <v>2494.3585130870342</v>
      </c>
      <c r="T102" s="7">
        <v>1924.880204975605</v>
      </c>
      <c r="U102" s="124">
        <f t="shared" si="8"/>
        <v>5297.7434952780604</v>
      </c>
    </row>
    <row r="103" spans="1:21">
      <c r="A103" s="37">
        <v>99</v>
      </c>
      <c r="B103" s="12"/>
      <c r="C103" s="12"/>
      <c r="D103" s="38" t="s">
        <v>26</v>
      </c>
      <c r="E103" s="49" t="s">
        <v>126</v>
      </c>
      <c r="F103" s="43"/>
      <c r="G103" s="109">
        <f t="shared" si="6"/>
        <v>9.1309899687767029</v>
      </c>
      <c r="H103" s="26">
        <v>0</v>
      </c>
      <c r="I103" s="7">
        <v>0</v>
      </c>
      <c r="J103" s="7">
        <v>0.35131028294563293</v>
      </c>
      <c r="K103" s="7">
        <v>1.0776726305484772</v>
      </c>
      <c r="L103" s="7">
        <v>2.1993069350719452</v>
      </c>
      <c r="M103" s="7">
        <v>0</v>
      </c>
      <c r="N103" s="124">
        <f t="shared" si="7"/>
        <v>3.6282898485660553</v>
      </c>
      <c r="O103" s="26">
        <v>0</v>
      </c>
      <c r="P103" s="7">
        <v>0</v>
      </c>
      <c r="Q103" s="7">
        <v>0</v>
      </c>
      <c r="R103" s="7">
        <v>1.7468925416469574</v>
      </c>
      <c r="S103" s="7">
        <v>1.8254599571228027</v>
      </c>
      <c r="T103" s="7">
        <v>1.9303476214408875</v>
      </c>
      <c r="U103" s="124">
        <f t="shared" si="8"/>
        <v>5.5027001202106476</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48045.073851265013</v>
      </c>
      <c r="H105" s="26">
        <v>398.57009933888912</v>
      </c>
      <c r="I105" s="7">
        <v>452.31262696906924</v>
      </c>
      <c r="J105" s="7">
        <v>1664.8463909327984</v>
      </c>
      <c r="K105" s="7">
        <v>2927.8419820219278</v>
      </c>
      <c r="L105" s="7">
        <v>8850.9489195346832</v>
      </c>
      <c r="M105" s="7">
        <v>12124.761887580156</v>
      </c>
      <c r="N105" s="124">
        <f t="shared" si="7"/>
        <v>26419.281906377524</v>
      </c>
      <c r="O105" s="26">
        <v>324.16588290035725</v>
      </c>
      <c r="P105" s="7">
        <v>346.2123276591301</v>
      </c>
      <c r="Q105" s="7">
        <v>566.3442616648972</v>
      </c>
      <c r="R105" s="7">
        <v>1637.8589884564281</v>
      </c>
      <c r="S105" s="7">
        <v>6132.1207484006882</v>
      </c>
      <c r="T105" s="7">
        <v>12619.089735805988</v>
      </c>
      <c r="U105" s="124">
        <f t="shared" si="8"/>
        <v>21625.791944887489</v>
      </c>
    </row>
    <row r="106" spans="1:21">
      <c r="A106" s="93">
        <v>102</v>
      </c>
      <c r="B106" s="94"/>
      <c r="C106" s="95" t="s">
        <v>129</v>
      </c>
      <c r="D106" s="96" t="s">
        <v>130</v>
      </c>
      <c r="E106" s="97"/>
      <c r="F106" s="98"/>
      <c r="G106" s="99">
        <f t="shared" ref="G106:G130" si="9">N106+U106</f>
        <v>270.18148773908615</v>
      </c>
      <c r="H106" s="100">
        <v>0</v>
      </c>
      <c r="I106" s="101">
        <v>1.0231194794178009</v>
      </c>
      <c r="J106" s="101">
        <v>2.8287664949893951</v>
      </c>
      <c r="K106" s="101">
        <v>6.2105135321617126</v>
      </c>
      <c r="L106" s="101">
        <v>19.735346585512161</v>
      </c>
      <c r="M106" s="101">
        <v>81.089245527982712</v>
      </c>
      <c r="N106" s="125">
        <f t="shared" ref="N106:N130" si="10">SUM(H106:M106)</f>
        <v>110.88699162006378</v>
      </c>
      <c r="O106" s="100">
        <v>0</v>
      </c>
      <c r="P106" s="101">
        <v>1.052982896566391</v>
      </c>
      <c r="Q106" s="101">
        <v>0.63834831118583679</v>
      </c>
      <c r="R106" s="101">
        <v>4.8574477136135101</v>
      </c>
      <c r="S106" s="101">
        <v>11.535954803228378</v>
      </c>
      <c r="T106" s="101">
        <v>141.20976239442825</v>
      </c>
      <c r="U106" s="125">
        <f t="shared" ref="U106:U130" si="11">SUM(O106:T106)</f>
        <v>159.29449611902237</v>
      </c>
    </row>
    <row r="107" spans="1:21">
      <c r="A107" s="93">
        <v>110</v>
      </c>
      <c r="B107" s="94"/>
      <c r="C107" s="95" t="s">
        <v>131</v>
      </c>
      <c r="D107" s="96" t="s">
        <v>132</v>
      </c>
      <c r="E107" s="97"/>
      <c r="F107" s="98"/>
      <c r="G107" s="99">
        <f t="shared" si="9"/>
        <v>3990752.0850409381</v>
      </c>
      <c r="H107" s="100">
        <v>535.261573985219</v>
      </c>
      <c r="I107" s="101">
        <v>357.24004459381104</v>
      </c>
      <c r="J107" s="101">
        <v>7881.269654750824</v>
      </c>
      <c r="K107" s="101">
        <v>95009.650944709778</v>
      </c>
      <c r="L107" s="101">
        <v>518367.76873779297</v>
      </c>
      <c r="M107" s="101">
        <v>1193361.110748291</v>
      </c>
      <c r="N107" s="125">
        <f t="shared" si="10"/>
        <v>1815512.3017041236</v>
      </c>
      <c r="O107" s="100">
        <v>435.40616495534778</v>
      </c>
      <c r="P107" s="101">
        <v>302.59584586322308</v>
      </c>
      <c r="Q107" s="101">
        <v>3635.7374283671379</v>
      </c>
      <c r="R107" s="101">
        <v>30040.442296981812</v>
      </c>
      <c r="S107" s="101">
        <v>234023.78949737549</v>
      </c>
      <c r="T107" s="101">
        <v>1906801.8121032715</v>
      </c>
      <c r="U107" s="125">
        <f t="shared" si="11"/>
        <v>2175239.7833368145</v>
      </c>
    </row>
    <row r="108" spans="1:21">
      <c r="A108" s="37">
        <v>111</v>
      </c>
      <c r="B108" s="10"/>
      <c r="C108" s="16"/>
      <c r="D108" s="38" t="s">
        <v>8</v>
      </c>
      <c r="E108" s="49" t="s">
        <v>133</v>
      </c>
      <c r="F108" s="40"/>
      <c r="G108" s="109">
        <f t="shared" si="9"/>
        <v>22266.022287417778</v>
      </c>
      <c r="H108" s="26">
        <v>12.52112291650552</v>
      </c>
      <c r="I108" s="7">
        <v>20.437775423750281</v>
      </c>
      <c r="J108" s="7">
        <v>166.39117690175772</v>
      </c>
      <c r="K108" s="7">
        <v>862.61766892671585</v>
      </c>
      <c r="L108" s="7">
        <v>2643.1715084910393</v>
      </c>
      <c r="M108" s="7">
        <v>4332.4704285264015</v>
      </c>
      <c r="N108" s="124">
        <f t="shared" si="10"/>
        <v>8037.6096811861698</v>
      </c>
      <c r="O108" s="26">
        <v>12.458709164260654</v>
      </c>
      <c r="P108" s="7">
        <v>24.416364991106093</v>
      </c>
      <c r="Q108" s="7">
        <v>155.5912808328867</v>
      </c>
      <c r="R108" s="7">
        <v>716.21636858582497</v>
      </c>
      <c r="S108" s="7">
        <v>3116.6649339795113</v>
      </c>
      <c r="T108" s="7">
        <v>10203.064948678017</v>
      </c>
      <c r="U108" s="124">
        <f t="shared" si="11"/>
        <v>14228.412606231606</v>
      </c>
    </row>
    <row r="109" spans="1:21">
      <c r="A109" s="37">
        <v>112</v>
      </c>
      <c r="B109" s="17"/>
      <c r="C109" s="11"/>
      <c r="D109" s="52" t="s">
        <v>10</v>
      </c>
      <c r="E109" s="49" t="s">
        <v>134</v>
      </c>
      <c r="F109" s="51"/>
      <c r="G109" s="109">
        <f t="shared" si="9"/>
        <v>157039.42680357632</v>
      </c>
      <c r="H109" s="26">
        <v>2.2499034570937511</v>
      </c>
      <c r="I109" s="7">
        <v>2.2020870242267847</v>
      </c>
      <c r="J109" s="7">
        <v>107.52362593822181</v>
      </c>
      <c r="K109" s="7">
        <v>1847.6127199307084</v>
      </c>
      <c r="L109" s="7">
        <v>14511.20468723774</v>
      </c>
      <c r="M109" s="7">
        <v>42550.915459156036</v>
      </c>
      <c r="N109" s="124">
        <f t="shared" si="10"/>
        <v>59021.708482744027</v>
      </c>
      <c r="O109" s="26">
        <v>2.0921043955604546</v>
      </c>
      <c r="P109" s="7">
        <v>2.5866037867963314</v>
      </c>
      <c r="Q109" s="7">
        <v>67.328676744364202</v>
      </c>
      <c r="R109" s="7">
        <v>832.8747800141573</v>
      </c>
      <c r="S109" s="7">
        <v>9521.9986228942871</v>
      </c>
      <c r="T109" s="7">
        <v>87590.837532997131</v>
      </c>
      <c r="U109" s="124">
        <f t="shared" si="11"/>
        <v>98017.718320832297</v>
      </c>
    </row>
    <row r="110" spans="1:21">
      <c r="A110" s="37">
        <v>113</v>
      </c>
      <c r="B110" s="17"/>
      <c r="C110" s="16"/>
      <c r="D110" s="38" t="s">
        <v>22</v>
      </c>
      <c r="E110" s="49" t="s">
        <v>135</v>
      </c>
      <c r="F110" s="40"/>
      <c r="G110" s="109">
        <f t="shared" si="9"/>
        <v>2342283.3749457886</v>
      </c>
      <c r="H110" s="26">
        <v>14.348884016217198</v>
      </c>
      <c r="I110" s="7">
        <v>21.496363043785095</v>
      </c>
      <c r="J110" s="7">
        <v>2657.3093919157982</v>
      </c>
      <c r="K110" s="7">
        <v>51019.640591621399</v>
      </c>
      <c r="L110" s="7">
        <v>326741.25308227539</v>
      </c>
      <c r="M110" s="7">
        <v>721825.53430175781</v>
      </c>
      <c r="N110" s="124">
        <f t="shared" si="10"/>
        <v>1102279.5826146305</v>
      </c>
      <c r="O110" s="26">
        <v>11.139839986164588</v>
      </c>
      <c r="P110" s="7">
        <v>14.883226489182562</v>
      </c>
      <c r="Q110" s="7">
        <v>962.02945916354656</v>
      </c>
      <c r="R110" s="7">
        <v>11679.888546288013</v>
      </c>
      <c r="S110" s="7">
        <v>127760.19908332825</v>
      </c>
      <c r="T110" s="7">
        <v>1099575.6521759033</v>
      </c>
      <c r="U110" s="124">
        <f t="shared" si="11"/>
        <v>1240003.7923311584</v>
      </c>
    </row>
    <row r="111" spans="1:21">
      <c r="A111" s="37">
        <v>114</v>
      </c>
      <c r="B111" s="17"/>
      <c r="C111" s="16"/>
      <c r="D111" s="38" t="s">
        <v>24</v>
      </c>
      <c r="E111" s="49" t="s">
        <v>136</v>
      </c>
      <c r="F111" s="40"/>
      <c r="G111" s="109">
        <f t="shared" si="9"/>
        <v>986363.74485611077</v>
      </c>
      <c r="H111" s="26">
        <v>136.19968718849123</v>
      </c>
      <c r="I111" s="7">
        <v>99.114866271615028</v>
      </c>
      <c r="J111" s="7">
        <v>1503.7515476047993</v>
      </c>
      <c r="K111" s="7">
        <v>15872.376392602921</v>
      </c>
      <c r="L111" s="7">
        <v>109327.72509765625</v>
      </c>
      <c r="M111" s="7">
        <v>283356.5509223938</v>
      </c>
      <c r="N111" s="124">
        <f t="shared" si="10"/>
        <v>410295.71851371787</v>
      </c>
      <c r="O111" s="26">
        <v>85.175869599916041</v>
      </c>
      <c r="P111" s="7">
        <v>91.180806919932365</v>
      </c>
      <c r="Q111" s="7">
        <v>913.22590643167496</v>
      </c>
      <c r="R111" s="7">
        <v>8383.4256105422974</v>
      </c>
      <c r="S111" s="7">
        <v>65738.595251560211</v>
      </c>
      <c r="T111" s="7">
        <v>500856.42289733887</v>
      </c>
      <c r="U111" s="124">
        <f t="shared" si="11"/>
        <v>576068.0263423929</v>
      </c>
    </row>
    <row r="112" spans="1:21">
      <c r="A112" s="37">
        <v>115</v>
      </c>
      <c r="B112" s="14"/>
      <c r="C112" s="16"/>
      <c r="D112" s="38" t="s">
        <v>26</v>
      </c>
      <c r="E112" s="49" t="s">
        <v>137</v>
      </c>
      <c r="F112" s="40"/>
      <c r="G112" s="109">
        <f t="shared" si="9"/>
        <v>141194.54197571799</v>
      </c>
      <c r="H112" s="26">
        <v>267.75130409188569</v>
      </c>
      <c r="I112" s="7">
        <v>138.68351144343615</v>
      </c>
      <c r="J112" s="7">
        <v>2406.3627853095531</v>
      </c>
      <c r="K112" s="7">
        <v>18453.108549237251</v>
      </c>
      <c r="L112" s="7">
        <v>31369.107449769974</v>
      </c>
      <c r="M112" s="7">
        <v>31157.306861877441</v>
      </c>
      <c r="N112" s="124">
        <f t="shared" si="10"/>
        <v>83792.320461729541</v>
      </c>
      <c r="O112" s="26">
        <v>229.60755403153598</v>
      </c>
      <c r="P112" s="7">
        <v>111.54612602293491</v>
      </c>
      <c r="Q112" s="7">
        <v>847.10446590185165</v>
      </c>
      <c r="R112" s="7">
        <v>5018.4643981195986</v>
      </c>
      <c r="S112" s="7">
        <v>11227.216331839561</v>
      </c>
      <c r="T112" s="7">
        <v>39968.282638072968</v>
      </c>
      <c r="U112" s="124">
        <f t="shared" si="11"/>
        <v>57402.22151398845</v>
      </c>
    </row>
    <row r="113" spans="1:21">
      <c r="A113" s="37">
        <v>116</v>
      </c>
      <c r="B113" s="17"/>
      <c r="C113" s="12"/>
      <c r="D113" s="38" t="s">
        <v>32</v>
      </c>
      <c r="E113" s="14" t="s">
        <v>138</v>
      </c>
      <c r="F113" s="43"/>
      <c r="G113" s="109">
        <f t="shared" si="9"/>
        <v>341604.93013048277</v>
      </c>
      <c r="H113" s="26">
        <v>102.19067777972668</v>
      </c>
      <c r="I113" s="7">
        <v>75.305441233645979</v>
      </c>
      <c r="J113" s="7">
        <v>1039.9309737384319</v>
      </c>
      <c r="K113" s="7">
        <v>6954.2932707667351</v>
      </c>
      <c r="L113" s="7">
        <v>33775.308857917786</v>
      </c>
      <c r="M113" s="7">
        <v>110138.33392333984</v>
      </c>
      <c r="N113" s="124">
        <f t="shared" si="10"/>
        <v>152085.36314477617</v>
      </c>
      <c r="O113" s="26">
        <v>94.93208931828849</v>
      </c>
      <c r="P113" s="7">
        <v>57.982720663771033</v>
      </c>
      <c r="Q113" s="7">
        <v>690.45763689279556</v>
      </c>
      <c r="R113" s="7">
        <v>3409.572781085968</v>
      </c>
      <c r="S113" s="7">
        <v>16659.115143060684</v>
      </c>
      <c r="T113" s="7">
        <v>168607.50661468506</v>
      </c>
      <c r="U113" s="124">
        <f t="shared" si="11"/>
        <v>189519.56698570657</v>
      </c>
    </row>
    <row r="114" spans="1:21">
      <c r="A114" s="93">
        <v>117</v>
      </c>
      <c r="B114" s="94"/>
      <c r="C114" s="95" t="s">
        <v>4</v>
      </c>
      <c r="D114" s="96" t="s">
        <v>139</v>
      </c>
      <c r="E114" s="97"/>
      <c r="F114" s="98"/>
      <c r="G114" s="99">
        <f t="shared" si="9"/>
        <v>447664.36990103056</v>
      </c>
      <c r="H114" s="100">
        <v>68.831032931134246</v>
      </c>
      <c r="I114" s="101">
        <v>121.83933694660664</v>
      </c>
      <c r="J114" s="101">
        <v>835.07365535758436</v>
      </c>
      <c r="K114" s="101">
        <v>5614.1816610693932</v>
      </c>
      <c r="L114" s="101">
        <v>52456.20406627655</v>
      </c>
      <c r="M114" s="101">
        <v>194957.78492355347</v>
      </c>
      <c r="N114" s="125">
        <f t="shared" si="10"/>
        <v>254053.91467613474</v>
      </c>
      <c r="O114" s="100">
        <v>56.785311435349286</v>
      </c>
      <c r="P114" s="101">
        <v>99.052084513939917</v>
      </c>
      <c r="Q114" s="101">
        <v>543.4208414517343</v>
      </c>
      <c r="R114" s="101">
        <v>2656.473281249404</v>
      </c>
      <c r="S114" s="101">
        <v>25240.660843849182</v>
      </c>
      <c r="T114" s="101">
        <v>165014.06286239624</v>
      </c>
      <c r="U114" s="125">
        <f t="shared" si="11"/>
        <v>193610.45522489585</v>
      </c>
    </row>
    <row r="115" spans="1:21">
      <c r="A115" s="37">
        <v>118</v>
      </c>
      <c r="B115" s="17"/>
      <c r="C115" s="16"/>
      <c r="D115" s="38" t="s">
        <v>8</v>
      </c>
      <c r="E115" s="49" t="s">
        <v>140</v>
      </c>
      <c r="F115" s="40"/>
      <c r="G115" s="109">
        <f t="shared" si="9"/>
        <v>348869.61124422646</v>
      </c>
      <c r="H115" s="26">
        <v>16.617619637742713</v>
      </c>
      <c r="I115" s="7">
        <v>28.920019027777016</v>
      </c>
      <c r="J115" s="7">
        <v>391.91522836498916</v>
      </c>
      <c r="K115" s="7">
        <v>3624.7209713235497</v>
      </c>
      <c r="L115" s="7">
        <v>42843.550557136536</v>
      </c>
      <c r="M115" s="7">
        <v>157613.54516220093</v>
      </c>
      <c r="N115" s="124">
        <f t="shared" si="10"/>
        <v>204519.26955769153</v>
      </c>
      <c r="O115" s="26">
        <v>17.427803924540058</v>
      </c>
      <c r="P115" s="7">
        <v>25.910686862654984</v>
      </c>
      <c r="Q115" s="7">
        <v>270.08589745312929</v>
      </c>
      <c r="R115" s="7">
        <v>1532.933671452105</v>
      </c>
      <c r="S115" s="7">
        <v>19761.606620311737</v>
      </c>
      <c r="T115" s="7">
        <v>122742.37700653076</v>
      </c>
      <c r="U115" s="124">
        <f t="shared" si="11"/>
        <v>144350.34168653493</v>
      </c>
    </row>
    <row r="116" spans="1:21">
      <c r="A116" s="37">
        <v>119</v>
      </c>
      <c r="B116" s="10"/>
      <c r="C116" s="16"/>
      <c r="D116" s="38" t="s">
        <v>10</v>
      </c>
      <c r="E116" s="49" t="s">
        <v>141</v>
      </c>
      <c r="F116" s="40"/>
      <c r="G116" s="109">
        <f t="shared" si="9"/>
        <v>16843.34548484697</v>
      </c>
      <c r="H116" s="26">
        <v>13.718108918403594</v>
      </c>
      <c r="I116" s="7">
        <v>38.138080380042084</v>
      </c>
      <c r="J116" s="7">
        <v>143.7099922625348</v>
      </c>
      <c r="K116" s="7">
        <v>505.27095949603245</v>
      </c>
      <c r="L116" s="7">
        <v>2071.3646825477481</v>
      </c>
      <c r="M116" s="7">
        <v>3910.8643497228622</v>
      </c>
      <c r="N116" s="124">
        <f t="shared" si="10"/>
        <v>6683.0661733276229</v>
      </c>
      <c r="O116" s="26">
        <v>10.735095822485164</v>
      </c>
      <c r="P116" s="7">
        <v>30.730901349335909</v>
      </c>
      <c r="Q116" s="7">
        <v>112.77070956584066</v>
      </c>
      <c r="R116" s="7">
        <v>481.33409265428782</v>
      </c>
      <c r="S116" s="7">
        <v>1820.7668816447258</v>
      </c>
      <c r="T116" s="7">
        <v>7703.9416304826736</v>
      </c>
      <c r="U116" s="124">
        <f t="shared" si="11"/>
        <v>10160.279311519349</v>
      </c>
    </row>
    <row r="117" spans="1:21">
      <c r="A117" s="37">
        <v>120</v>
      </c>
      <c r="B117" s="17"/>
      <c r="C117" s="11"/>
      <c r="D117" s="38" t="s">
        <v>22</v>
      </c>
      <c r="E117" s="9" t="s">
        <v>142</v>
      </c>
      <c r="F117" s="46"/>
      <c r="G117" s="109">
        <f t="shared" si="9"/>
        <v>81951.415373453958</v>
      </c>
      <c r="H117" s="26">
        <v>38.495304581799758</v>
      </c>
      <c r="I117" s="7">
        <v>54.781236762646586</v>
      </c>
      <c r="J117" s="7">
        <v>299.44843107834458</v>
      </c>
      <c r="K117" s="7">
        <v>1484.1897000074387</v>
      </c>
      <c r="L117" s="7">
        <v>7541.2890132665634</v>
      </c>
      <c r="M117" s="7">
        <v>33433.374279618263</v>
      </c>
      <c r="N117" s="124">
        <f t="shared" si="10"/>
        <v>42851.577965315053</v>
      </c>
      <c r="O117" s="26">
        <v>28.622412138618529</v>
      </c>
      <c r="P117" s="7">
        <v>42.410496603231877</v>
      </c>
      <c r="Q117" s="7">
        <v>160.56424005515873</v>
      </c>
      <c r="R117" s="7">
        <v>642.2055050060153</v>
      </c>
      <c r="S117" s="7">
        <v>3658.287307202816</v>
      </c>
      <c r="T117" s="7">
        <v>34567.747447133064</v>
      </c>
      <c r="U117" s="124">
        <f t="shared" si="11"/>
        <v>39099.837408138905</v>
      </c>
    </row>
    <row r="118" spans="1:21">
      <c r="A118" s="93">
        <v>121</v>
      </c>
      <c r="B118" s="94"/>
      <c r="C118" s="95" t="s">
        <v>143</v>
      </c>
      <c r="D118" s="96" t="s">
        <v>144</v>
      </c>
      <c r="E118" s="97"/>
      <c r="F118" s="98"/>
      <c r="G118" s="99">
        <f t="shared" si="9"/>
        <v>393674.45490740798</v>
      </c>
      <c r="H118" s="100">
        <v>526.30497246608138</v>
      </c>
      <c r="I118" s="101">
        <v>217.54278990626335</v>
      </c>
      <c r="J118" s="101">
        <v>3319.6724094748497</v>
      </c>
      <c r="K118" s="101">
        <v>37740.427667856216</v>
      </c>
      <c r="L118" s="101">
        <v>92591.109808921814</v>
      </c>
      <c r="M118" s="101">
        <v>85717.665508270264</v>
      </c>
      <c r="N118" s="125">
        <f t="shared" si="10"/>
        <v>220112.72315689549</v>
      </c>
      <c r="O118" s="100">
        <v>382.05428978987038</v>
      </c>
      <c r="P118" s="101">
        <v>172.78459750860929</v>
      </c>
      <c r="Q118" s="101">
        <v>1781.9277747869492</v>
      </c>
      <c r="R118" s="101">
        <v>14611.753901064396</v>
      </c>
      <c r="S118" s="101">
        <v>45840.477397918701</v>
      </c>
      <c r="T118" s="101">
        <v>110772.73378944397</v>
      </c>
      <c r="U118" s="125">
        <f t="shared" si="11"/>
        <v>173561.7317505125</v>
      </c>
    </row>
    <row r="119" spans="1:21">
      <c r="A119" s="37">
        <v>122</v>
      </c>
      <c r="B119" s="17"/>
      <c r="C119" s="16"/>
      <c r="D119" s="38" t="s">
        <v>8</v>
      </c>
      <c r="E119" s="49" t="s">
        <v>145</v>
      </c>
      <c r="F119" s="40"/>
      <c r="G119" s="109">
        <f t="shared" si="9"/>
        <v>26410.837484169511</v>
      </c>
      <c r="H119" s="26">
        <v>4.0989287669299239</v>
      </c>
      <c r="I119" s="7">
        <v>8.3258492234162986</v>
      </c>
      <c r="J119" s="7">
        <v>175.47887857630849</v>
      </c>
      <c r="K119" s="7">
        <v>1761.5596796870232</v>
      </c>
      <c r="L119" s="7">
        <v>6133.555977165699</v>
      </c>
      <c r="M119" s="7">
        <v>7130.7762225866318</v>
      </c>
      <c r="N119" s="124">
        <f t="shared" si="10"/>
        <v>15213.795536006008</v>
      </c>
      <c r="O119" s="26">
        <v>5.3537847074621823</v>
      </c>
      <c r="P119" s="7">
        <v>6.336469083558768</v>
      </c>
      <c r="Q119" s="7">
        <v>67.748033550567925</v>
      </c>
      <c r="R119" s="7">
        <v>470.68730418384075</v>
      </c>
      <c r="S119" s="7">
        <v>2211.2802250534296</v>
      </c>
      <c r="T119" s="7">
        <v>8435.6361315846443</v>
      </c>
      <c r="U119" s="124">
        <f t="shared" si="11"/>
        <v>11197.041948163504</v>
      </c>
    </row>
    <row r="120" spans="1:21">
      <c r="A120" s="37">
        <v>123</v>
      </c>
      <c r="B120" s="17"/>
      <c r="C120" s="16"/>
      <c r="D120" s="38" t="s">
        <v>10</v>
      </c>
      <c r="E120" s="49" t="s">
        <v>146</v>
      </c>
      <c r="F120" s="40"/>
      <c r="G120" s="109">
        <f t="shared" si="9"/>
        <v>177465.45230808918</v>
      </c>
      <c r="H120" s="26">
        <v>64.717679860025072</v>
      </c>
      <c r="I120" s="7">
        <v>95.464912561699748</v>
      </c>
      <c r="J120" s="7">
        <v>1967.943769261241</v>
      </c>
      <c r="K120" s="7">
        <v>26652.652021884918</v>
      </c>
      <c r="L120" s="7">
        <v>60630.866250991821</v>
      </c>
      <c r="M120" s="7">
        <v>24463.427242100239</v>
      </c>
      <c r="N120" s="124">
        <f t="shared" si="10"/>
        <v>113875.07187665995</v>
      </c>
      <c r="O120" s="26">
        <v>48.891280676936731</v>
      </c>
      <c r="P120" s="7">
        <v>74.544877988286316</v>
      </c>
      <c r="Q120" s="7">
        <v>1155.0203309729695</v>
      </c>
      <c r="R120" s="7">
        <v>10893.837619245052</v>
      </c>
      <c r="S120" s="7">
        <v>29402.500773429871</v>
      </c>
      <c r="T120" s="7">
        <v>22015.585549116135</v>
      </c>
      <c r="U120" s="124">
        <f t="shared" si="11"/>
        <v>63590.38043142925</v>
      </c>
    </row>
    <row r="121" spans="1:21">
      <c r="A121" s="37">
        <v>124</v>
      </c>
      <c r="B121" s="10"/>
      <c r="C121" s="16"/>
      <c r="D121" s="38" t="s">
        <v>22</v>
      </c>
      <c r="E121" s="49" t="s">
        <v>147</v>
      </c>
      <c r="F121" s="40"/>
      <c r="G121" s="109">
        <f t="shared" si="9"/>
        <v>1615.1134336795351</v>
      </c>
      <c r="H121" s="26">
        <v>8.6888189097792612</v>
      </c>
      <c r="I121" s="7">
        <v>15.254921921528876</v>
      </c>
      <c r="J121" s="7">
        <v>38.86889186128974</v>
      </c>
      <c r="K121" s="7">
        <v>109.00735438987613</v>
      </c>
      <c r="L121" s="7">
        <v>279.63832899928093</v>
      </c>
      <c r="M121" s="7">
        <v>446.57334581017494</v>
      </c>
      <c r="N121" s="124">
        <f t="shared" si="10"/>
        <v>898.03166189192984</v>
      </c>
      <c r="O121" s="26">
        <v>9.2829278785502538</v>
      </c>
      <c r="P121" s="7">
        <v>15.322383576771244</v>
      </c>
      <c r="Q121" s="7">
        <v>33.209083729656413</v>
      </c>
      <c r="R121" s="7">
        <v>59.916761965490878</v>
      </c>
      <c r="S121" s="7">
        <v>164.52347284555435</v>
      </c>
      <c r="T121" s="7">
        <v>434.82714179158211</v>
      </c>
      <c r="U121" s="124">
        <f t="shared" si="11"/>
        <v>717.08177178760525</v>
      </c>
    </row>
    <row r="122" spans="1:21">
      <c r="A122" s="37">
        <v>125</v>
      </c>
      <c r="B122" s="17"/>
      <c r="C122" s="11"/>
      <c r="D122" s="50"/>
      <c r="E122" s="9" t="s">
        <v>148</v>
      </c>
      <c r="F122" s="46"/>
      <c r="G122" s="109">
        <f t="shared" si="9"/>
        <v>188183.05261382833</v>
      </c>
      <c r="H122" s="26">
        <v>448.79954846948385</v>
      </c>
      <c r="I122" s="7">
        <v>98.497103668749332</v>
      </c>
      <c r="J122" s="7">
        <v>1137.3808681964874</v>
      </c>
      <c r="K122" s="7">
        <v>9217.2081100344658</v>
      </c>
      <c r="L122" s="7">
        <v>25547.049668312073</v>
      </c>
      <c r="M122" s="7">
        <v>53676.889692306519</v>
      </c>
      <c r="N122" s="124">
        <f t="shared" si="10"/>
        <v>90125.824990987778</v>
      </c>
      <c r="O122" s="26">
        <v>318.52629682794213</v>
      </c>
      <c r="P122" s="7">
        <v>76.580867283046246</v>
      </c>
      <c r="Q122" s="7">
        <v>525.95035306364298</v>
      </c>
      <c r="R122" s="7">
        <v>3187.3122980296612</v>
      </c>
      <c r="S122" s="7">
        <v>14062.173111438751</v>
      </c>
      <c r="T122" s="7">
        <v>79886.68469619751</v>
      </c>
      <c r="U122" s="124">
        <f t="shared" si="11"/>
        <v>98057.227622840554</v>
      </c>
    </row>
    <row r="123" spans="1:21">
      <c r="A123" s="93">
        <v>126</v>
      </c>
      <c r="B123" s="94"/>
      <c r="C123" s="95" t="s">
        <v>149</v>
      </c>
      <c r="D123" s="96" t="s">
        <v>150</v>
      </c>
      <c r="E123" s="97"/>
      <c r="F123" s="98"/>
      <c r="G123" s="99">
        <f t="shared" si="9"/>
        <v>185950.59902093839</v>
      </c>
      <c r="H123" s="100">
        <v>247.46861462015659</v>
      </c>
      <c r="I123" s="101">
        <v>134.7972177490592</v>
      </c>
      <c r="J123" s="101">
        <v>1029.3868398889899</v>
      </c>
      <c r="K123" s="101">
        <v>4279.0592557191849</v>
      </c>
      <c r="L123" s="101">
        <v>15697.794171899557</v>
      </c>
      <c r="M123" s="101">
        <v>63645.947262763977</v>
      </c>
      <c r="N123" s="125">
        <f t="shared" si="10"/>
        <v>85034.453362640925</v>
      </c>
      <c r="O123" s="100">
        <v>194.23459699563682</v>
      </c>
      <c r="P123" s="101">
        <v>140.49900180101395</v>
      </c>
      <c r="Q123" s="101">
        <v>982.39747770130634</v>
      </c>
      <c r="R123" s="101">
        <v>2851.9414709806442</v>
      </c>
      <c r="S123" s="101">
        <v>12077.787983179092</v>
      </c>
      <c r="T123" s="101">
        <v>84669.285127639771</v>
      </c>
      <c r="U123" s="125">
        <f t="shared" si="11"/>
        <v>100916.14565829746</v>
      </c>
    </row>
    <row r="124" spans="1:21">
      <c r="A124" s="37">
        <v>127</v>
      </c>
      <c r="B124" s="12"/>
      <c r="C124" s="12"/>
      <c r="D124" s="38" t="s">
        <v>8</v>
      </c>
      <c r="E124" s="49" t="s">
        <v>151</v>
      </c>
      <c r="F124" s="40"/>
      <c r="G124" s="109">
        <f t="shared" si="9"/>
        <v>140222.13887563907</v>
      </c>
      <c r="H124" s="26">
        <v>172.96178368851542</v>
      </c>
      <c r="I124" s="7">
        <v>117.59451696276665</v>
      </c>
      <c r="J124" s="7">
        <v>905.89959835261106</v>
      </c>
      <c r="K124" s="7">
        <v>3589.8654357194901</v>
      </c>
      <c r="L124" s="7">
        <v>12432.736949294806</v>
      </c>
      <c r="M124" s="7">
        <v>47262.574193000793</v>
      </c>
      <c r="N124" s="124">
        <f t="shared" si="10"/>
        <v>64481.632477018982</v>
      </c>
      <c r="O124" s="26">
        <v>134.4850948844105</v>
      </c>
      <c r="P124" s="7">
        <v>121.38249909132719</v>
      </c>
      <c r="Q124" s="7">
        <v>812.87694349884987</v>
      </c>
      <c r="R124" s="7">
        <v>2187.7598158717155</v>
      </c>
      <c r="S124" s="7">
        <v>9155.8209139108658</v>
      </c>
      <c r="T124" s="7">
        <v>63328.181131362915</v>
      </c>
      <c r="U124" s="124">
        <f t="shared" si="11"/>
        <v>75740.506398620084</v>
      </c>
    </row>
    <row r="125" spans="1:21">
      <c r="A125" s="37">
        <v>128</v>
      </c>
      <c r="B125" s="17"/>
      <c r="C125" s="16"/>
      <c r="D125" s="52" t="s">
        <v>10</v>
      </c>
      <c r="E125" s="49" t="s">
        <v>152</v>
      </c>
      <c r="F125" s="40"/>
      <c r="G125" s="109">
        <f t="shared" si="9"/>
        <v>1645.7496702075005</v>
      </c>
      <c r="H125" s="26">
        <v>0</v>
      </c>
      <c r="I125" s="7">
        <v>0</v>
      </c>
      <c r="J125" s="7">
        <v>0</v>
      </c>
      <c r="K125" s="7">
        <v>4.6745390594005585</v>
      </c>
      <c r="L125" s="7">
        <v>109.89188674092293</v>
      </c>
      <c r="M125" s="7">
        <v>1531.183244407177</v>
      </c>
      <c r="N125" s="124">
        <f t="shared" si="10"/>
        <v>1645.7496702075005</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2803.9604908928741</v>
      </c>
      <c r="H126" s="26">
        <v>0</v>
      </c>
      <c r="I126" s="7">
        <v>1.8642879885155708</v>
      </c>
      <c r="J126" s="7">
        <v>9.2150540363509208</v>
      </c>
      <c r="K126" s="7">
        <v>49.157052223570645</v>
      </c>
      <c r="L126" s="7">
        <v>271.78211068920791</v>
      </c>
      <c r="M126" s="7">
        <v>727.16645240783691</v>
      </c>
      <c r="N126" s="124">
        <f t="shared" si="10"/>
        <v>1059.184957345482</v>
      </c>
      <c r="O126" s="26">
        <v>0</v>
      </c>
      <c r="P126" s="7">
        <v>2.1926701170159504</v>
      </c>
      <c r="Q126" s="7">
        <v>9.0661108124768361</v>
      </c>
      <c r="R126" s="7">
        <v>46.056654287967831</v>
      </c>
      <c r="S126" s="7">
        <v>361.49316255375743</v>
      </c>
      <c r="T126" s="7">
        <v>1325.9669357761741</v>
      </c>
      <c r="U126" s="124">
        <f t="shared" si="11"/>
        <v>1744.7755335473921</v>
      </c>
    </row>
    <row r="127" spans="1:21">
      <c r="A127" s="37">
        <v>130</v>
      </c>
      <c r="B127" s="17"/>
      <c r="C127" s="11"/>
      <c r="D127" s="38" t="s">
        <v>24</v>
      </c>
      <c r="E127" s="9" t="s">
        <v>408</v>
      </c>
      <c r="F127" s="46"/>
      <c r="G127" s="109">
        <f t="shared" si="9"/>
        <v>40968.500263889553</v>
      </c>
      <c r="H127" s="26">
        <v>74.506834520958364</v>
      </c>
      <c r="I127" s="7">
        <v>15.338413396384567</v>
      </c>
      <c r="J127" s="7">
        <v>114.27217452926561</v>
      </c>
      <c r="K127" s="7">
        <v>635.36218188516796</v>
      </c>
      <c r="L127" s="7">
        <v>2883.3831667602062</v>
      </c>
      <c r="M127" s="7">
        <v>14125.02332636714</v>
      </c>
      <c r="N127" s="124">
        <f t="shared" si="10"/>
        <v>17847.886097459123</v>
      </c>
      <c r="O127" s="26">
        <v>59.749505308223888</v>
      </c>
      <c r="P127" s="7">
        <v>16.923832787200809</v>
      </c>
      <c r="Q127" s="7">
        <v>149.8174321022816</v>
      </c>
      <c r="R127" s="7">
        <v>551.81503929197788</v>
      </c>
      <c r="S127" s="7">
        <v>2486.3102105855942</v>
      </c>
      <c r="T127" s="7">
        <v>19855.998146355152</v>
      </c>
      <c r="U127" s="124">
        <f t="shared" si="11"/>
        <v>23120.61416643043</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310.24900043406524</v>
      </c>
      <c r="H129" s="26">
        <v>0</v>
      </c>
      <c r="I129" s="7">
        <v>0</v>
      </c>
      <c r="J129" s="7">
        <v>0</v>
      </c>
      <c r="K129" s="7">
        <v>0</v>
      </c>
      <c r="L129" s="7">
        <v>0</v>
      </c>
      <c r="M129" s="7">
        <v>0</v>
      </c>
      <c r="N129" s="124">
        <f t="shared" si="10"/>
        <v>0</v>
      </c>
      <c r="O129" s="26">
        <v>0</v>
      </c>
      <c r="P129" s="7">
        <v>0</v>
      </c>
      <c r="Q129" s="7">
        <v>10.636986623285338</v>
      </c>
      <c r="R129" s="7">
        <v>66.310005112318322</v>
      </c>
      <c r="S129" s="7">
        <v>74.163601652137004</v>
      </c>
      <c r="T129" s="7">
        <v>159.13840704632457</v>
      </c>
      <c r="U129" s="124">
        <f t="shared" si="11"/>
        <v>310.24900043406524</v>
      </c>
    </row>
    <row r="130" spans="1:21">
      <c r="A130" s="93">
        <v>133</v>
      </c>
      <c r="B130" s="94"/>
      <c r="C130" s="95" t="s">
        <v>156</v>
      </c>
      <c r="D130" s="96" t="s">
        <v>157</v>
      </c>
      <c r="E130" s="97"/>
      <c r="F130" s="98"/>
      <c r="G130" s="99">
        <f t="shared" si="9"/>
        <v>13428.077326880535</v>
      </c>
      <c r="H130" s="100">
        <v>26.145369035657495</v>
      </c>
      <c r="I130" s="101">
        <v>6.2219315534457564</v>
      </c>
      <c r="J130" s="101">
        <v>61.497018979862332</v>
      </c>
      <c r="K130" s="101">
        <v>388.1479256041348</v>
      </c>
      <c r="L130" s="101">
        <v>1121.3637901395559</v>
      </c>
      <c r="M130" s="101">
        <v>3499.0994386672974</v>
      </c>
      <c r="N130" s="125">
        <f t="shared" si="10"/>
        <v>5102.4754739799537</v>
      </c>
      <c r="O130" s="100">
        <v>25.310963365714997</v>
      </c>
      <c r="P130" s="101">
        <v>6.2044983776286244</v>
      </c>
      <c r="Q130" s="101">
        <v>44.116020262474194</v>
      </c>
      <c r="R130" s="101">
        <v>182.87918420741335</v>
      </c>
      <c r="S130" s="101">
        <v>907.69968067109585</v>
      </c>
      <c r="T130" s="101">
        <v>7159.3915060162544</v>
      </c>
      <c r="U130" s="125">
        <f t="shared" si="11"/>
        <v>8325.6018529005814</v>
      </c>
    </row>
    <row r="131" spans="1:21">
      <c r="A131" s="93">
        <v>134</v>
      </c>
      <c r="B131" s="94"/>
      <c r="C131" s="95" t="s">
        <v>158</v>
      </c>
      <c r="D131" s="96" t="s">
        <v>159</v>
      </c>
      <c r="E131" s="97"/>
      <c r="F131" s="98"/>
      <c r="G131" s="99">
        <f t="shared" ref="G131:G157" si="12">N131+U131</f>
        <v>32179.612211977132</v>
      </c>
      <c r="H131" s="100">
        <v>0</v>
      </c>
      <c r="I131" s="101">
        <v>27.365307524800301</v>
      </c>
      <c r="J131" s="101">
        <v>194.0898526981473</v>
      </c>
      <c r="K131" s="101">
        <v>617.18618551641703</v>
      </c>
      <c r="L131" s="101">
        <v>2156.2473080456257</v>
      </c>
      <c r="M131" s="101">
        <v>7887.7404116094112</v>
      </c>
      <c r="N131" s="125">
        <f t="shared" ref="N131:N157" si="13">SUM(H131:M131)</f>
        <v>10882.629065394402</v>
      </c>
      <c r="O131" s="100">
        <v>0</v>
      </c>
      <c r="P131" s="101">
        <v>38.639842812903225</v>
      </c>
      <c r="Q131" s="101">
        <v>315.10243645310402</v>
      </c>
      <c r="R131" s="101">
        <v>837.22122165560722</v>
      </c>
      <c r="S131" s="101">
        <v>2894.8348939716816</v>
      </c>
      <c r="T131" s="101">
        <v>17211.184751689434</v>
      </c>
      <c r="U131" s="125">
        <f>SUM(O131:T131)</f>
        <v>21296.98314658273</v>
      </c>
    </row>
    <row r="132" spans="1:21">
      <c r="A132" s="37">
        <v>135</v>
      </c>
      <c r="B132" s="17"/>
      <c r="C132" s="16"/>
      <c r="D132" s="38" t="s">
        <v>8</v>
      </c>
      <c r="E132" s="49" t="s">
        <v>160</v>
      </c>
      <c r="F132" s="40"/>
      <c r="G132" s="109">
        <f t="shared" si="12"/>
        <v>5520.9571856799303</v>
      </c>
      <c r="H132" s="26">
        <v>0</v>
      </c>
      <c r="I132" s="7">
        <v>2.3049432984553277</v>
      </c>
      <c r="J132" s="7">
        <v>10.046488516032696</v>
      </c>
      <c r="K132" s="7">
        <v>50.797621624544263</v>
      </c>
      <c r="L132" s="7">
        <v>346.82884274795651</v>
      </c>
      <c r="M132" s="7">
        <v>879.25377708673477</v>
      </c>
      <c r="N132" s="124">
        <f t="shared" si="13"/>
        <v>1289.2316732737236</v>
      </c>
      <c r="O132" s="26">
        <v>0</v>
      </c>
      <c r="P132" s="7">
        <v>2.3975077986251563</v>
      </c>
      <c r="Q132" s="7">
        <v>14.437729127355851</v>
      </c>
      <c r="R132" s="7">
        <v>95.820220233872533</v>
      </c>
      <c r="S132" s="7">
        <v>854.0132819712162</v>
      </c>
      <c r="T132" s="7">
        <v>3265.0567732751369</v>
      </c>
      <c r="U132" s="124">
        <f t="shared" ref="U132:U157" si="14">SUM(O132:T132)</f>
        <v>4231.7255124062067</v>
      </c>
    </row>
    <row r="133" spans="1:21">
      <c r="A133" s="37">
        <v>136</v>
      </c>
      <c r="B133" s="10"/>
      <c r="C133" s="16"/>
      <c r="D133" s="38" t="s">
        <v>10</v>
      </c>
      <c r="E133" s="49" t="s">
        <v>161</v>
      </c>
      <c r="F133" s="40"/>
      <c r="G133" s="109">
        <f t="shared" si="12"/>
        <v>1970.4247767031193</v>
      </c>
      <c r="H133" s="26">
        <v>0</v>
      </c>
      <c r="I133" s="7">
        <v>0</v>
      </c>
      <c r="J133" s="7">
        <v>0.39569857716560364</v>
      </c>
      <c r="K133" s="7">
        <v>5.8974157273769379</v>
      </c>
      <c r="L133" s="7">
        <v>46.182508409023285</v>
      </c>
      <c r="M133" s="7">
        <v>469.14361304044724</v>
      </c>
      <c r="N133" s="124">
        <f t="shared" si="13"/>
        <v>521.61923575401306</v>
      </c>
      <c r="O133" s="26">
        <v>0</v>
      </c>
      <c r="P133" s="7">
        <v>0</v>
      </c>
      <c r="Q133" s="7">
        <v>0</v>
      </c>
      <c r="R133" s="7">
        <v>2.435976505279541</v>
      </c>
      <c r="S133" s="7">
        <v>49.086798697710037</v>
      </c>
      <c r="T133" s="7">
        <v>1397.2827657461166</v>
      </c>
      <c r="U133" s="124">
        <f t="shared" si="14"/>
        <v>1448.8055409491062</v>
      </c>
    </row>
    <row r="134" spans="1:21">
      <c r="A134" s="37">
        <v>137</v>
      </c>
      <c r="B134" s="10"/>
      <c r="C134" s="11"/>
      <c r="D134" s="52" t="s">
        <v>22</v>
      </c>
      <c r="E134" s="49" t="s">
        <v>162</v>
      </c>
      <c r="F134" s="51"/>
      <c r="G134" s="109">
        <f t="shared" si="12"/>
        <v>210.27732869982719</v>
      </c>
      <c r="H134" s="26">
        <v>0</v>
      </c>
      <c r="I134" s="7">
        <v>0</v>
      </c>
      <c r="J134" s="7">
        <v>0.36430612206459045</v>
      </c>
      <c r="K134" s="7">
        <v>2.4438406229019165</v>
      </c>
      <c r="L134" s="7">
        <v>30.678844720125198</v>
      </c>
      <c r="M134" s="7">
        <v>109.84685602784157</v>
      </c>
      <c r="N134" s="124">
        <f t="shared" si="13"/>
        <v>143.33384749293327</v>
      </c>
      <c r="O134" s="26">
        <v>0</v>
      </c>
      <c r="P134" s="7">
        <v>0</v>
      </c>
      <c r="Q134" s="7">
        <v>0.41628548502922058</v>
      </c>
      <c r="R134" s="7">
        <v>0.36110144853591919</v>
      </c>
      <c r="S134" s="7">
        <v>2.4565112888813019</v>
      </c>
      <c r="T134" s="7">
        <v>63.709582984447479</v>
      </c>
      <c r="U134" s="124">
        <f t="shared" si="14"/>
        <v>66.943481206893921</v>
      </c>
    </row>
    <row r="135" spans="1:21">
      <c r="A135" s="37">
        <v>138</v>
      </c>
      <c r="B135" s="10"/>
      <c r="C135" s="11"/>
      <c r="D135" s="52" t="s">
        <v>24</v>
      </c>
      <c r="E135" s="49" t="s">
        <v>163</v>
      </c>
      <c r="F135" s="51"/>
      <c r="G135" s="109">
        <f t="shared" si="12"/>
        <v>2102.8653549849987</v>
      </c>
      <c r="H135" s="26">
        <v>0</v>
      </c>
      <c r="I135" s="7">
        <v>0</v>
      </c>
      <c r="J135" s="7">
        <v>3.4409620463848114</v>
      </c>
      <c r="K135" s="7">
        <v>23.132760256528854</v>
      </c>
      <c r="L135" s="7">
        <v>223.55975034832954</v>
      </c>
      <c r="M135" s="7">
        <v>884.98617488145828</v>
      </c>
      <c r="N135" s="124">
        <f t="shared" si="13"/>
        <v>1135.1196475327015</v>
      </c>
      <c r="O135" s="26">
        <v>0</v>
      </c>
      <c r="P135" s="7">
        <v>0</v>
      </c>
      <c r="Q135" s="7">
        <v>1.2587805688381195</v>
      </c>
      <c r="R135" s="7">
        <v>12.912987619638443</v>
      </c>
      <c r="S135" s="7">
        <v>112.20562106370926</v>
      </c>
      <c r="T135" s="7">
        <v>841.36831820011139</v>
      </c>
      <c r="U135" s="124">
        <f t="shared" si="14"/>
        <v>967.74570745229721</v>
      </c>
    </row>
    <row r="136" spans="1:21">
      <c r="A136" s="37">
        <v>139</v>
      </c>
      <c r="B136" s="17"/>
      <c r="C136" s="11"/>
      <c r="D136" s="50"/>
      <c r="E136" s="9" t="s">
        <v>164</v>
      </c>
      <c r="F136" s="46"/>
      <c r="G136" s="109">
        <f t="shared" si="12"/>
        <v>22375.087667996529</v>
      </c>
      <c r="H136" s="26">
        <v>0</v>
      </c>
      <c r="I136" s="7">
        <v>25.060364628210664</v>
      </c>
      <c r="J136" s="7">
        <v>179.84239814803004</v>
      </c>
      <c r="K136" s="7">
        <v>534.91454556584358</v>
      </c>
      <c r="L136" s="7">
        <v>1508.9973686486483</v>
      </c>
      <c r="M136" s="7">
        <v>5544.5100684165955</v>
      </c>
      <c r="N136" s="124">
        <f t="shared" si="13"/>
        <v>7793.324745407328</v>
      </c>
      <c r="O136" s="26">
        <v>0</v>
      </c>
      <c r="P136" s="7">
        <v>36.242335048969835</v>
      </c>
      <c r="Q136" s="7">
        <v>298.98964707832783</v>
      </c>
      <c r="R136" s="7">
        <v>725.69092904403806</v>
      </c>
      <c r="S136" s="7">
        <v>1877.0726756751537</v>
      </c>
      <c r="T136" s="7">
        <v>11643.767335742712</v>
      </c>
      <c r="U136" s="124">
        <f t="shared" si="14"/>
        <v>14581.762922589201</v>
      </c>
    </row>
    <row r="137" spans="1:21">
      <c r="A137" s="93">
        <v>140</v>
      </c>
      <c r="B137" s="94"/>
      <c r="C137" s="95" t="s">
        <v>165</v>
      </c>
      <c r="D137" s="96" t="s">
        <v>166</v>
      </c>
      <c r="E137" s="97"/>
      <c r="F137" s="98"/>
      <c r="G137" s="99">
        <f t="shared" si="12"/>
        <v>36975.566972583532</v>
      </c>
      <c r="H137" s="100">
        <v>13403.286601424217</v>
      </c>
      <c r="I137" s="101">
        <v>719.94706255197525</v>
      </c>
      <c r="J137" s="101">
        <v>1228.9078677147627</v>
      </c>
      <c r="K137" s="101">
        <v>1481.5800899267197</v>
      </c>
      <c r="L137" s="101">
        <v>1940.199078977108</v>
      </c>
      <c r="M137" s="101">
        <v>1074.3550010025501</v>
      </c>
      <c r="N137" s="125">
        <f t="shared" si="13"/>
        <v>19848.275701597333</v>
      </c>
      <c r="O137" s="100">
        <v>11424.833023309708</v>
      </c>
      <c r="P137" s="101">
        <v>646.70593389868736</v>
      </c>
      <c r="Q137" s="101">
        <v>946.01977190375328</v>
      </c>
      <c r="R137" s="101">
        <v>1120.606087654829</v>
      </c>
      <c r="S137" s="101">
        <v>1693.8557436019182</v>
      </c>
      <c r="T137" s="101">
        <v>1295.2707106173038</v>
      </c>
      <c r="U137" s="125">
        <f t="shared" si="14"/>
        <v>17127.291270986199</v>
      </c>
    </row>
    <row r="138" spans="1:21">
      <c r="A138" s="37">
        <v>141</v>
      </c>
      <c r="B138" s="17"/>
      <c r="C138" s="16"/>
      <c r="D138" s="38" t="s">
        <v>8</v>
      </c>
      <c r="E138" s="45" t="s">
        <v>167</v>
      </c>
      <c r="F138" s="53"/>
      <c r="G138" s="109">
        <f t="shared" si="12"/>
        <v>1485.9076631530188</v>
      </c>
      <c r="H138" s="26">
        <v>609.8697342989035</v>
      </c>
      <c r="I138" s="7">
        <v>19.492998278234154</v>
      </c>
      <c r="J138" s="7">
        <v>22.865235403645784</v>
      </c>
      <c r="K138" s="7">
        <v>39.526651911903173</v>
      </c>
      <c r="L138" s="7">
        <v>18.426273466553539</v>
      </c>
      <c r="M138" s="7">
        <v>3.4679807126522064</v>
      </c>
      <c r="N138" s="124">
        <f t="shared" si="13"/>
        <v>713.64887407189235</v>
      </c>
      <c r="O138" s="26">
        <v>648.11425029113889</v>
      </c>
      <c r="P138" s="7">
        <v>20.86136232689023</v>
      </c>
      <c r="Q138" s="7">
        <v>23.648715388728306</v>
      </c>
      <c r="R138" s="7">
        <v>46.685399269219488</v>
      </c>
      <c r="S138" s="7">
        <v>27.532596194883808</v>
      </c>
      <c r="T138" s="7">
        <v>5.4164656102657318</v>
      </c>
      <c r="U138" s="124">
        <f t="shared" si="14"/>
        <v>772.25878908112645</v>
      </c>
    </row>
    <row r="139" spans="1:21">
      <c r="A139" s="37">
        <v>142</v>
      </c>
      <c r="B139" s="17"/>
      <c r="C139" s="16"/>
      <c r="D139" s="38" t="s">
        <v>10</v>
      </c>
      <c r="E139" s="45" t="s">
        <v>168</v>
      </c>
      <c r="F139" s="53"/>
      <c r="G139" s="109">
        <f t="shared" si="12"/>
        <v>62.968541834998177</v>
      </c>
      <c r="H139" s="26">
        <v>37.034938594530104</v>
      </c>
      <c r="I139" s="7">
        <v>0</v>
      </c>
      <c r="J139" s="7">
        <v>0</v>
      </c>
      <c r="K139" s="7">
        <v>0</v>
      </c>
      <c r="L139" s="7">
        <v>0.35766631364822388</v>
      </c>
      <c r="M139" s="7">
        <v>0.71739685535430908</v>
      </c>
      <c r="N139" s="124">
        <f t="shared" si="13"/>
        <v>38.110001763532637</v>
      </c>
      <c r="O139" s="26">
        <v>24.858540071465541</v>
      </c>
      <c r="P139" s="7">
        <v>0</v>
      </c>
      <c r="Q139" s="7">
        <v>0</v>
      </c>
      <c r="R139" s="7">
        <v>0</v>
      </c>
      <c r="S139" s="7">
        <v>0</v>
      </c>
      <c r="T139" s="7">
        <v>0</v>
      </c>
      <c r="U139" s="124">
        <f t="shared" si="14"/>
        <v>24.858540071465541</v>
      </c>
    </row>
    <row r="140" spans="1:21">
      <c r="A140" s="37">
        <v>143</v>
      </c>
      <c r="B140" s="17"/>
      <c r="C140" s="16"/>
      <c r="D140" s="38" t="s">
        <v>22</v>
      </c>
      <c r="E140" s="45" t="s">
        <v>169</v>
      </c>
      <c r="F140" s="53"/>
      <c r="G140" s="109">
        <f t="shared" si="12"/>
        <v>3493.4794033020735</v>
      </c>
      <c r="H140" s="26">
        <v>394.96329246461391</v>
      </c>
      <c r="I140" s="7">
        <v>31.751870222389698</v>
      </c>
      <c r="J140" s="7">
        <v>88.273258704692125</v>
      </c>
      <c r="K140" s="7">
        <v>251.82313890010118</v>
      </c>
      <c r="L140" s="7">
        <v>1002.0761977806687</v>
      </c>
      <c r="M140" s="7">
        <v>59.574820667505264</v>
      </c>
      <c r="N140" s="124">
        <f t="shared" si="13"/>
        <v>1828.4625787399709</v>
      </c>
      <c r="O140" s="26">
        <v>360.88514765352011</v>
      </c>
      <c r="P140" s="7">
        <v>18.984840292483568</v>
      </c>
      <c r="Q140" s="7">
        <v>81.136055618524551</v>
      </c>
      <c r="R140" s="7">
        <v>229.27924092113972</v>
      </c>
      <c r="S140" s="7">
        <v>900.88915743678808</v>
      </c>
      <c r="T140" s="7">
        <v>73.84238263964653</v>
      </c>
      <c r="U140" s="124">
        <f t="shared" si="14"/>
        <v>1665.0168245621026</v>
      </c>
    </row>
    <row r="141" spans="1:21">
      <c r="A141" s="37">
        <v>144</v>
      </c>
      <c r="B141" s="17"/>
      <c r="C141" s="16"/>
      <c r="D141" s="38" t="s">
        <v>24</v>
      </c>
      <c r="E141" s="45" t="s">
        <v>170</v>
      </c>
      <c r="F141" s="53"/>
      <c r="G141" s="109">
        <f t="shared" si="12"/>
        <v>16217.685079609975</v>
      </c>
      <c r="H141" s="26">
        <v>6472.8622734844685</v>
      </c>
      <c r="I141" s="7">
        <v>349.01729332655668</v>
      </c>
      <c r="J141" s="7">
        <v>695.62812024354935</v>
      </c>
      <c r="K141" s="7">
        <v>791.33385013788939</v>
      </c>
      <c r="L141" s="7">
        <v>439.21121413260698</v>
      </c>
      <c r="M141" s="7">
        <v>212.1224168241024</v>
      </c>
      <c r="N141" s="124">
        <f t="shared" si="13"/>
        <v>8960.1751681491733</v>
      </c>
      <c r="O141" s="26">
        <v>5214.3941484093666</v>
      </c>
      <c r="P141" s="7">
        <v>306.40536192059517</v>
      </c>
      <c r="Q141" s="7">
        <v>513.3726095110178</v>
      </c>
      <c r="R141" s="7">
        <v>520.31121951155365</v>
      </c>
      <c r="S141" s="7">
        <v>374.72411355376244</v>
      </c>
      <c r="T141" s="7">
        <v>328.3024585545063</v>
      </c>
      <c r="U141" s="124">
        <f t="shared" si="14"/>
        <v>7257.509911460802</v>
      </c>
    </row>
    <row r="142" spans="1:21">
      <c r="A142" s="37">
        <v>145</v>
      </c>
      <c r="B142" s="17"/>
      <c r="C142" s="16"/>
      <c r="D142" s="38" t="s">
        <v>26</v>
      </c>
      <c r="E142" s="45" t="s">
        <v>171</v>
      </c>
      <c r="F142" s="53"/>
      <c r="G142" s="109">
        <f t="shared" si="12"/>
        <v>3192.2521869621523</v>
      </c>
      <c r="H142" s="26">
        <v>745.03577857464552</v>
      </c>
      <c r="I142" s="7">
        <v>37.476955829653889</v>
      </c>
      <c r="J142" s="7">
        <v>109.55547612876398</v>
      </c>
      <c r="K142" s="7">
        <v>101.76300017628819</v>
      </c>
      <c r="L142" s="7">
        <v>119.44573978387052</v>
      </c>
      <c r="M142" s="7">
        <v>399.23618185520172</v>
      </c>
      <c r="N142" s="124">
        <f t="shared" si="13"/>
        <v>1512.5131323484238</v>
      </c>
      <c r="O142" s="26">
        <v>926.34027479030192</v>
      </c>
      <c r="P142" s="7">
        <v>53.328325374168344</v>
      </c>
      <c r="Q142" s="7">
        <v>82.144439115436398</v>
      </c>
      <c r="R142" s="7">
        <v>81.035396486226091</v>
      </c>
      <c r="S142" s="7">
        <v>93.035918893205235</v>
      </c>
      <c r="T142" s="7">
        <v>443.85469995439053</v>
      </c>
      <c r="U142" s="124">
        <f t="shared" si="14"/>
        <v>1679.7390546137285</v>
      </c>
    </row>
    <row r="143" spans="1:21">
      <c r="A143" s="37">
        <v>146</v>
      </c>
      <c r="B143" s="17"/>
      <c r="C143" s="16"/>
      <c r="D143" s="38" t="s">
        <v>32</v>
      </c>
      <c r="E143" s="54" t="s">
        <v>172</v>
      </c>
      <c r="F143" s="53"/>
      <c r="G143" s="109">
        <f t="shared" si="12"/>
        <v>12523.27435717918</v>
      </c>
      <c r="H143" s="26">
        <v>5143.5208121240139</v>
      </c>
      <c r="I143" s="7">
        <v>282.20793625712395</v>
      </c>
      <c r="J143" s="7">
        <v>312.58578497171402</v>
      </c>
      <c r="K143" s="7">
        <v>297.13345638662577</v>
      </c>
      <c r="L143" s="7">
        <v>360.68201479688287</v>
      </c>
      <c r="M143" s="7">
        <v>399.23618185520172</v>
      </c>
      <c r="N143" s="124">
        <f t="shared" si="13"/>
        <v>6795.3661863915622</v>
      </c>
      <c r="O143" s="26">
        <v>4250.240698069334</v>
      </c>
      <c r="P143" s="7">
        <v>247.12604333460331</v>
      </c>
      <c r="Q143" s="7">
        <v>245.71794744208455</v>
      </c>
      <c r="R143" s="7">
        <v>243.29482841677964</v>
      </c>
      <c r="S143" s="7">
        <v>297.67395357042551</v>
      </c>
      <c r="T143" s="7">
        <v>443.85469995439053</v>
      </c>
      <c r="U143" s="124">
        <f t="shared" si="14"/>
        <v>5727.9081707876176</v>
      </c>
    </row>
    <row r="144" spans="1:21">
      <c r="A144" s="93">
        <v>147</v>
      </c>
      <c r="B144" s="94"/>
      <c r="C144" s="103" t="s">
        <v>173</v>
      </c>
      <c r="D144" s="96" t="s">
        <v>174</v>
      </c>
      <c r="E144" s="97"/>
      <c r="F144" s="98"/>
      <c r="G144" s="99">
        <f t="shared" si="12"/>
        <v>18.917481124401093</v>
      </c>
      <c r="H144" s="100">
        <v>0</v>
      </c>
      <c r="I144" s="101">
        <v>0</v>
      </c>
      <c r="J144" s="101">
        <v>0</v>
      </c>
      <c r="K144" s="101">
        <v>0</v>
      </c>
      <c r="L144" s="101">
        <v>1.3355876803398132</v>
      </c>
      <c r="M144" s="101">
        <v>5.2138823866844177</v>
      </c>
      <c r="N144" s="125">
        <f t="shared" si="13"/>
        <v>6.549470067024231</v>
      </c>
      <c r="O144" s="100">
        <v>0</v>
      </c>
      <c r="P144" s="101">
        <v>0</v>
      </c>
      <c r="Q144" s="101">
        <v>0</v>
      </c>
      <c r="R144" s="101">
        <v>0</v>
      </c>
      <c r="S144" s="101">
        <v>2.7270980179309845</v>
      </c>
      <c r="T144" s="101">
        <v>9.6409130394458771</v>
      </c>
      <c r="U144" s="125">
        <f t="shared" si="14"/>
        <v>12.368011057376862</v>
      </c>
    </row>
    <row r="145" spans="1:21">
      <c r="A145" s="72">
        <v>151</v>
      </c>
      <c r="B145" s="80" t="s">
        <v>175</v>
      </c>
      <c r="C145" s="81" t="s">
        <v>176</v>
      </c>
      <c r="D145" s="82"/>
      <c r="E145" s="82"/>
      <c r="F145" s="83"/>
      <c r="G145" s="74">
        <f t="shared" si="12"/>
        <v>493647.49395190179</v>
      </c>
      <c r="H145" s="75">
        <v>4037.6042906045914</v>
      </c>
      <c r="I145" s="76">
        <v>4467.4934073984623</v>
      </c>
      <c r="J145" s="76">
        <v>50580.247756481171</v>
      </c>
      <c r="K145" s="76">
        <v>108229.65862083435</v>
      </c>
      <c r="L145" s="76">
        <v>100943.87698745728</v>
      </c>
      <c r="M145" s="76">
        <v>75550.843887329102</v>
      </c>
      <c r="N145" s="122">
        <f t="shared" si="13"/>
        <v>343809.72495010495</v>
      </c>
      <c r="O145" s="75">
        <v>3173.7879080921412</v>
      </c>
      <c r="P145" s="76">
        <v>2476.2002883553505</v>
      </c>
      <c r="Q145" s="76">
        <v>12302.33707857132</v>
      </c>
      <c r="R145" s="76">
        <v>22861.8499147892</v>
      </c>
      <c r="S145" s="76">
        <v>29704.535939216614</v>
      </c>
      <c r="T145" s="76">
        <v>79319.057872772217</v>
      </c>
      <c r="U145" s="122">
        <f t="shared" si="14"/>
        <v>149837.76900179684</v>
      </c>
    </row>
    <row r="146" spans="1:21">
      <c r="A146" s="93">
        <v>152</v>
      </c>
      <c r="B146" s="95"/>
      <c r="C146" s="95" t="s">
        <v>6</v>
      </c>
      <c r="D146" s="96" t="s">
        <v>177</v>
      </c>
      <c r="E146" s="104"/>
      <c r="F146" s="105"/>
      <c r="G146" s="99">
        <f t="shared" si="12"/>
        <v>320894.31917534675</v>
      </c>
      <c r="H146" s="100">
        <v>3887.4360762834549</v>
      </c>
      <c r="I146" s="101">
        <v>3798.3426787033677</v>
      </c>
      <c r="J146" s="101">
        <v>28391.14923119545</v>
      </c>
      <c r="K146" s="101">
        <v>56707.438642024994</v>
      </c>
      <c r="L146" s="101">
        <v>60661.921417236328</v>
      </c>
      <c r="M146" s="101">
        <v>57315.306903839111</v>
      </c>
      <c r="N146" s="125">
        <f t="shared" si="13"/>
        <v>210761.59494928271</v>
      </c>
      <c r="O146" s="100">
        <v>3036.276156976819</v>
      </c>
      <c r="P146" s="101">
        <v>2051.9918775474653</v>
      </c>
      <c r="Q146" s="101">
        <v>6715.9924881458282</v>
      </c>
      <c r="R146" s="101">
        <v>11722.24319767952</v>
      </c>
      <c r="S146" s="101">
        <v>18321.136832237244</v>
      </c>
      <c r="T146" s="101">
        <v>68285.083673477173</v>
      </c>
      <c r="U146" s="125">
        <f t="shared" si="14"/>
        <v>110132.72422606405</v>
      </c>
    </row>
    <row r="147" spans="1:21">
      <c r="A147" s="37">
        <v>153</v>
      </c>
      <c r="B147" s="17"/>
      <c r="C147" s="16"/>
      <c r="D147" s="38" t="s">
        <v>8</v>
      </c>
      <c r="E147" s="49" t="s">
        <v>178</v>
      </c>
      <c r="F147" s="55"/>
      <c r="G147" s="109">
        <f t="shared" si="12"/>
        <v>78198.332188099623</v>
      </c>
      <c r="H147" s="26">
        <v>506.82462095096707</v>
      </c>
      <c r="I147" s="7">
        <v>1354.4939853176475</v>
      </c>
      <c r="J147" s="7">
        <v>14857.170580387115</v>
      </c>
      <c r="K147" s="7">
        <v>20561.854409694672</v>
      </c>
      <c r="L147" s="7">
        <v>14169.509842991829</v>
      </c>
      <c r="M147" s="7">
        <v>6689.2496920824051</v>
      </c>
      <c r="N147" s="124">
        <f t="shared" si="13"/>
        <v>58139.103131424636</v>
      </c>
      <c r="O147" s="26">
        <v>425.27360746636987</v>
      </c>
      <c r="P147" s="7">
        <v>852.03637358546257</v>
      </c>
      <c r="Q147" s="7">
        <v>3700.2378742694855</v>
      </c>
      <c r="R147" s="7">
        <v>4835.6305688172579</v>
      </c>
      <c r="S147" s="7">
        <v>5284.9450098872185</v>
      </c>
      <c r="T147" s="7">
        <v>4961.1056226491928</v>
      </c>
      <c r="U147" s="124">
        <f t="shared" si="14"/>
        <v>20059.229056674987</v>
      </c>
    </row>
    <row r="148" spans="1:21">
      <c r="A148" s="37">
        <v>154</v>
      </c>
      <c r="B148" s="17"/>
      <c r="C148" s="16"/>
      <c r="D148" s="38" t="s">
        <v>10</v>
      </c>
      <c r="E148" s="49" t="s">
        <v>179</v>
      </c>
      <c r="F148" s="40"/>
      <c r="G148" s="109">
        <f t="shared" si="12"/>
        <v>6606.1674145655707</v>
      </c>
      <c r="H148" s="26">
        <v>188.54699134896509</v>
      </c>
      <c r="I148" s="7">
        <v>124.29460656968877</v>
      </c>
      <c r="J148" s="7">
        <v>587.39123424887657</v>
      </c>
      <c r="K148" s="7">
        <v>1518.4798380360007</v>
      </c>
      <c r="L148" s="7">
        <v>1578.7591073364019</v>
      </c>
      <c r="M148" s="7">
        <v>542.27164272218943</v>
      </c>
      <c r="N148" s="124">
        <f t="shared" si="13"/>
        <v>4539.7434202621225</v>
      </c>
      <c r="O148" s="26">
        <v>172.60730879637413</v>
      </c>
      <c r="P148" s="7">
        <v>101.01447660475969</v>
      </c>
      <c r="Q148" s="7">
        <v>195.52639091573656</v>
      </c>
      <c r="R148" s="7">
        <v>356.50109284743667</v>
      </c>
      <c r="S148" s="7">
        <v>441.69678407907486</v>
      </c>
      <c r="T148" s="7">
        <v>799.07794106006622</v>
      </c>
      <c r="U148" s="124">
        <f t="shared" si="14"/>
        <v>2066.4239943034481</v>
      </c>
    </row>
    <row r="149" spans="1:21">
      <c r="A149" s="37">
        <v>155</v>
      </c>
      <c r="B149" s="17"/>
      <c r="C149" s="16"/>
      <c r="D149" s="38" t="s">
        <v>22</v>
      </c>
      <c r="E149" s="49" t="s">
        <v>180</v>
      </c>
      <c r="F149" s="40"/>
      <c r="G149" s="109">
        <f t="shared" si="12"/>
        <v>83324.664870350156</v>
      </c>
      <c r="H149" s="26">
        <v>336.12465724721551</v>
      </c>
      <c r="I149" s="7">
        <v>214.72378894686699</v>
      </c>
      <c r="J149" s="7">
        <v>2130.4072808027267</v>
      </c>
      <c r="K149" s="7">
        <v>7086.372133731842</v>
      </c>
      <c r="L149" s="7">
        <v>12391.983853816986</v>
      </c>
      <c r="M149" s="7">
        <v>24587.919901847839</v>
      </c>
      <c r="N149" s="124">
        <f t="shared" si="13"/>
        <v>46747.531616393477</v>
      </c>
      <c r="O149" s="26">
        <v>246.66812209459022</v>
      </c>
      <c r="P149" s="7">
        <v>106.14213470928371</v>
      </c>
      <c r="Q149" s="7">
        <v>470.18694470077753</v>
      </c>
      <c r="R149" s="7">
        <v>1210.3398499116302</v>
      </c>
      <c r="S149" s="7">
        <v>3380.7697788476944</v>
      </c>
      <c r="T149" s="7">
        <v>31163.026423692703</v>
      </c>
      <c r="U149" s="124">
        <f t="shared" si="14"/>
        <v>36577.133253956679</v>
      </c>
    </row>
    <row r="150" spans="1:21">
      <c r="A150" s="37">
        <v>156</v>
      </c>
      <c r="B150" s="17"/>
      <c r="C150" s="16"/>
      <c r="D150" s="38" t="s">
        <v>24</v>
      </c>
      <c r="E150" s="49" t="s">
        <v>181</v>
      </c>
      <c r="F150" s="40"/>
      <c r="G150" s="109">
        <f t="shared" si="12"/>
        <v>15918.083531104028</v>
      </c>
      <c r="H150" s="26">
        <v>394.39982493408024</v>
      </c>
      <c r="I150" s="7">
        <v>161.62327536195517</v>
      </c>
      <c r="J150" s="7">
        <v>785.70193922519684</v>
      </c>
      <c r="K150" s="7">
        <v>3223.7360686659813</v>
      </c>
      <c r="L150" s="7">
        <v>4181.012601852417</v>
      </c>
      <c r="M150" s="7">
        <v>1873.0083014965057</v>
      </c>
      <c r="N150" s="124">
        <f t="shared" si="13"/>
        <v>10619.482011536136</v>
      </c>
      <c r="O150" s="26">
        <v>366.58816091530025</v>
      </c>
      <c r="P150" s="7">
        <v>116.412208981812</v>
      </c>
      <c r="Q150" s="7">
        <v>328.77244684845209</v>
      </c>
      <c r="R150" s="7">
        <v>852.72681675851345</v>
      </c>
      <c r="S150" s="7">
        <v>1379.5359235405922</v>
      </c>
      <c r="T150" s="7">
        <v>2254.565962523222</v>
      </c>
      <c r="U150" s="124">
        <f t="shared" si="14"/>
        <v>5298.601519567892</v>
      </c>
    </row>
    <row r="151" spans="1:21">
      <c r="A151" s="37">
        <v>157</v>
      </c>
      <c r="B151" s="17"/>
      <c r="C151" s="16"/>
      <c r="D151" s="38" t="s">
        <v>26</v>
      </c>
      <c r="E151" s="49" t="s">
        <v>182</v>
      </c>
      <c r="F151" s="40"/>
      <c r="G151" s="109">
        <f t="shared" si="12"/>
        <v>23092.528628475498</v>
      </c>
      <c r="H151" s="26">
        <v>656.80410264013335</v>
      </c>
      <c r="I151" s="7">
        <v>1023.6685640513897</v>
      </c>
      <c r="J151" s="7">
        <v>3452.1227575093508</v>
      </c>
      <c r="K151" s="7">
        <v>6515.1727459430695</v>
      </c>
      <c r="L151" s="7">
        <v>5336.6579339504242</v>
      </c>
      <c r="M151" s="7">
        <v>1671.5568503141403</v>
      </c>
      <c r="N151" s="124">
        <f t="shared" si="13"/>
        <v>18655.982954408508</v>
      </c>
      <c r="O151" s="26">
        <v>463.55310422554612</v>
      </c>
      <c r="P151" s="7">
        <v>409.51753664761782</v>
      </c>
      <c r="Q151" s="7">
        <v>531.40676753222942</v>
      </c>
      <c r="R151" s="7">
        <v>925.75786581635475</v>
      </c>
      <c r="S151" s="7">
        <v>1090.380463168025</v>
      </c>
      <c r="T151" s="7">
        <v>1015.9299366772175</v>
      </c>
      <c r="U151" s="124">
        <f t="shared" si="14"/>
        <v>4436.5456740669906</v>
      </c>
    </row>
    <row r="152" spans="1:21">
      <c r="A152" s="37">
        <v>158</v>
      </c>
      <c r="B152" s="12"/>
      <c r="C152" s="12"/>
      <c r="D152" s="52" t="s">
        <v>32</v>
      </c>
      <c r="E152" s="49" t="s">
        <v>183</v>
      </c>
      <c r="F152" s="43"/>
      <c r="G152" s="109">
        <f t="shared" si="12"/>
        <v>499.99995040893555</v>
      </c>
      <c r="H152" s="26">
        <v>23.592901229858398</v>
      </c>
      <c r="I152" s="7">
        <v>51.030548095703125</v>
      </c>
      <c r="J152" s="7">
        <v>66.595703125</v>
      </c>
      <c r="K152" s="7">
        <v>62.5238037109375</v>
      </c>
      <c r="L152" s="7">
        <v>68.067947387695313</v>
      </c>
      <c r="M152" s="7">
        <v>25.935300827026367</v>
      </c>
      <c r="N152" s="124">
        <f t="shared" si="13"/>
        <v>297.7462043762207</v>
      </c>
      <c r="O152" s="26">
        <v>24.775100708007813</v>
      </c>
      <c r="P152" s="7">
        <v>46.806846618652344</v>
      </c>
      <c r="Q152" s="7">
        <v>37.300750732421875</v>
      </c>
      <c r="R152" s="7">
        <v>33.494499206542969</v>
      </c>
      <c r="S152" s="7">
        <v>40.976398468017578</v>
      </c>
      <c r="T152" s="7">
        <v>18.900150299072266</v>
      </c>
      <c r="U152" s="124">
        <f t="shared" si="14"/>
        <v>202.25374603271484</v>
      </c>
    </row>
    <row r="153" spans="1:21">
      <c r="A153" s="37">
        <v>159</v>
      </c>
      <c r="B153" s="10"/>
      <c r="C153" s="11"/>
      <c r="D153" s="38" t="s">
        <v>34</v>
      </c>
      <c r="E153" s="49" t="s">
        <v>184</v>
      </c>
      <c r="F153" s="51"/>
      <c r="G153" s="109">
        <f t="shared" si="12"/>
        <v>113254.54338230193</v>
      </c>
      <c r="H153" s="26">
        <v>1781.1429993361235</v>
      </c>
      <c r="I153" s="7">
        <v>868.5078416466713</v>
      </c>
      <c r="J153" s="7">
        <v>6511.7601423859596</v>
      </c>
      <c r="K153" s="7">
        <v>17739.299272060394</v>
      </c>
      <c r="L153" s="7">
        <v>22935.930871486664</v>
      </c>
      <c r="M153" s="7">
        <v>21925.365003585815</v>
      </c>
      <c r="N153" s="124">
        <f t="shared" si="13"/>
        <v>71762.006130501628</v>
      </c>
      <c r="O153" s="26">
        <v>1336.8107541799545</v>
      </c>
      <c r="P153" s="7">
        <v>420.06232663989067</v>
      </c>
      <c r="Q153" s="7">
        <v>1452.5614559650421</v>
      </c>
      <c r="R153" s="7">
        <v>3507.7923626899719</v>
      </c>
      <c r="S153" s="7">
        <v>6702.832334280014</v>
      </c>
      <c r="T153" s="7">
        <v>28072.478018045425</v>
      </c>
      <c r="U153" s="124">
        <f t="shared" si="14"/>
        <v>41492.537251800299</v>
      </c>
    </row>
    <row r="154" spans="1:21">
      <c r="A154" s="93">
        <v>160</v>
      </c>
      <c r="B154" s="94"/>
      <c r="C154" s="95" t="s">
        <v>61</v>
      </c>
      <c r="D154" s="96" t="s">
        <v>185</v>
      </c>
      <c r="E154" s="97"/>
      <c r="F154" s="98"/>
      <c r="G154" s="99">
        <f t="shared" si="12"/>
        <v>172753.17033845559</v>
      </c>
      <c r="H154" s="100">
        <v>150.16814779303968</v>
      </c>
      <c r="I154" s="101">
        <v>669.15074368938804</v>
      </c>
      <c r="J154" s="101">
        <v>22189.097911596298</v>
      </c>
      <c r="K154" s="101">
        <v>51522.217535018921</v>
      </c>
      <c r="L154" s="101">
        <v>40281.953952789307</v>
      </c>
      <c r="M154" s="101">
        <v>18235.536730885506</v>
      </c>
      <c r="N154" s="125">
        <f t="shared" si="13"/>
        <v>133048.12502177246</v>
      </c>
      <c r="O154" s="100">
        <v>137.51176579482853</v>
      </c>
      <c r="P154" s="101">
        <v>424.20840218663216</v>
      </c>
      <c r="Q154" s="101">
        <v>5586.3444344997406</v>
      </c>
      <c r="R154" s="101">
        <v>11139.606896162033</v>
      </c>
      <c r="S154" s="101">
        <v>11383.399641513824</v>
      </c>
      <c r="T154" s="101">
        <v>11033.97417652607</v>
      </c>
      <c r="U154" s="125">
        <f t="shared" si="14"/>
        <v>39705.045316683128</v>
      </c>
    </row>
    <row r="155" spans="1:21">
      <c r="A155" s="37">
        <v>161</v>
      </c>
      <c r="B155" s="17"/>
      <c r="C155" s="16"/>
      <c r="D155" s="38" t="s">
        <v>8</v>
      </c>
      <c r="E155" s="49" t="s">
        <v>186</v>
      </c>
      <c r="F155" s="40"/>
      <c r="G155" s="109">
        <f t="shared" si="12"/>
        <v>141089.3017410934</v>
      </c>
      <c r="H155" s="26">
        <v>0</v>
      </c>
      <c r="I155" s="7">
        <v>423.63105998933315</v>
      </c>
      <c r="J155" s="7">
        <v>17268.256660938263</v>
      </c>
      <c r="K155" s="7">
        <v>40858.684616088867</v>
      </c>
      <c r="L155" s="7">
        <v>34338.577776908875</v>
      </c>
      <c r="M155" s="7">
        <v>17054.936662197113</v>
      </c>
      <c r="N155" s="124">
        <f t="shared" si="13"/>
        <v>109944.08677612245</v>
      </c>
      <c r="O155" s="26">
        <v>0</v>
      </c>
      <c r="P155" s="7">
        <v>225.28658644855022</v>
      </c>
      <c r="Q155" s="7">
        <v>4254.284509062767</v>
      </c>
      <c r="R155" s="7">
        <v>8045.3213338851929</v>
      </c>
      <c r="S155" s="7">
        <v>8980.7607593536377</v>
      </c>
      <c r="T155" s="7">
        <v>9639.5617762207985</v>
      </c>
      <c r="U155" s="124">
        <f t="shared" si="14"/>
        <v>31145.214964970946</v>
      </c>
    </row>
    <row r="156" spans="1:21">
      <c r="A156" s="37">
        <v>162</v>
      </c>
      <c r="B156" s="17"/>
      <c r="C156" s="16"/>
      <c r="D156" s="38" t="s">
        <v>10</v>
      </c>
      <c r="E156" s="49" t="s">
        <v>187</v>
      </c>
      <c r="F156" s="55"/>
      <c r="G156" s="109">
        <f t="shared" si="12"/>
        <v>30138.87041692622</v>
      </c>
      <c r="H156" s="26">
        <v>142.71978240273893</v>
      </c>
      <c r="I156" s="7">
        <v>189.27835002355278</v>
      </c>
      <c r="J156" s="7">
        <v>4498.9419087767601</v>
      </c>
      <c r="K156" s="7">
        <v>10189.583957329392</v>
      </c>
      <c r="L156" s="7">
        <v>5754.1598982065916</v>
      </c>
      <c r="M156" s="7">
        <v>1140.5024134591222</v>
      </c>
      <c r="N156" s="124">
        <f t="shared" si="13"/>
        <v>21915.186310198158</v>
      </c>
      <c r="O156" s="26">
        <v>129.84001957066357</v>
      </c>
      <c r="P156" s="7">
        <v>157.71022721752524</v>
      </c>
      <c r="Q156" s="7">
        <v>1243.9483351930976</v>
      </c>
      <c r="R156" s="7">
        <v>2990.8786775320768</v>
      </c>
      <c r="S156" s="7">
        <v>2332.6057252585888</v>
      </c>
      <c r="T156" s="7">
        <v>1368.70112195611</v>
      </c>
      <c r="U156" s="124">
        <f t="shared" si="14"/>
        <v>8223.684106728062</v>
      </c>
    </row>
    <row r="157" spans="1:21" ht="12.6" thickBot="1">
      <c r="A157" s="56">
        <v>163</v>
      </c>
      <c r="B157" s="57"/>
      <c r="C157" s="58"/>
      <c r="D157" s="59" t="s">
        <v>22</v>
      </c>
      <c r="E157" s="60" t="s">
        <v>188</v>
      </c>
      <c r="F157" s="61"/>
      <c r="G157" s="112">
        <f t="shared" si="12"/>
        <v>1525.0000640498474</v>
      </c>
      <c r="H157" s="27">
        <v>7.4483663872815669</v>
      </c>
      <c r="I157" s="28">
        <v>56.241342065855861</v>
      </c>
      <c r="J157" s="28">
        <v>421.90006312727928</v>
      </c>
      <c r="K157" s="28">
        <v>473.94984990358353</v>
      </c>
      <c r="L157" s="28">
        <v>189.21636398136616</v>
      </c>
      <c r="M157" s="28">
        <v>40.097809643484652</v>
      </c>
      <c r="N157" s="126">
        <f t="shared" si="13"/>
        <v>1188.853795108851</v>
      </c>
      <c r="O157" s="27">
        <v>7.6717475205659866</v>
      </c>
      <c r="P157" s="28">
        <v>41.211588926613331</v>
      </c>
      <c r="Q157" s="28">
        <v>88.111524693667889</v>
      </c>
      <c r="R157" s="28">
        <v>103.40706037729979</v>
      </c>
      <c r="S157" s="28">
        <v>70.033000010997057</v>
      </c>
      <c r="T157" s="28">
        <v>25.71134741185233</v>
      </c>
      <c r="U157" s="126">
        <f t="shared" si="14"/>
        <v>336.14626894099638</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165" t="s">
        <v>354</v>
      </c>
      <c r="E2" s="84"/>
      <c r="F2" s="84"/>
      <c r="G2" s="6"/>
      <c r="H2" s="6"/>
    </row>
    <row r="3" spans="1:21" ht="13.8">
      <c r="A3" s="1" t="s">
        <v>194</v>
      </c>
      <c r="C3" s="296">
        <v>2016</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669126.10005521774</v>
      </c>
      <c r="H7" s="151">
        <v>42396.476573944092</v>
      </c>
      <c r="I7" s="152">
        <v>72104.894683837891</v>
      </c>
      <c r="J7" s="152">
        <v>93903.355834960938</v>
      </c>
      <c r="K7" s="152">
        <v>89780.256477355957</v>
      </c>
      <c r="L7" s="152">
        <v>38305.171272277832</v>
      </c>
      <c r="M7" s="152">
        <v>8496.1130065917969</v>
      </c>
      <c r="N7" s="153">
        <f>SUM(H7:M7)</f>
        <v>344986.26784896851</v>
      </c>
      <c r="O7" s="151">
        <v>40061.464828491211</v>
      </c>
      <c r="P7" s="152">
        <v>68332.26050567627</v>
      </c>
      <c r="Q7" s="152">
        <v>88040.701065063477</v>
      </c>
      <c r="R7" s="152">
        <v>81897.608085632324</v>
      </c>
      <c r="S7" s="152">
        <v>36598.701625823975</v>
      </c>
      <c r="T7" s="152">
        <v>9209.0960955619812</v>
      </c>
      <c r="U7" s="153">
        <f>SUM(O7:T7)</f>
        <v>324139.83220624924</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4138381.5028181076</v>
      </c>
      <c r="H10" s="67">
        <v>463968.61909484863</v>
      </c>
      <c r="I10" s="68">
        <v>73479.234497070313</v>
      </c>
      <c r="J10" s="68">
        <v>176495.56094360352</v>
      </c>
      <c r="K10" s="68">
        <v>269061.26034545898</v>
      </c>
      <c r="L10" s="68">
        <v>550553.25540161133</v>
      </c>
      <c r="M10" s="68">
        <v>727432.24200439453</v>
      </c>
      <c r="N10" s="121">
        <f t="shared" ref="N10:N41" si="1">SUM(H10:M10)</f>
        <v>2260990.1722869873</v>
      </c>
      <c r="O10" s="67">
        <v>415432.59741973877</v>
      </c>
      <c r="P10" s="68">
        <v>61488.474879264832</v>
      </c>
      <c r="Q10" s="68">
        <v>104303.48726654053</v>
      </c>
      <c r="R10" s="68">
        <v>172696.99575805664</v>
      </c>
      <c r="S10" s="68">
        <v>403502.44857788086</v>
      </c>
      <c r="T10" s="68">
        <v>719967.32662963867</v>
      </c>
      <c r="U10" s="121">
        <f t="shared" ref="U10:U41" si="2">SUM(O10:T10)</f>
        <v>1877391.3305311203</v>
      </c>
    </row>
    <row r="11" spans="1:21" s="19" customFormat="1" ht="15" customHeight="1">
      <c r="A11" s="72">
        <v>1</v>
      </c>
      <c r="B11" s="73" t="s">
        <v>4</v>
      </c>
      <c r="C11" s="278" t="s">
        <v>5</v>
      </c>
      <c r="D11" s="279"/>
      <c r="E11" s="279"/>
      <c r="F11" s="280"/>
      <c r="G11" s="74">
        <f t="shared" si="0"/>
        <v>1035923.8246945143</v>
      </c>
      <c r="H11" s="75">
        <v>368173.6138420105</v>
      </c>
      <c r="I11" s="76">
        <v>22084.115832805634</v>
      </c>
      <c r="J11" s="76">
        <v>18620.428113460541</v>
      </c>
      <c r="K11" s="76">
        <v>30692.906614303589</v>
      </c>
      <c r="L11" s="76">
        <v>37025.224973678589</v>
      </c>
      <c r="M11" s="76">
        <v>54376.903591156006</v>
      </c>
      <c r="N11" s="122">
        <f t="shared" si="1"/>
        <v>530973.19296741486</v>
      </c>
      <c r="O11" s="75">
        <v>334882.22336959839</v>
      </c>
      <c r="P11" s="76">
        <v>22839.843730330467</v>
      </c>
      <c r="Q11" s="76">
        <v>31368.500252723694</v>
      </c>
      <c r="R11" s="76">
        <v>33905.777746677399</v>
      </c>
      <c r="S11" s="76">
        <v>27854.186233520508</v>
      </c>
      <c r="T11" s="76">
        <v>54100.100394248962</v>
      </c>
      <c r="U11" s="122">
        <f t="shared" si="2"/>
        <v>504950.63172709942</v>
      </c>
    </row>
    <row r="12" spans="1:21" s="18" customFormat="1">
      <c r="A12" s="85">
        <v>2</v>
      </c>
      <c r="B12" s="86"/>
      <c r="C12" s="86" t="s">
        <v>6</v>
      </c>
      <c r="D12" s="87" t="s">
        <v>7</v>
      </c>
      <c r="E12" s="88"/>
      <c r="F12" s="89"/>
      <c r="G12" s="90">
        <f t="shared" si="0"/>
        <v>355851.70087906718</v>
      </c>
      <c r="H12" s="91">
        <v>73261.255271315575</v>
      </c>
      <c r="I12" s="92">
        <v>16530.752817302942</v>
      </c>
      <c r="J12" s="92">
        <v>14544.138050794601</v>
      </c>
      <c r="K12" s="92">
        <v>25331.329811096191</v>
      </c>
      <c r="L12" s="92">
        <v>23656.529829978943</v>
      </c>
      <c r="M12" s="92">
        <v>26975.787270784378</v>
      </c>
      <c r="N12" s="123">
        <f t="shared" si="1"/>
        <v>180299.79305127263</v>
      </c>
      <c r="O12" s="91">
        <v>74761.531896591187</v>
      </c>
      <c r="P12" s="92">
        <v>17964.170435070992</v>
      </c>
      <c r="Q12" s="92">
        <v>14469.243239402771</v>
      </c>
      <c r="R12" s="92">
        <v>17377.460867285728</v>
      </c>
      <c r="S12" s="92">
        <v>19069.626420021057</v>
      </c>
      <c r="T12" s="92">
        <v>31909.874969422817</v>
      </c>
      <c r="U12" s="123">
        <f t="shared" si="2"/>
        <v>175551.90782779455</v>
      </c>
    </row>
    <row r="13" spans="1:21">
      <c r="A13" s="37">
        <v>3</v>
      </c>
      <c r="B13" s="17"/>
      <c r="C13" s="16"/>
      <c r="D13" s="38" t="s">
        <v>8</v>
      </c>
      <c r="E13" s="39" t="s">
        <v>9</v>
      </c>
      <c r="F13" s="40"/>
      <c r="G13" s="109">
        <f t="shared" si="0"/>
        <v>81512.357796768803</v>
      </c>
      <c r="H13" s="26">
        <v>1423.2146120516968</v>
      </c>
      <c r="I13" s="7">
        <v>948.62190993708555</v>
      </c>
      <c r="J13" s="7">
        <v>4863.9436190216147</v>
      </c>
      <c r="K13" s="7">
        <v>10516.764085959279</v>
      </c>
      <c r="L13" s="7">
        <v>12798.075156351904</v>
      </c>
      <c r="M13" s="7">
        <v>12868.918159059725</v>
      </c>
      <c r="N13" s="124">
        <f t="shared" si="1"/>
        <v>43419.537542381309</v>
      </c>
      <c r="O13" s="26">
        <v>1713.7895414285467</v>
      </c>
      <c r="P13" s="7">
        <v>2049.8878414794654</v>
      </c>
      <c r="Q13" s="7">
        <v>5799.476224313782</v>
      </c>
      <c r="R13" s="7">
        <v>7748.7113814796812</v>
      </c>
      <c r="S13" s="7">
        <v>9428.7433045791295</v>
      </c>
      <c r="T13" s="7">
        <v>11352.211961106881</v>
      </c>
      <c r="U13" s="124">
        <f t="shared" si="2"/>
        <v>38092.820254387487</v>
      </c>
    </row>
    <row r="14" spans="1:21">
      <c r="A14" s="37">
        <v>4</v>
      </c>
      <c r="B14" s="41"/>
      <c r="C14" s="16"/>
      <c r="D14" s="38" t="s">
        <v>10</v>
      </c>
      <c r="E14" s="39" t="s">
        <v>11</v>
      </c>
      <c r="F14" s="40"/>
      <c r="G14" s="109">
        <f t="shared" si="0"/>
        <v>23224.441954459995</v>
      </c>
      <c r="H14" s="26">
        <v>9475.4464982971549</v>
      </c>
      <c r="I14" s="7">
        <v>776.38954174332321</v>
      </c>
      <c r="J14" s="7">
        <v>31.060900386422873</v>
      </c>
      <c r="K14" s="7">
        <v>43.604830875992775</v>
      </c>
      <c r="L14" s="7">
        <v>36.233876073732972</v>
      </c>
      <c r="M14" s="7">
        <v>22.927423920016736</v>
      </c>
      <c r="N14" s="124">
        <f t="shared" si="1"/>
        <v>10385.663071296643</v>
      </c>
      <c r="O14" s="26">
        <v>10959.388375349343</v>
      </c>
      <c r="P14" s="7">
        <v>1564.3355616843328</v>
      </c>
      <c r="Q14" s="7">
        <v>98.876983810216188</v>
      </c>
      <c r="R14" s="7">
        <v>92.807789895683527</v>
      </c>
      <c r="S14" s="7">
        <v>72.543162597343326</v>
      </c>
      <c r="T14" s="7">
        <v>50.827009826432914</v>
      </c>
      <c r="U14" s="124">
        <f t="shared" si="2"/>
        <v>12838.778883163352</v>
      </c>
    </row>
    <row r="15" spans="1:21">
      <c r="A15" s="37">
        <v>5</v>
      </c>
      <c r="B15" s="41"/>
      <c r="C15" s="16"/>
      <c r="D15" s="8"/>
      <c r="E15" s="17" t="s">
        <v>12</v>
      </c>
      <c r="F15" s="42" t="s">
        <v>13</v>
      </c>
      <c r="G15" s="109">
        <f t="shared" si="0"/>
        <v>22958.282077571726</v>
      </c>
      <c r="H15" s="26">
        <v>9475.4464982971549</v>
      </c>
      <c r="I15" s="7">
        <v>775.31763020530343</v>
      </c>
      <c r="J15" s="7">
        <v>26.347450979053974</v>
      </c>
      <c r="K15" s="7">
        <v>38.10204403847456</v>
      </c>
      <c r="L15" s="7">
        <v>33.662215862423182</v>
      </c>
      <c r="M15" s="7">
        <v>20.736068576574326</v>
      </c>
      <c r="N15" s="124">
        <f t="shared" si="1"/>
        <v>10369.611907958984</v>
      </c>
      <c r="O15" s="26">
        <v>10959.388375349343</v>
      </c>
      <c r="P15" s="7">
        <v>1561.7882314054295</v>
      </c>
      <c r="Q15" s="7">
        <v>25.185619728639722</v>
      </c>
      <c r="R15" s="7">
        <v>12.512678069062531</v>
      </c>
      <c r="S15" s="7">
        <v>16.508686477551237</v>
      </c>
      <c r="T15" s="7">
        <v>13.286578582716174</v>
      </c>
      <c r="U15" s="124">
        <f t="shared" si="2"/>
        <v>12588.670169612742</v>
      </c>
    </row>
    <row r="16" spans="1:21">
      <c r="A16" s="37">
        <v>6</v>
      </c>
      <c r="B16" s="41"/>
      <c r="C16" s="16"/>
      <c r="D16" s="8"/>
      <c r="E16" s="17" t="s">
        <v>14</v>
      </c>
      <c r="F16" s="42" t="s">
        <v>15</v>
      </c>
      <c r="G16" s="109">
        <f t="shared" si="0"/>
        <v>49.834910496778321</v>
      </c>
      <c r="H16" s="26">
        <v>0</v>
      </c>
      <c r="I16" s="7">
        <v>0</v>
      </c>
      <c r="J16" s="7">
        <v>0</v>
      </c>
      <c r="K16" s="7">
        <v>0</v>
      </c>
      <c r="L16" s="7">
        <v>0</v>
      </c>
      <c r="M16" s="7">
        <v>0</v>
      </c>
      <c r="N16" s="124">
        <f t="shared" si="1"/>
        <v>0</v>
      </c>
      <c r="O16" s="26">
        <v>0</v>
      </c>
      <c r="P16" s="7">
        <v>0.71146919263992459</v>
      </c>
      <c r="Q16" s="7">
        <v>16.744136474328116</v>
      </c>
      <c r="R16" s="7">
        <v>14.537967615760863</v>
      </c>
      <c r="S16" s="7">
        <v>10.311378102051094</v>
      </c>
      <c r="T16" s="7">
        <v>7.5299591119983234</v>
      </c>
      <c r="U16" s="124">
        <f t="shared" si="2"/>
        <v>49.834910496778321</v>
      </c>
    </row>
    <row r="17" spans="1:21">
      <c r="A17" s="37">
        <v>7</v>
      </c>
      <c r="B17" s="41"/>
      <c r="C17" s="16"/>
      <c r="D17" s="8"/>
      <c r="E17" s="17" t="s">
        <v>16</v>
      </c>
      <c r="F17" s="42" t="s">
        <v>17</v>
      </c>
      <c r="G17" s="109">
        <f t="shared" si="0"/>
        <v>143.66247131195269</v>
      </c>
      <c r="H17" s="26">
        <v>0</v>
      </c>
      <c r="I17" s="7">
        <v>0.70253292840789072</v>
      </c>
      <c r="J17" s="7">
        <v>3.4916912093758583</v>
      </c>
      <c r="K17" s="7">
        <v>3.5778735768981278</v>
      </c>
      <c r="L17" s="7">
        <v>1.2436776505201124</v>
      </c>
      <c r="M17" s="7">
        <v>1.3165068653179333</v>
      </c>
      <c r="N17" s="124">
        <f t="shared" si="1"/>
        <v>10.332282230519922</v>
      </c>
      <c r="O17" s="26">
        <v>0</v>
      </c>
      <c r="P17" s="7">
        <v>1.2489557532244362</v>
      </c>
      <c r="Q17" s="7">
        <v>35.323167680762708</v>
      </c>
      <c r="R17" s="7">
        <v>42.352930864319205</v>
      </c>
      <c r="S17" s="7">
        <v>31.113617032300681</v>
      </c>
      <c r="T17" s="7">
        <v>23.291517750825733</v>
      </c>
      <c r="U17" s="124">
        <f t="shared" si="2"/>
        <v>133.33018908143276</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72.662505049156607</v>
      </c>
      <c r="H19" s="26">
        <v>0</v>
      </c>
      <c r="I19" s="7">
        <v>0.36937378659786191</v>
      </c>
      <c r="J19" s="7">
        <v>1.2217577695846558</v>
      </c>
      <c r="K19" s="7">
        <v>1.9249137085862458</v>
      </c>
      <c r="L19" s="7">
        <v>1.3279809841187671</v>
      </c>
      <c r="M19" s="7">
        <v>0.8748488144192379</v>
      </c>
      <c r="N19" s="124">
        <f t="shared" si="1"/>
        <v>5.7188750633067684</v>
      </c>
      <c r="O19" s="26">
        <v>0</v>
      </c>
      <c r="P19" s="7">
        <v>0.58692382730077952</v>
      </c>
      <c r="Q19" s="7">
        <v>21.624061550013721</v>
      </c>
      <c r="R19" s="7">
        <v>23.404213177040219</v>
      </c>
      <c r="S19" s="7">
        <v>14.609478074591607</v>
      </c>
      <c r="T19" s="7">
        <v>6.718953356903512</v>
      </c>
      <c r="U19" s="124">
        <f t="shared" si="2"/>
        <v>66.943629985849839</v>
      </c>
    </row>
    <row r="20" spans="1:21">
      <c r="A20" s="37">
        <v>10</v>
      </c>
      <c r="B20" s="41"/>
      <c r="C20" s="16"/>
      <c r="D20" s="38" t="s">
        <v>22</v>
      </c>
      <c r="E20" s="39" t="s">
        <v>23</v>
      </c>
      <c r="F20" s="40"/>
      <c r="G20" s="109">
        <f t="shared" si="0"/>
        <v>16986.200449747965</v>
      </c>
      <c r="H20" s="26">
        <v>542.7334950119257</v>
      </c>
      <c r="I20" s="7">
        <v>132.76202088221908</v>
      </c>
      <c r="J20" s="7">
        <v>1053.0836433917284</v>
      </c>
      <c r="K20" s="7">
        <v>7180.9809393286705</v>
      </c>
      <c r="L20" s="7">
        <v>2369.8406683504581</v>
      </c>
      <c r="M20" s="7">
        <v>109.94328982196748</v>
      </c>
      <c r="N20" s="124">
        <f t="shared" si="1"/>
        <v>11389.344056786969</v>
      </c>
      <c r="O20" s="26">
        <v>512.99720337986946</v>
      </c>
      <c r="P20" s="7">
        <v>127.37884109467268</v>
      </c>
      <c r="Q20" s="7">
        <v>901.82093100249767</v>
      </c>
      <c r="R20" s="7">
        <v>3341.3073931932449</v>
      </c>
      <c r="S20" s="7">
        <v>685.60011364519596</v>
      </c>
      <c r="T20" s="7">
        <v>27.751910645514727</v>
      </c>
      <c r="U20" s="124">
        <f t="shared" si="2"/>
        <v>5596.8563929609954</v>
      </c>
    </row>
    <row r="21" spans="1:21">
      <c r="A21" s="37">
        <v>11</v>
      </c>
      <c r="B21" s="41"/>
      <c r="C21" s="16"/>
      <c r="D21" s="38" t="s">
        <v>24</v>
      </c>
      <c r="E21" s="39" t="s">
        <v>25</v>
      </c>
      <c r="F21" s="40"/>
      <c r="G21" s="109">
        <f t="shared" si="0"/>
        <v>116448.41604486108</v>
      </c>
      <c r="H21" s="26">
        <v>33635.13860693574</v>
      </c>
      <c r="I21" s="7">
        <v>2131.2926840744913</v>
      </c>
      <c r="J21" s="7">
        <v>1676.1158317923546</v>
      </c>
      <c r="K21" s="7">
        <v>1801.4431644976139</v>
      </c>
      <c r="L21" s="7">
        <v>3054.9920544326305</v>
      </c>
      <c r="M21" s="7">
        <v>9465.364829570055</v>
      </c>
      <c r="N21" s="124">
        <f t="shared" si="1"/>
        <v>51764.347171302885</v>
      </c>
      <c r="O21" s="26">
        <v>39678.909939572215</v>
      </c>
      <c r="P21" s="7">
        <v>2700.5763819217682</v>
      </c>
      <c r="Q21" s="7">
        <v>1756.6973581127822</v>
      </c>
      <c r="R21" s="7">
        <v>1630.4565173536539</v>
      </c>
      <c r="S21" s="7">
        <v>3745.701172016561</v>
      </c>
      <c r="T21" s="7">
        <v>15171.727504581213</v>
      </c>
      <c r="U21" s="124">
        <f t="shared" si="2"/>
        <v>64684.068873558193</v>
      </c>
    </row>
    <row r="22" spans="1:21">
      <c r="A22" s="37">
        <v>12</v>
      </c>
      <c r="B22" s="41"/>
      <c r="C22" s="16"/>
      <c r="D22" s="38" t="s">
        <v>26</v>
      </c>
      <c r="E22" s="39" t="s">
        <v>27</v>
      </c>
      <c r="F22" s="40"/>
      <c r="G22" s="109">
        <f t="shared" si="0"/>
        <v>26126.655675038695</v>
      </c>
      <c r="H22" s="26">
        <v>11199.553400581004</v>
      </c>
      <c r="I22" s="7">
        <v>1225.136500172317</v>
      </c>
      <c r="J22" s="7">
        <v>475.1376035194844</v>
      </c>
      <c r="K22" s="7">
        <v>425.07791985198855</v>
      </c>
      <c r="L22" s="7">
        <v>268.07764543872327</v>
      </c>
      <c r="M22" s="7">
        <v>153.78230863355566</v>
      </c>
      <c r="N22" s="124">
        <f t="shared" si="1"/>
        <v>13746.765378197073</v>
      </c>
      <c r="O22" s="26">
        <v>9276.9600542617263</v>
      </c>
      <c r="P22" s="7">
        <v>1535.8142757415771</v>
      </c>
      <c r="Q22" s="7">
        <v>493.8827823381871</v>
      </c>
      <c r="R22" s="7">
        <v>376.43275850545615</v>
      </c>
      <c r="S22" s="7">
        <v>334.88271796470508</v>
      </c>
      <c r="T22" s="7">
        <v>361.91770802997053</v>
      </c>
      <c r="U22" s="124">
        <f t="shared" si="2"/>
        <v>12379.890296841622</v>
      </c>
    </row>
    <row r="23" spans="1:21">
      <c r="A23" s="37">
        <v>13</v>
      </c>
      <c r="B23" s="41"/>
      <c r="C23" s="16"/>
      <c r="D23" s="8"/>
      <c r="E23" s="17" t="s">
        <v>12</v>
      </c>
      <c r="F23" s="42" t="s">
        <v>28</v>
      </c>
      <c r="G23" s="109">
        <f t="shared" si="0"/>
        <v>1684.1146841985901</v>
      </c>
      <c r="H23" s="26">
        <v>7.2837886810302734</v>
      </c>
      <c r="I23" s="7">
        <v>606.32638977980241</v>
      </c>
      <c r="J23" s="7">
        <v>63.547804933914449</v>
      </c>
      <c r="K23" s="7">
        <v>21.198166407877579</v>
      </c>
      <c r="L23" s="7">
        <v>6.4267436403752072</v>
      </c>
      <c r="M23" s="7">
        <v>0</v>
      </c>
      <c r="N23" s="124">
        <f t="shared" si="1"/>
        <v>704.78289344299992</v>
      </c>
      <c r="O23" s="26">
        <v>8.8357982635498047</v>
      </c>
      <c r="P23" s="7">
        <v>874.95548766339198</v>
      </c>
      <c r="Q23" s="7">
        <v>70.834787680912996</v>
      </c>
      <c r="R23" s="7">
        <v>18.831828006572323</v>
      </c>
      <c r="S23" s="7">
        <v>5.8738891411630902</v>
      </c>
      <c r="T23" s="7">
        <v>0</v>
      </c>
      <c r="U23" s="124">
        <f t="shared" si="2"/>
        <v>979.33179075559019</v>
      </c>
    </row>
    <row r="24" spans="1:21">
      <c r="A24" s="37">
        <v>14</v>
      </c>
      <c r="B24" s="17"/>
      <c r="C24" s="16"/>
      <c r="D24" s="8"/>
      <c r="E24" s="17" t="s">
        <v>14</v>
      </c>
      <c r="F24" s="42" t="s">
        <v>29</v>
      </c>
      <c r="G24" s="109">
        <f t="shared" si="0"/>
        <v>224.46456058825424</v>
      </c>
      <c r="H24" s="26">
        <v>68.133699677186087</v>
      </c>
      <c r="I24" s="7">
        <v>27.189436960266903</v>
      </c>
      <c r="J24" s="7">
        <v>9.0017624874599278</v>
      </c>
      <c r="K24" s="7">
        <v>7.3232954633422196</v>
      </c>
      <c r="L24" s="7">
        <v>3.2662797349039465</v>
      </c>
      <c r="M24" s="7">
        <v>0</v>
      </c>
      <c r="N24" s="124">
        <f t="shared" si="1"/>
        <v>114.91447432315908</v>
      </c>
      <c r="O24" s="26">
        <v>70.053601567749865</v>
      </c>
      <c r="P24" s="7">
        <v>25.63855323556345</v>
      </c>
      <c r="Q24" s="7">
        <v>6.0321479044941952</v>
      </c>
      <c r="R24" s="7">
        <v>5.2320968041603919</v>
      </c>
      <c r="S24" s="7">
        <v>2.5936867531272583</v>
      </c>
      <c r="T24" s="7">
        <v>0</v>
      </c>
      <c r="U24" s="124">
        <f t="shared" si="2"/>
        <v>109.55008626509516</v>
      </c>
    </row>
    <row r="25" spans="1:21">
      <c r="A25" s="37">
        <v>15</v>
      </c>
      <c r="B25" s="17"/>
      <c r="C25" s="16"/>
      <c r="D25" s="8"/>
      <c r="E25" s="17" t="s">
        <v>16</v>
      </c>
      <c r="F25" s="42" t="s">
        <v>30</v>
      </c>
      <c r="G25" s="109">
        <f t="shared" si="0"/>
        <v>10281.398225444053</v>
      </c>
      <c r="H25" s="26">
        <v>4655.7635499536991</v>
      </c>
      <c r="I25" s="7">
        <v>265.3403998920694</v>
      </c>
      <c r="J25" s="7">
        <v>21.448546046449337</v>
      </c>
      <c r="K25" s="7">
        <v>2.5320898659847444</v>
      </c>
      <c r="L25" s="7">
        <v>0.47158405666414183</v>
      </c>
      <c r="M25" s="7">
        <v>0</v>
      </c>
      <c r="N25" s="124">
        <f t="shared" si="1"/>
        <v>4945.5561698148667</v>
      </c>
      <c r="O25" s="26">
        <v>4995.4879015088081</v>
      </c>
      <c r="P25" s="7">
        <v>308.70144833740778</v>
      </c>
      <c r="Q25" s="7">
        <v>28.109077429166064</v>
      </c>
      <c r="R25" s="7">
        <v>3.2301685475977138</v>
      </c>
      <c r="S25" s="7">
        <v>0.31345980620699265</v>
      </c>
      <c r="T25" s="7">
        <v>0</v>
      </c>
      <c r="U25" s="124">
        <f t="shared" si="2"/>
        <v>5335.8420556291867</v>
      </c>
    </row>
    <row r="26" spans="1:21">
      <c r="A26" s="37">
        <v>16</v>
      </c>
      <c r="B26" s="17"/>
      <c r="C26" s="16"/>
      <c r="D26" s="8"/>
      <c r="E26" s="17" t="s">
        <v>18</v>
      </c>
      <c r="F26" s="42" t="s">
        <v>31</v>
      </c>
      <c r="G26" s="109">
        <f t="shared" si="0"/>
        <v>13936.678056108416</v>
      </c>
      <c r="H26" s="26">
        <v>6468.3723206743598</v>
      </c>
      <c r="I26" s="7">
        <v>326.28023709356785</v>
      </c>
      <c r="J26" s="7">
        <v>381.13949546217918</v>
      </c>
      <c r="K26" s="7">
        <v>394.02436401322484</v>
      </c>
      <c r="L26" s="7">
        <v>257.91303896997124</v>
      </c>
      <c r="M26" s="7">
        <v>153.78230863355566</v>
      </c>
      <c r="N26" s="124">
        <f t="shared" si="1"/>
        <v>7981.5117648468586</v>
      </c>
      <c r="O26" s="26">
        <v>4202.5826747752726</v>
      </c>
      <c r="P26" s="7">
        <v>326.51880163839087</v>
      </c>
      <c r="Q26" s="7">
        <v>388.90675707347691</v>
      </c>
      <c r="R26" s="7">
        <v>349.13866337109357</v>
      </c>
      <c r="S26" s="7">
        <v>326.101686373353</v>
      </c>
      <c r="T26" s="7">
        <v>361.91770802997053</v>
      </c>
      <c r="U26" s="124">
        <f t="shared" si="2"/>
        <v>5955.1662912615575</v>
      </c>
    </row>
    <row r="27" spans="1:21">
      <c r="A27" s="37">
        <v>17</v>
      </c>
      <c r="B27" s="17"/>
      <c r="C27" s="16"/>
      <c r="D27" s="38" t="s">
        <v>32</v>
      </c>
      <c r="E27" s="39" t="s">
        <v>33</v>
      </c>
      <c r="F27" s="40"/>
      <c r="G27" s="109">
        <f t="shared" si="0"/>
        <v>25688.486594356596</v>
      </c>
      <c r="H27" s="26">
        <v>6650.8435002267361</v>
      </c>
      <c r="I27" s="7">
        <v>2240.9117829203606</v>
      </c>
      <c r="J27" s="7">
        <v>1554.6830917000771</v>
      </c>
      <c r="K27" s="7">
        <v>1240.5872747898102</v>
      </c>
      <c r="L27" s="7">
        <v>1002.0937284827232</v>
      </c>
      <c r="M27" s="7">
        <v>919.1517054438591</v>
      </c>
      <c r="N27" s="124">
        <f t="shared" si="1"/>
        <v>13608.271083563566</v>
      </c>
      <c r="O27" s="26">
        <v>5001.580365896225</v>
      </c>
      <c r="P27" s="7">
        <v>1993.3130390197039</v>
      </c>
      <c r="Q27" s="7">
        <v>1279.5797513201833</v>
      </c>
      <c r="R27" s="7">
        <v>1028.8093339800835</v>
      </c>
      <c r="S27" s="7">
        <v>1259.7795305997133</v>
      </c>
      <c r="T27" s="7">
        <v>1517.1534899771214</v>
      </c>
      <c r="U27" s="124">
        <f t="shared" si="2"/>
        <v>12080.21551079303</v>
      </c>
    </row>
    <row r="28" spans="1:21">
      <c r="A28" s="37">
        <v>18</v>
      </c>
      <c r="B28" s="12"/>
      <c r="C28" s="12"/>
      <c r="D28" s="38" t="s">
        <v>34</v>
      </c>
      <c r="E28" s="39" t="s">
        <v>35</v>
      </c>
      <c r="F28" s="43"/>
      <c r="G28" s="109">
        <f t="shared" si="0"/>
        <v>6199.0217861160636</v>
      </c>
      <c r="H28" s="26">
        <v>785.36040475964546</v>
      </c>
      <c r="I28" s="7">
        <v>861.54282121360302</v>
      </c>
      <c r="J28" s="7">
        <v>469.14141196012497</v>
      </c>
      <c r="K28" s="7">
        <v>480.0978470146656</v>
      </c>
      <c r="L28" s="7">
        <v>494.74228032678366</v>
      </c>
      <c r="M28" s="7">
        <v>532.09408777207136</v>
      </c>
      <c r="N28" s="124">
        <f t="shared" si="1"/>
        <v>3622.9788530468941</v>
      </c>
      <c r="O28" s="26">
        <v>659.19706037640572</v>
      </c>
      <c r="P28" s="7">
        <v>519.16471302509308</v>
      </c>
      <c r="Q28" s="7">
        <v>324.25221684575081</v>
      </c>
      <c r="R28" s="7">
        <v>285.42352125048637</v>
      </c>
      <c r="S28" s="7">
        <v>366.74003332853317</v>
      </c>
      <c r="T28" s="7">
        <v>421.26538824290037</v>
      </c>
      <c r="U28" s="124">
        <f t="shared" si="2"/>
        <v>2576.0429330691695</v>
      </c>
    </row>
    <row r="29" spans="1:21">
      <c r="A29" s="37">
        <v>19</v>
      </c>
      <c r="B29" s="17"/>
      <c r="C29" s="16"/>
      <c r="D29" s="38" t="s">
        <v>36</v>
      </c>
      <c r="E29" s="39" t="s">
        <v>37</v>
      </c>
      <c r="F29" s="40"/>
      <c r="G29" s="109">
        <f t="shared" si="0"/>
        <v>5800.6031990565825</v>
      </c>
      <c r="H29" s="26">
        <v>137.41278555244207</v>
      </c>
      <c r="I29" s="7">
        <v>62.65087573742494</v>
      </c>
      <c r="J29" s="7">
        <v>335.0574111789465</v>
      </c>
      <c r="K29" s="7">
        <v>765.75943802297115</v>
      </c>
      <c r="L29" s="7">
        <v>1044.7555849254131</v>
      </c>
      <c r="M29" s="7">
        <v>542.39443426579237</v>
      </c>
      <c r="N29" s="124">
        <f t="shared" si="1"/>
        <v>2888.0305296829902</v>
      </c>
      <c r="O29" s="26">
        <v>170.59936723997816</v>
      </c>
      <c r="P29" s="7">
        <v>73.683084126794711</v>
      </c>
      <c r="Q29" s="7">
        <v>399.46993735432625</v>
      </c>
      <c r="R29" s="7">
        <v>623.22571778297424</v>
      </c>
      <c r="S29" s="7">
        <v>946.92899163067341</v>
      </c>
      <c r="T29" s="7">
        <v>698.66557123884559</v>
      </c>
      <c r="U29" s="124">
        <f t="shared" si="2"/>
        <v>2912.5726693735924</v>
      </c>
    </row>
    <row r="30" spans="1:21">
      <c r="A30" s="37">
        <v>20</v>
      </c>
      <c r="B30" s="17"/>
      <c r="C30" s="16"/>
      <c r="D30" s="38" t="s">
        <v>38</v>
      </c>
      <c r="E30" s="39" t="s">
        <v>39</v>
      </c>
      <c r="F30" s="40"/>
      <c r="G30" s="109">
        <f t="shared" si="0"/>
        <v>227.33964212366845</v>
      </c>
      <c r="H30" s="26">
        <v>0</v>
      </c>
      <c r="I30" s="7">
        <v>21.016158628597623</v>
      </c>
      <c r="J30" s="7">
        <v>8.5005530101479962</v>
      </c>
      <c r="K30" s="7">
        <v>12.197816077037714</v>
      </c>
      <c r="L30" s="7">
        <v>35.354210125282407</v>
      </c>
      <c r="M30" s="7">
        <v>20.210916424170136</v>
      </c>
      <c r="N30" s="124">
        <f t="shared" si="1"/>
        <v>97.279654265235877</v>
      </c>
      <c r="O30" s="26">
        <v>0</v>
      </c>
      <c r="P30" s="7">
        <v>30.312518441322027</v>
      </c>
      <c r="Q30" s="7">
        <v>13.284881243074778</v>
      </c>
      <c r="R30" s="7">
        <v>13.067272463114932</v>
      </c>
      <c r="S30" s="7">
        <v>42.836267103906721</v>
      </c>
      <c r="T30" s="7">
        <v>30.55904860701412</v>
      </c>
      <c r="U30" s="124">
        <f t="shared" si="2"/>
        <v>130.05998785843258</v>
      </c>
    </row>
    <row r="31" spans="1:21">
      <c r="A31" s="37">
        <v>21</v>
      </c>
      <c r="B31" s="17"/>
      <c r="C31" s="16"/>
      <c r="D31" s="38" t="s">
        <v>40</v>
      </c>
      <c r="E31" s="39" t="s">
        <v>41</v>
      </c>
      <c r="F31" s="40"/>
      <c r="G31" s="109">
        <f t="shared" si="0"/>
        <v>19375.961590327301</v>
      </c>
      <c r="H31" s="26">
        <v>2580.7992992987856</v>
      </c>
      <c r="I31" s="7">
        <v>1592.6781815700815</v>
      </c>
      <c r="J31" s="7">
        <v>1605.1365374468442</v>
      </c>
      <c r="K31" s="7">
        <v>1649.3729499522597</v>
      </c>
      <c r="L31" s="7">
        <v>1517.1414523199201</v>
      </c>
      <c r="M31" s="7">
        <v>873.96712527796626</v>
      </c>
      <c r="N31" s="124">
        <f t="shared" si="1"/>
        <v>9819.0955458658573</v>
      </c>
      <c r="O31" s="26">
        <v>2460.7013675357448</v>
      </c>
      <c r="P31" s="7">
        <v>1747.1227641575388</v>
      </c>
      <c r="Q31" s="7">
        <v>1595.8387643357346</v>
      </c>
      <c r="R31" s="7">
        <v>1408.3162254014751</v>
      </c>
      <c r="S31" s="7">
        <v>1384.0658468315378</v>
      </c>
      <c r="T31" s="7">
        <v>960.82107619941235</v>
      </c>
      <c r="U31" s="124">
        <f t="shared" si="2"/>
        <v>9556.8660444614434</v>
      </c>
    </row>
    <row r="32" spans="1:21">
      <c r="A32" s="37">
        <v>22</v>
      </c>
      <c r="B32" s="17"/>
      <c r="C32" s="16"/>
      <c r="D32" s="38"/>
      <c r="E32" s="17" t="s">
        <v>12</v>
      </c>
      <c r="F32" s="42" t="s">
        <v>42</v>
      </c>
      <c r="G32" s="109">
        <f t="shared" si="0"/>
        <v>8150.0002131164074</v>
      </c>
      <c r="H32" s="26">
        <v>1266.2004959583282</v>
      </c>
      <c r="I32" s="7">
        <v>685.85716891288757</v>
      </c>
      <c r="J32" s="7">
        <v>608.7874059677124</v>
      </c>
      <c r="K32" s="7">
        <v>565.1505720615387</v>
      </c>
      <c r="L32" s="7">
        <v>402.48850494623184</v>
      </c>
      <c r="M32" s="7">
        <v>258.84969180822372</v>
      </c>
      <c r="N32" s="124">
        <f t="shared" si="1"/>
        <v>3787.3338396549225</v>
      </c>
      <c r="O32" s="26">
        <v>1234.7995707988739</v>
      </c>
      <c r="P32" s="7">
        <v>991.50581049919128</v>
      </c>
      <c r="Q32" s="7">
        <v>859.62124359607697</v>
      </c>
      <c r="R32" s="7">
        <v>544.86741745471954</v>
      </c>
      <c r="S32" s="7">
        <v>423.91915965080261</v>
      </c>
      <c r="T32" s="7">
        <v>307.9531714618206</v>
      </c>
      <c r="U32" s="124">
        <f t="shared" si="2"/>
        <v>4362.6663734614849</v>
      </c>
    </row>
    <row r="33" spans="1:21">
      <c r="A33" s="37">
        <v>23</v>
      </c>
      <c r="B33" s="17"/>
      <c r="C33" s="16"/>
      <c r="D33" s="8"/>
      <c r="E33" s="17" t="s">
        <v>14</v>
      </c>
      <c r="F33" s="42" t="s">
        <v>43</v>
      </c>
      <c r="G33" s="109">
        <f t="shared" si="0"/>
        <v>0</v>
      </c>
      <c r="H33" s="26">
        <v>0</v>
      </c>
      <c r="I33" s="7">
        <v>0</v>
      </c>
      <c r="J33" s="7">
        <v>0</v>
      </c>
      <c r="K33" s="7">
        <v>0</v>
      </c>
      <c r="L33" s="7">
        <v>0</v>
      </c>
      <c r="M33" s="7">
        <v>0</v>
      </c>
      <c r="N33" s="124">
        <f t="shared" si="1"/>
        <v>0</v>
      </c>
      <c r="O33" s="26">
        <v>0</v>
      </c>
      <c r="P33" s="7">
        <v>0</v>
      </c>
      <c r="Q33" s="7">
        <v>0</v>
      </c>
      <c r="R33" s="7">
        <v>0</v>
      </c>
      <c r="S33" s="7">
        <v>0</v>
      </c>
      <c r="T33" s="7">
        <v>0</v>
      </c>
      <c r="U33" s="124">
        <f t="shared" si="2"/>
        <v>0</v>
      </c>
    </row>
    <row r="34" spans="1:21">
      <c r="A34" s="37">
        <v>24</v>
      </c>
      <c r="B34" s="17"/>
      <c r="C34" s="16"/>
      <c r="D34" s="8"/>
      <c r="E34" s="17" t="s">
        <v>16</v>
      </c>
      <c r="F34" s="42" t="s">
        <v>44</v>
      </c>
      <c r="G34" s="109">
        <f t="shared" si="0"/>
        <v>0</v>
      </c>
      <c r="H34" s="26">
        <v>0</v>
      </c>
      <c r="I34" s="7">
        <v>0</v>
      </c>
      <c r="J34" s="7">
        <v>0</v>
      </c>
      <c r="K34" s="7">
        <v>0</v>
      </c>
      <c r="L34" s="7">
        <v>0</v>
      </c>
      <c r="M34" s="7">
        <v>0</v>
      </c>
      <c r="N34" s="124">
        <f t="shared" si="1"/>
        <v>0</v>
      </c>
      <c r="O34" s="26">
        <v>0</v>
      </c>
      <c r="P34" s="7">
        <v>0</v>
      </c>
      <c r="Q34" s="7">
        <v>0</v>
      </c>
      <c r="R34" s="7">
        <v>0</v>
      </c>
      <c r="S34" s="7">
        <v>0</v>
      </c>
      <c r="T34" s="7">
        <v>0</v>
      </c>
      <c r="U34" s="124">
        <f t="shared" si="2"/>
        <v>0</v>
      </c>
    </row>
    <row r="35" spans="1:21">
      <c r="A35" s="37">
        <v>25</v>
      </c>
      <c r="B35" s="17"/>
      <c r="C35" s="16"/>
      <c r="D35" s="8"/>
      <c r="E35" s="17" t="s">
        <v>18</v>
      </c>
      <c r="F35" s="42" t="s">
        <v>45</v>
      </c>
      <c r="G35" s="109">
        <f t="shared" si="0"/>
        <v>1941.992129188031</v>
      </c>
      <c r="H35" s="26">
        <v>25.085226967930794</v>
      </c>
      <c r="I35" s="7">
        <v>46.685640413314104</v>
      </c>
      <c r="J35" s="7">
        <v>160.61736333370209</v>
      </c>
      <c r="K35" s="7">
        <v>271.60711169242859</v>
      </c>
      <c r="L35" s="7">
        <v>392.68052399158478</v>
      </c>
      <c r="M35" s="7">
        <v>192.55169335007668</v>
      </c>
      <c r="N35" s="124">
        <f t="shared" si="1"/>
        <v>1089.227559749037</v>
      </c>
      <c r="O35" s="26">
        <v>23.966522142291069</v>
      </c>
      <c r="P35" s="7">
        <v>39.389148287475109</v>
      </c>
      <c r="Q35" s="7">
        <v>78.092113852500916</v>
      </c>
      <c r="R35" s="7">
        <v>179.19912672042847</v>
      </c>
      <c r="S35" s="7">
        <v>304.42829024791718</v>
      </c>
      <c r="T35" s="7">
        <v>227.6893681883812</v>
      </c>
      <c r="U35" s="124">
        <f t="shared" si="2"/>
        <v>852.76456943899393</v>
      </c>
    </row>
    <row r="36" spans="1:21">
      <c r="A36" s="37">
        <v>26</v>
      </c>
      <c r="B36" s="17"/>
      <c r="C36" s="16"/>
      <c r="D36" s="8"/>
      <c r="E36" s="17" t="s">
        <v>20</v>
      </c>
      <c r="F36" s="42" t="s">
        <v>46</v>
      </c>
      <c r="G36" s="109">
        <f t="shared" si="0"/>
        <v>3937.1704095824389</v>
      </c>
      <c r="H36" s="26">
        <v>505.82013805862516</v>
      </c>
      <c r="I36" s="7">
        <v>68.777735209616367</v>
      </c>
      <c r="J36" s="7">
        <v>377.40052497340366</v>
      </c>
      <c r="K36" s="7">
        <v>441.08433675020933</v>
      </c>
      <c r="L36" s="7">
        <v>418.24317784886807</v>
      </c>
      <c r="M36" s="7">
        <v>298.83276611752808</v>
      </c>
      <c r="N36" s="124">
        <f t="shared" si="1"/>
        <v>2110.1586789582507</v>
      </c>
      <c r="O36" s="26">
        <v>488.03304168314207</v>
      </c>
      <c r="P36" s="7">
        <v>74.816714968706947</v>
      </c>
      <c r="Q36" s="7">
        <v>288.36674584122375</v>
      </c>
      <c r="R36" s="7">
        <v>364.26008444279432</v>
      </c>
      <c r="S36" s="7">
        <v>351.8846624949947</v>
      </c>
      <c r="T36" s="7">
        <v>259.65048119332641</v>
      </c>
      <c r="U36" s="124">
        <f t="shared" si="2"/>
        <v>1827.0117306241882</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243.42813505087543</v>
      </c>
      <c r="H39" s="26">
        <v>0</v>
      </c>
      <c r="I39" s="7">
        <v>0</v>
      </c>
      <c r="J39" s="7">
        <v>0.33719414647202939</v>
      </c>
      <c r="K39" s="7">
        <v>17.604947022162378</v>
      </c>
      <c r="L39" s="7">
        <v>54.471196934580803</v>
      </c>
      <c r="M39" s="7">
        <v>26.824740001931787</v>
      </c>
      <c r="N39" s="124">
        <f t="shared" si="1"/>
        <v>99.238078105146997</v>
      </c>
      <c r="O39" s="26">
        <v>0</v>
      </c>
      <c r="P39" s="7">
        <v>0</v>
      </c>
      <c r="Q39" s="7">
        <v>0.83498133737157332</v>
      </c>
      <c r="R39" s="7">
        <v>17.702063033706509</v>
      </c>
      <c r="S39" s="7">
        <v>74.800753937102854</v>
      </c>
      <c r="T39" s="7">
        <v>50.852258637547493</v>
      </c>
      <c r="U39" s="124">
        <f t="shared" si="2"/>
        <v>144.19005694572843</v>
      </c>
    </row>
    <row r="40" spans="1:21">
      <c r="A40" s="37">
        <v>30</v>
      </c>
      <c r="B40" s="17"/>
      <c r="C40" s="16"/>
      <c r="D40" s="12"/>
      <c r="E40" s="17" t="s">
        <v>357</v>
      </c>
      <c r="F40" s="42" t="s">
        <v>51</v>
      </c>
      <c r="G40" s="109">
        <f t="shared" si="0"/>
        <v>1200.8432313550729</v>
      </c>
      <c r="H40" s="26">
        <v>165.73581709386781</v>
      </c>
      <c r="I40" s="7">
        <v>179.112483731471</v>
      </c>
      <c r="J40" s="7">
        <v>90.242905966937542</v>
      </c>
      <c r="K40" s="7">
        <v>63.378136322600767</v>
      </c>
      <c r="L40" s="7">
        <v>62.9993203910999</v>
      </c>
      <c r="M40" s="7">
        <v>36.540678825695068</v>
      </c>
      <c r="N40" s="124">
        <f t="shared" si="1"/>
        <v>598.00934233167209</v>
      </c>
      <c r="O40" s="26">
        <v>187.51554244756699</v>
      </c>
      <c r="P40" s="7">
        <v>165.80775088444352</v>
      </c>
      <c r="Q40" s="7">
        <v>58.729597824625671</v>
      </c>
      <c r="R40" s="7">
        <v>49.219083987176418</v>
      </c>
      <c r="S40" s="7">
        <v>81.148697756230831</v>
      </c>
      <c r="T40" s="7">
        <v>60.413216123357415</v>
      </c>
      <c r="U40" s="124">
        <f t="shared" si="2"/>
        <v>602.83388902340084</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ref="G42:G73" si="3">N42+U42</f>
        <v>3902.5272945351899</v>
      </c>
      <c r="H42" s="26">
        <v>617.95767601579428</v>
      </c>
      <c r="I42" s="7">
        <v>612.24514177441597</v>
      </c>
      <c r="J42" s="7">
        <v>367.75112566351891</v>
      </c>
      <c r="K42" s="7">
        <v>290.54783563315868</v>
      </c>
      <c r="L42" s="7">
        <v>186.25872030109167</v>
      </c>
      <c r="M42" s="7">
        <v>60.367531597614288</v>
      </c>
      <c r="N42" s="124">
        <f t="shared" ref="N42:N73" si="4">SUM(H42:M42)</f>
        <v>2135.1280309855938</v>
      </c>
      <c r="O42" s="26">
        <v>526.38669852539897</v>
      </c>
      <c r="P42" s="7">
        <v>475.60328780859709</v>
      </c>
      <c r="Q42" s="7">
        <v>310.19404571503401</v>
      </c>
      <c r="R42" s="7">
        <v>253.06840546429157</v>
      </c>
      <c r="S42" s="7">
        <v>147.88426298648119</v>
      </c>
      <c r="T42" s="7">
        <v>54.262563049793243</v>
      </c>
      <c r="U42" s="124">
        <f t="shared" ref="U42:U73" si="5">SUM(O42:T42)</f>
        <v>1767.3992635495961</v>
      </c>
    </row>
    <row r="43" spans="1:21">
      <c r="A43" s="37">
        <v>33</v>
      </c>
      <c r="B43" s="17"/>
      <c r="C43" s="16"/>
      <c r="D43" s="38" t="s">
        <v>54</v>
      </c>
      <c r="E43" s="39" t="s">
        <v>55</v>
      </c>
      <c r="F43" s="42"/>
      <c r="G43" s="109">
        <f t="shared" si="3"/>
        <v>242.61794380634092</v>
      </c>
      <c r="H43" s="26">
        <v>66.919146674918011</v>
      </c>
      <c r="I43" s="7">
        <v>19.881047107570339</v>
      </c>
      <c r="J43" s="7">
        <v>2.2818526399496477</v>
      </c>
      <c r="K43" s="7">
        <v>1.6531286269018892</v>
      </c>
      <c r="L43" s="7">
        <v>1.5305222863098606</v>
      </c>
      <c r="M43" s="7">
        <v>1.2878162471170072</v>
      </c>
      <c r="N43" s="124">
        <f t="shared" si="4"/>
        <v>93.553513582766755</v>
      </c>
      <c r="O43" s="26">
        <v>109.02504519466311</v>
      </c>
      <c r="P43" s="7">
        <v>30.624204890918918</v>
      </c>
      <c r="Q43" s="7">
        <v>2.660209306734032</v>
      </c>
      <c r="R43" s="7">
        <v>1.9518086192547344</v>
      </c>
      <c r="S43" s="7">
        <v>2.1961058565357234</v>
      </c>
      <c r="T43" s="7">
        <v>2.6070563554676482</v>
      </c>
      <c r="U43" s="124">
        <f t="shared" si="5"/>
        <v>149.06443022357416</v>
      </c>
    </row>
    <row r="44" spans="1:21">
      <c r="A44" s="37">
        <v>34</v>
      </c>
      <c r="B44" s="17"/>
      <c r="C44" s="16"/>
      <c r="D44" s="8"/>
      <c r="E44" s="17" t="s">
        <v>12</v>
      </c>
      <c r="F44" s="42" t="s">
        <v>56</v>
      </c>
      <c r="G44" s="109">
        <f t="shared" si="3"/>
        <v>242.61794380634092</v>
      </c>
      <c r="H44" s="26">
        <v>66.919146674918011</v>
      </c>
      <c r="I44" s="7">
        <v>19.881047107570339</v>
      </c>
      <c r="J44" s="7">
        <v>2.2818526399496477</v>
      </c>
      <c r="K44" s="7">
        <v>1.6531286269018892</v>
      </c>
      <c r="L44" s="7">
        <v>1.5305222863098606</v>
      </c>
      <c r="M44" s="7">
        <v>1.2878162471170072</v>
      </c>
      <c r="N44" s="124">
        <f t="shared" si="4"/>
        <v>93.553513582766755</v>
      </c>
      <c r="O44" s="26">
        <v>109.02504519466311</v>
      </c>
      <c r="P44" s="7">
        <v>30.624204890918918</v>
      </c>
      <c r="Q44" s="7">
        <v>2.660209306734032</v>
      </c>
      <c r="R44" s="7">
        <v>1.9518086192547344</v>
      </c>
      <c r="S44" s="7">
        <v>2.1961058565357234</v>
      </c>
      <c r="T44" s="7">
        <v>2.6070563554676482</v>
      </c>
      <c r="U44" s="124">
        <f t="shared" si="5"/>
        <v>149.06443022357416</v>
      </c>
    </row>
    <row r="45" spans="1:21">
      <c r="A45" s="37">
        <v>35</v>
      </c>
      <c r="B45" s="17"/>
      <c r="C45" s="16"/>
      <c r="D45" s="8"/>
      <c r="E45" s="17" t="s">
        <v>14</v>
      </c>
      <c r="F45" s="42" t="s">
        <v>57</v>
      </c>
      <c r="G45" s="109">
        <f t="shared" si="3"/>
        <v>0</v>
      </c>
      <c r="H45" s="26">
        <v>0</v>
      </c>
      <c r="I45" s="7">
        <v>0</v>
      </c>
      <c r="J45" s="7">
        <v>0</v>
      </c>
      <c r="K45" s="7">
        <v>0</v>
      </c>
      <c r="L45" s="7">
        <v>0</v>
      </c>
      <c r="M45" s="7">
        <v>0</v>
      </c>
      <c r="N45" s="124">
        <f t="shared" si="4"/>
        <v>0</v>
      </c>
      <c r="O45" s="26">
        <v>0</v>
      </c>
      <c r="P45" s="7">
        <v>0</v>
      </c>
      <c r="Q45" s="7">
        <v>0</v>
      </c>
      <c r="R45" s="7">
        <v>0</v>
      </c>
      <c r="S45" s="7">
        <v>0</v>
      </c>
      <c r="T45" s="7">
        <v>0</v>
      </c>
      <c r="U45" s="124">
        <f t="shared" si="5"/>
        <v>0</v>
      </c>
    </row>
    <row r="46" spans="1:21">
      <c r="A46" s="37">
        <v>36</v>
      </c>
      <c r="B46" s="10"/>
      <c r="C46" s="16"/>
      <c r="D46" s="8"/>
      <c r="E46" s="17" t="s">
        <v>16</v>
      </c>
      <c r="F46" s="42" t="s">
        <v>58</v>
      </c>
      <c r="G46" s="109">
        <f t="shared" si="3"/>
        <v>0</v>
      </c>
      <c r="H46" s="26">
        <v>0</v>
      </c>
      <c r="I46" s="7">
        <v>0</v>
      </c>
      <c r="J46" s="7">
        <v>0</v>
      </c>
      <c r="K46" s="7">
        <v>0</v>
      </c>
      <c r="L46" s="7">
        <v>0</v>
      </c>
      <c r="M46" s="7">
        <v>0</v>
      </c>
      <c r="N46" s="124">
        <f t="shared" si="4"/>
        <v>0</v>
      </c>
      <c r="O46" s="26">
        <v>0</v>
      </c>
      <c r="P46" s="7">
        <v>0</v>
      </c>
      <c r="Q46" s="7">
        <v>0</v>
      </c>
      <c r="R46" s="7">
        <v>0</v>
      </c>
      <c r="S46" s="7">
        <v>0</v>
      </c>
      <c r="T46" s="7">
        <v>0</v>
      </c>
      <c r="U46" s="124">
        <f t="shared" si="5"/>
        <v>0</v>
      </c>
    </row>
    <row r="47" spans="1:21">
      <c r="A47" s="37">
        <v>37</v>
      </c>
      <c r="B47" s="10"/>
      <c r="C47" s="11"/>
      <c r="D47" s="38" t="s">
        <v>59</v>
      </c>
      <c r="E47" s="9" t="s">
        <v>60</v>
      </c>
      <c r="F47" s="44"/>
      <c r="G47" s="109">
        <f t="shared" si="3"/>
        <v>34019.599055722356</v>
      </c>
      <c r="H47" s="26">
        <v>6763.8335692286491</v>
      </c>
      <c r="I47" s="7">
        <v>6517.8694598674774</v>
      </c>
      <c r="J47" s="7">
        <v>2469.9952496290207</v>
      </c>
      <c r="K47" s="7">
        <v>1213.7903338670731</v>
      </c>
      <c r="L47" s="7">
        <v>1033.6924470663071</v>
      </c>
      <c r="M47" s="7">
        <v>1465.7456624507904</v>
      </c>
      <c r="N47" s="124">
        <f t="shared" si="4"/>
        <v>19464.926722109318</v>
      </c>
      <c r="O47" s="26">
        <v>4218.3838498592377</v>
      </c>
      <c r="P47" s="7">
        <v>5591.9577050209045</v>
      </c>
      <c r="Q47" s="7">
        <v>1803.40326410532</v>
      </c>
      <c r="R47" s="7">
        <v>826.951156437397</v>
      </c>
      <c r="S47" s="7">
        <v>799.60865792632103</v>
      </c>
      <c r="T47" s="7">
        <v>1314.3677002638578</v>
      </c>
      <c r="U47" s="124">
        <f t="shared" si="5"/>
        <v>14554.672333613038</v>
      </c>
    </row>
    <row r="48" spans="1:21">
      <c r="A48" s="93">
        <v>38</v>
      </c>
      <c r="B48" s="94"/>
      <c r="C48" s="95" t="s">
        <v>61</v>
      </c>
      <c r="D48" s="96" t="s">
        <v>62</v>
      </c>
      <c r="E48" s="97"/>
      <c r="F48" s="98"/>
      <c r="G48" s="99">
        <f t="shared" si="3"/>
        <v>221940.75983434916</v>
      </c>
      <c r="H48" s="100">
        <v>66012.581762313843</v>
      </c>
      <c r="I48" s="101">
        <v>4734.4036219120026</v>
      </c>
      <c r="J48" s="101">
        <v>3692.9910044670105</v>
      </c>
      <c r="K48" s="101">
        <v>4959.2694082260132</v>
      </c>
      <c r="L48" s="101">
        <v>12646.284281730652</v>
      </c>
      <c r="M48" s="101">
        <v>25828.48947429657</v>
      </c>
      <c r="N48" s="125">
        <f t="shared" si="4"/>
        <v>117874.01955294609</v>
      </c>
      <c r="O48" s="100">
        <v>66732.182997345924</v>
      </c>
      <c r="P48" s="101">
        <v>4027.137903034687</v>
      </c>
      <c r="Q48" s="101">
        <v>2632.6377463340759</v>
      </c>
      <c r="R48" s="101">
        <v>3095.9316221475601</v>
      </c>
      <c r="S48" s="101">
        <v>7705.8930881023407</v>
      </c>
      <c r="T48" s="101">
        <v>19872.956924438477</v>
      </c>
      <c r="U48" s="125">
        <f t="shared" si="5"/>
        <v>104066.74028140306</v>
      </c>
    </row>
    <row r="49" spans="1:21">
      <c r="A49" s="37">
        <v>39</v>
      </c>
      <c r="B49" s="17"/>
      <c r="C49" s="16"/>
      <c r="D49" s="38" t="s">
        <v>8</v>
      </c>
      <c r="E49" s="45" t="s">
        <v>63</v>
      </c>
      <c r="F49" s="40"/>
      <c r="G49" s="109">
        <f t="shared" si="3"/>
        <v>221447.69985103607</v>
      </c>
      <c r="H49" s="26">
        <v>65901.098837375641</v>
      </c>
      <c r="I49" s="7">
        <v>4708.0836253166199</v>
      </c>
      <c r="J49" s="7">
        <v>3674.0232653617859</v>
      </c>
      <c r="K49" s="7">
        <v>4936.0295128822327</v>
      </c>
      <c r="L49" s="7">
        <v>12620.440821647644</v>
      </c>
      <c r="M49" s="7">
        <v>25807.500512123108</v>
      </c>
      <c r="N49" s="124">
        <f t="shared" si="4"/>
        <v>117647.17657470703</v>
      </c>
      <c r="O49" s="26">
        <v>66602.335068583488</v>
      </c>
      <c r="P49" s="7">
        <v>3991.8513108491898</v>
      </c>
      <c r="Q49" s="7">
        <v>2613.6134276390076</v>
      </c>
      <c r="R49" s="7">
        <v>3079.6448264122009</v>
      </c>
      <c r="S49" s="7">
        <v>7676.6639738082886</v>
      </c>
      <c r="T49" s="7">
        <v>19836.414669036865</v>
      </c>
      <c r="U49" s="124">
        <f t="shared" si="5"/>
        <v>103800.52327632904</v>
      </c>
    </row>
    <row r="50" spans="1:21">
      <c r="A50" s="37">
        <v>40</v>
      </c>
      <c r="B50" s="17"/>
      <c r="C50" s="16"/>
      <c r="D50" s="38" t="s">
        <v>10</v>
      </c>
      <c r="E50" s="45" t="s">
        <v>64</v>
      </c>
      <c r="F50" s="40"/>
      <c r="G50" s="109">
        <f t="shared" si="3"/>
        <v>290.8724536075315</v>
      </c>
      <c r="H50" s="26">
        <v>88.020656433189288</v>
      </c>
      <c r="I50" s="7">
        <v>5.5148825062788092</v>
      </c>
      <c r="J50" s="7">
        <v>14.313923277892172</v>
      </c>
      <c r="K50" s="7">
        <v>15.785447662230581</v>
      </c>
      <c r="L50" s="7">
        <v>18.026462534442544</v>
      </c>
      <c r="M50" s="7">
        <v>11.612259100656956</v>
      </c>
      <c r="N50" s="124">
        <f t="shared" si="4"/>
        <v>153.27363151469035</v>
      </c>
      <c r="O50" s="26">
        <v>85.18316750577651</v>
      </c>
      <c r="P50" s="7">
        <v>4.8793758548854385</v>
      </c>
      <c r="Q50" s="7">
        <v>10.307284276990686</v>
      </c>
      <c r="R50" s="7">
        <v>10.674559505656362</v>
      </c>
      <c r="S50" s="7">
        <v>13.522612943779677</v>
      </c>
      <c r="T50" s="7">
        <v>13.031822005752474</v>
      </c>
      <c r="U50" s="124">
        <f t="shared" si="5"/>
        <v>137.59882209284115</v>
      </c>
    </row>
    <row r="51" spans="1:21">
      <c r="A51" s="37">
        <v>41</v>
      </c>
      <c r="B51" s="17"/>
      <c r="C51" s="16"/>
      <c r="D51" s="38" t="s">
        <v>22</v>
      </c>
      <c r="E51" s="45" t="s">
        <v>65</v>
      </c>
      <c r="F51" s="40"/>
      <c r="G51" s="109">
        <f t="shared" si="3"/>
        <v>202.18681473683137</v>
      </c>
      <c r="H51" s="26">
        <v>23.461807763231263</v>
      </c>
      <c r="I51" s="7">
        <v>20.805265630071517</v>
      </c>
      <c r="J51" s="7">
        <v>4.6537814484036062</v>
      </c>
      <c r="K51" s="7">
        <v>7.4544445292849559</v>
      </c>
      <c r="L51" s="7">
        <v>7.8171069524614722</v>
      </c>
      <c r="M51" s="7">
        <v>9.3769026310765184</v>
      </c>
      <c r="N51" s="124">
        <f t="shared" si="4"/>
        <v>73.569308954529333</v>
      </c>
      <c r="O51" s="26">
        <v>44.664414765280526</v>
      </c>
      <c r="P51" s="7">
        <v>30.407332801521989</v>
      </c>
      <c r="Q51" s="7">
        <v>8.716989762873709</v>
      </c>
      <c r="R51" s="7">
        <v>5.6122666261653649</v>
      </c>
      <c r="S51" s="7">
        <v>15.706391213036113</v>
      </c>
      <c r="T51" s="7">
        <v>23.510110613424331</v>
      </c>
      <c r="U51" s="124">
        <f t="shared" si="5"/>
        <v>128.61750578230203</v>
      </c>
    </row>
    <row r="52" spans="1:21">
      <c r="A52" s="93">
        <v>42</v>
      </c>
      <c r="B52" s="94"/>
      <c r="C52" s="95" t="s">
        <v>66</v>
      </c>
      <c r="D52" s="96" t="s">
        <v>67</v>
      </c>
      <c r="E52" s="97"/>
      <c r="F52" s="98"/>
      <c r="G52" s="99">
        <f t="shared" si="3"/>
        <v>26360.186356306076</v>
      </c>
      <c r="H52" s="100">
        <v>0</v>
      </c>
      <c r="I52" s="101">
        <v>0</v>
      </c>
      <c r="J52" s="101">
        <v>0</v>
      </c>
      <c r="K52" s="101">
        <v>0</v>
      </c>
      <c r="L52" s="101">
        <v>0</v>
      </c>
      <c r="M52" s="101">
        <v>0</v>
      </c>
      <c r="N52" s="125">
        <f t="shared" si="4"/>
        <v>0</v>
      </c>
      <c r="O52" s="100">
        <v>0</v>
      </c>
      <c r="P52" s="101">
        <v>0</v>
      </c>
      <c r="Q52" s="101">
        <v>13672.096956968307</v>
      </c>
      <c r="R52" s="101">
        <v>12688.089399337769</v>
      </c>
      <c r="S52" s="101">
        <v>0</v>
      </c>
      <c r="T52" s="101">
        <v>0</v>
      </c>
      <c r="U52" s="125">
        <f t="shared" si="5"/>
        <v>26360.186356306076</v>
      </c>
    </row>
    <row r="53" spans="1:21">
      <c r="A53" s="93">
        <v>49</v>
      </c>
      <c r="B53" s="94"/>
      <c r="C53" s="95" t="s">
        <v>68</v>
      </c>
      <c r="D53" s="96" t="s">
        <v>69</v>
      </c>
      <c r="E53" s="97"/>
      <c r="F53" s="98"/>
      <c r="G53" s="99">
        <f t="shared" si="3"/>
        <v>412741.78565701842</v>
      </c>
      <c r="H53" s="100">
        <v>224368.74649047852</v>
      </c>
      <c r="I53" s="101">
        <v>1.6253083944320679</v>
      </c>
      <c r="J53" s="101">
        <v>0.61903250217437744</v>
      </c>
      <c r="K53" s="101">
        <v>0.52983444929122925</v>
      </c>
      <c r="L53" s="101">
        <v>0</v>
      </c>
      <c r="M53" s="101">
        <v>0</v>
      </c>
      <c r="N53" s="125">
        <f t="shared" si="4"/>
        <v>224371.52066582441</v>
      </c>
      <c r="O53" s="100">
        <v>188366.24467468262</v>
      </c>
      <c r="P53" s="101">
        <v>0</v>
      </c>
      <c r="Q53" s="101">
        <v>0.35104623436927795</v>
      </c>
      <c r="R53" s="101">
        <v>1.9648184776306152</v>
      </c>
      <c r="S53" s="101">
        <v>1.7044517993927002</v>
      </c>
      <c r="T53" s="101">
        <v>0</v>
      </c>
      <c r="U53" s="125">
        <f t="shared" si="5"/>
        <v>188370.26499119401</v>
      </c>
    </row>
    <row r="54" spans="1:21">
      <c r="A54" s="37">
        <v>50</v>
      </c>
      <c r="B54" s="17"/>
      <c r="C54" s="16"/>
      <c r="D54" s="38" t="s">
        <v>8</v>
      </c>
      <c r="E54" s="47" t="s">
        <v>70</v>
      </c>
      <c r="F54" s="40"/>
      <c r="G54" s="109">
        <f t="shared" si="3"/>
        <v>181812.08552312851</v>
      </c>
      <c r="H54" s="26">
        <v>101941.12538909912</v>
      </c>
      <c r="I54" s="7">
        <v>1.3705399036407471</v>
      </c>
      <c r="J54" s="7">
        <v>0.61903250217437744</v>
      </c>
      <c r="K54" s="7">
        <v>0.52983444929122925</v>
      </c>
      <c r="L54" s="7">
        <v>0</v>
      </c>
      <c r="M54" s="7">
        <v>0</v>
      </c>
      <c r="N54" s="124">
        <f t="shared" si="4"/>
        <v>101943.64479595423</v>
      </c>
      <c r="O54" s="26">
        <v>79866.140998840332</v>
      </c>
      <c r="P54" s="7">
        <v>0</v>
      </c>
      <c r="Q54" s="7">
        <v>0</v>
      </c>
      <c r="R54" s="7">
        <v>1.386236310005188</v>
      </c>
      <c r="S54" s="7">
        <v>0.91349202394485474</v>
      </c>
      <c r="T54" s="7">
        <v>0</v>
      </c>
      <c r="U54" s="124">
        <f t="shared" si="5"/>
        <v>79868.440727174282</v>
      </c>
    </row>
    <row r="55" spans="1:21">
      <c r="A55" s="37">
        <v>51</v>
      </c>
      <c r="B55" s="10"/>
      <c r="C55" s="16"/>
      <c r="D55" s="38" t="s">
        <v>10</v>
      </c>
      <c r="E55" s="47" t="s">
        <v>71</v>
      </c>
      <c r="F55" s="40"/>
      <c r="G55" s="109">
        <f t="shared" si="3"/>
        <v>116769.25306066871</v>
      </c>
      <c r="H55" s="26">
        <v>64710.262506246567</v>
      </c>
      <c r="I55" s="7">
        <v>0.25476846098899841</v>
      </c>
      <c r="J55" s="7">
        <v>0</v>
      </c>
      <c r="K55" s="7">
        <v>0</v>
      </c>
      <c r="L55" s="7">
        <v>0</v>
      </c>
      <c r="M55" s="7">
        <v>0</v>
      </c>
      <c r="N55" s="124">
        <f t="shared" si="4"/>
        <v>64710.517274707556</v>
      </c>
      <c r="O55" s="26">
        <v>52058.735785961151</v>
      </c>
      <c r="P55" s="7">
        <v>0</v>
      </c>
      <c r="Q55" s="7">
        <v>0</v>
      </c>
      <c r="R55" s="7">
        <v>0</v>
      </c>
      <c r="S55" s="7">
        <v>0</v>
      </c>
      <c r="T55" s="7">
        <v>0</v>
      </c>
      <c r="U55" s="124">
        <f t="shared" si="5"/>
        <v>52058.735785961151</v>
      </c>
    </row>
    <row r="56" spans="1:21">
      <c r="A56" s="37">
        <v>52</v>
      </c>
      <c r="B56" s="17"/>
      <c r="C56" s="11"/>
      <c r="D56" s="38" t="s">
        <v>22</v>
      </c>
      <c r="E56" s="47" t="s">
        <v>72</v>
      </c>
      <c r="F56" s="43"/>
      <c r="G56" s="109">
        <f t="shared" si="3"/>
        <v>78239.195106118917</v>
      </c>
      <c r="H56" s="26">
        <v>38984.620404556394</v>
      </c>
      <c r="I56" s="7">
        <v>0</v>
      </c>
      <c r="J56" s="7">
        <v>0</v>
      </c>
      <c r="K56" s="7">
        <v>0</v>
      </c>
      <c r="L56" s="7">
        <v>0</v>
      </c>
      <c r="M56" s="7">
        <v>0</v>
      </c>
      <c r="N56" s="124">
        <f t="shared" si="4"/>
        <v>38984.620404556394</v>
      </c>
      <c r="O56" s="26">
        <v>39254.574701562524</v>
      </c>
      <c r="P56" s="7">
        <v>0</v>
      </c>
      <c r="Q56" s="7">
        <v>0</v>
      </c>
      <c r="R56" s="7">
        <v>0</v>
      </c>
      <c r="S56" s="7">
        <v>0</v>
      </c>
      <c r="T56" s="7">
        <v>0</v>
      </c>
      <c r="U56" s="124">
        <f t="shared" si="5"/>
        <v>39254.574701562524</v>
      </c>
    </row>
    <row r="57" spans="1:21">
      <c r="A57" s="37">
        <v>53</v>
      </c>
      <c r="B57" s="12"/>
      <c r="C57" s="12"/>
      <c r="D57" s="38" t="s">
        <v>24</v>
      </c>
      <c r="E57" s="13" t="s">
        <v>73</v>
      </c>
      <c r="F57" s="43"/>
      <c r="G57" s="109">
        <f t="shared" si="3"/>
        <v>35921.253188818693</v>
      </c>
      <c r="H57" s="26">
        <v>18732.73875617981</v>
      </c>
      <c r="I57" s="7">
        <v>0</v>
      </c>
      <c r="J57" s="7">
        <v>0</v>
      </c>
      <c r="K57" s="7">
        <v>0</v>
      </c>
      <c r="L57" s="7">
        <v>0</v>
      </c>
      <c r="M57" s="7">
        <v>0</v>
      </c>
      <c r="N57" s="124">
        <f t="shared" si="4"/>
        <v>18732.73875617981</v>
      </c>
      <c r="O57" s="26">
        <v>17186.793844461441</v>
      </c>
      <c r="P57" s="7">
        <v>0</v>
      </c>
      <c r="Q57" s="7">
        <v>0.35104623436927795</v>
      </c>
      <c r="R57" s="7">
        <v>0.57858216762542725</v>
      </c>
      <c r="S57" s="7">
        <v>0.79095977544784546</v>
      </c>
      <c r="T57" s="7">
        <v>0</v>
      </c>
      <c r="U57" s="124">
        <f t="shared" si="5"/>
        <v>17188.514432638884</v>
      </c>
    </row>
    <row r="58" spans="1:21">
      <c r="A58" s="93">
        <v>54</v>
      </c>
      <c r="B58" s="94"/>
      <c r="C58" s="95" t="s">
        <v>74</v>
      </c>
      <c r="D58" s="96" t="s">
        <v>75</v>
      </c>
      <c r="E58" s="97"/>
      <c r="F58" s="98"/>
      <c r="G58" s="99">
        <f t="shared" si="3"/>
        <v>19029.386611579917</v>
      </c>
      <c r="H58" s="100">
        <v>4531.0304702296853</v>
      </c>
      <c r="I58" s="101">
        <v>817.33377450704575</v>
      </c>
      <c r="J58" s="101">
        <v>382.68014278262854</v>
      </c>
      <c r="K58" s="101">
        <v>401.77797214686871</v>
      </c>
      <c r="L58" s="101">
        <v>722.41120604425669</v>
      </c>
      <c r="M58" s="101">
        <v>1572.6256138384342</v>
      </c>
      <c r="N58" s="125">
        <f t="shared" si="4"/>
        <v>8427.8591795489192</v>
      </c>
      <c r="O58" s="100">
        <v>5022.2587021887302</v>
      </c>
      <c r="P58" s="101">
        <v>848.53526433743536</v>
      </c>
      <c r="Q58" s="101">
        <v>594.17115630954504</v>
      </c>
      <c r="R58" s="101">
        <v>742.33149949181825</v>
      </c>
      <c r="S58" s="101">
        <v>1076.9624684303999</v>
      </c>
      <c r="T58" s="101">
        <v>2317.2683412730694</v>
      </c>
      <c r="U58" s="125">
        <f t="shared" si="5"/>
        <v>10601.527432030998</v>
      </c>
    </row>
    <row r="59" spans="1:21">
      <c r="A59" s="37">
        <v>55</v>
      </c>
      <c r="B59" s="17"/>
      <c r="C59" s="16"/>
      <c r="D59" s="38" t="s">
        <v>8</v>
      </c>
      <c r="E59" s="45" t="s">
        <v>76</v>
      </c>
      <c r="F59" s="40"/>
      <c r="G59" s="109">
        <f t="shared" si="3"/>
        <v>14150.771722801495</v>
      </c>
      <c r="H59" s="26">
        <v>4186.7033885680139</v>
      </c>
      <c r="I59" s="7">
        <v>595.01285429019481</v>
      </c>
      <c r="J59" s="7">
        <v>227.80256629362702</v>
      </c>
      <c r="K59" s="7">
        <v>257.54949917644262</v>
      </c>
      <c r="L59" s="7">
        <v>459.21179243177176</v>
      </c>
      <c r="M59" s="7">
        <v>1008.0184168443084</v>
      </c>
      <c r="N59" s="124">
        <f t="shared" si="4"/>
        <v>6734.2985176043585</v>
      </c>
      <c r="O59" s="26">
        <v>4594.7507055029273</v>
      </c>
      <c r="P59" s="7">
        <v>602.65811285981908</v>
      </c>
      <c r="Q59" s="7">
        <v>261.96990921907127</v>
      </c>
      <c r="R59" s="7">
        <v>291.76126164570451</v>
      </c>
      <c r="S59" s="7">
        <v>506.76067583914846</v>
      </c>
      <c r="T59" s="7">
        <v>1158.5725401304662</v>
      </c>
      <c r="U59" s="124">
        <f t="shared" si="5"/>
        <v>7416.4732051971368</v>
      </c>
    </row>
    <row r="60" spans="1:21">
      <c r="A60" s="37">
        <v>56</v>
      </c>
      <c r="B60" s="17"/>
      <c r="C60" s="16"/>
      <c r="D60" s="38" t="s">
        <v>10</v>
      </c>
      <c r="E60" s="45" t="s">
        <v>77</v>
      </c>
      <c r="F60" s="40"/>
      <c r="G60" s="109">
        <f t="shared" si="3"/>
        <v>267.25430138668162</v>
      </c>
      <c r="H60" s="26">
        <v>49.012020867550746</v>
      </c>
      <c r="I60" s="7">
        <v>9.8794917769555468</v>
      </c>
      <c r="J60" s="7">
        <v>12.171071798773482</v>
      </c>
      <c r="K60" s="7">
        <v>10.038450070656836</v>
      </c>
      <c r="L60" s="7">
        <v>14.707312867045403</v>
      </c>
      <c r="M60" s="7">
        <v>20.530042910017073</v>
      </c>
      <c r="N60" s="124">
        <f t="shared" si="4"/>
        <v>116.33839029099909</v>
      </c>
      <c r="O60" s="26">
        <v>57.728893333114684</v>
      </c>
      <c r="P60" s="7">
        <v>13.490384888311382</v>
      </c>
      <c r="Q60" s="7">
        <v>12.606056783290114</v>
      </c>
      <c r="R60" s="7">
        <v>16.710013100877404</v>
      </c>
      <c r="S60" s="7">
        <v>20.462204363779165</v>
      </c>
      <c r="T60" s="7">
        <v>29.918358626309782</v>
      </c>
      <c r="U60" s="124">
        <f t="shared" si="5"/>
        <v>150.91591109568253</v>
      </c>
    </row>
    <row r="61" spans="1:21">
      <c r="A61" s="37">
        <v>57</v>
      </c>
      <c r="B61" s="17"/>
      <c r="C61" s="16"/>
      <c r="D61" s="38" t="s">
        <v>22</v>
      </c>
      <c r="E61" s="45" t="s">
        <v>78</v>
      </c>
      <c r="F61" s="40"/>
      <c r="G61" s="109">
        <f t="shared" si="3"/>
        <v>0</v>
      </c>
      <c r="H61" s="26">
        <v>0</v>
      </c>
      <c r="I61" s="7">
        <v>0</v>
      </c>
      <c r="J61" s="7">
        <v>0</v>
      </c>
      <c r="K61" s="7">
        <v>0</v>
      </c>
      <c r="L61" s="7">
        <v>0</v>
      </c>
      <c r="M61" s="7">
        <v>0</v>
      </c>
      <c r="N61" s="124">
        <f t="shared" si="4"/>
        <v>0</v>
      </c>
      <c r="O61" s="26">
        <v>0</v>
      </c>
      <c r="P61" s="7">
        <v>0</v>
      </c>
      <c r="Q61" s="7">
        <v>0</v>
      </c>
      <c r="R61" s="7">
        <v>0</v>
      </c>
      <c r="S61" s="7">
        <v>0</v>
      </c>
      <c r="T61" s="7">
        <v>0</v>
      </c>
      <c r="U61" s="124">
        <f t="shared" si="5"/>
        <v>0</v>
      </c>
    </row>
    <row r="62" spans="1:21">
      <c r="A62" s="37">
        <v>58</v>
      </c>
      <c r="B62" s="14"/>
      <c r="C62" s="16"/>
      <c r="D62" s="38" t="s">
        <v>24</v>
      </c>
      <c r="E62" s="45" t="s">
        <v>79</v>
      </c>
      <c r="F62" s="40"/>
      <c r="G62" s="109">
        <f t="shared" si="3"/>
        <v>340.05016662622802</v>
      </c>
      <c r="H62" s="26">
        <v>24.567422399297357</v>
      </c>
      <c r="I62" s="7">
        <v>17.836419593077153</v>
      </c>
      <c r="J62" s="7">
        <v>25.095610866323113</v>
      </c>
      <c r="K62" s="7">
        <v>18.591310733929276</v>
      </c>
      <c r="L62" s="7">
        <v>24.997767350170761</v>
      </c>
      <c r="M62" s="7">
        <v>56.817242530290969</v>
      </c>
      <c r="N62" s="124">
        <f t="shared" si="4"/>
        <v>167.90577347308863</v>
      </c>
      <c r="O62" s="26">
        <v>14.508012884063646</v>
      </c>
      <c r="P62" s="7">
        <v>19.83215422835201</v>
      </c>
      <c r="Q62" s="7">
        <v>25.833217267412692</v>
      </c>
      <c r="R62" s="7">
        <v>19.540142917074263</v>
      </c>
      <c r="S62" s="7">
        <v>10.809848077595234</v>
      </c>
      <c r="T62" s="7">
        <v>81.621017778641544</v>
      </c>
      <c r="U62" s="124">
        <f t="shared" si="5"/>
        <v>172.14439315313939</v>
      </c>
    </row>
    <row r="63" spans="1:21">
      <c r="A63" s="37">
        <v>59</v>
      </c>
      <c r="B63" s="12"/>
      <c r="C63" s="14"/>
      <c r="D63" s="38" t="s">
        <v>26</v>
      </c>
      <c r="E63" s="14" t="s">
        <v>80</v>
      </c>
      <c r="F63" s="48"/>
      <c r="G63" s="109">
        <f t="shared" si="3"/>
        <v>4271.3105089198798</v>
      </c>
      <c r="H63" s="26">
        <v>270.74765168130398</v>
      </c>
      <c r="I63" s="7">
        <v>194.60500581841916</v>
      </c>
      <c r="J63" s="7">
        <v>117.61088873818517</v>
      </c>
      <c r="K63" s="7">
        <v>115.5987036973238</v>
      </c>
      <c r="L63" s="7">
        <v>223.49435205385089</v>
      </c>
      <c r="M63" s="7">
        <v>487.25991334021091</v>
      </c>
      <c r="N63" s="124">
        <f t="shared" si="4"/>
        <v>1409.3165153292939</v>
      </c>
      <c r="O63" s="26">
        <v>355.27108158171177</v>
      </c>
      <c r="P63" s="7">
        <v>212.55462471302599</v>
      </c>
      <c r="Q63" s="7">
        <v>293.76196324359626</v>
      </c>
      <c r="R63" s="7">
        <v>414.32007689774036</v>
      </c>
      <c r="S63" s="7">
        <v>538.92974524665624</v>
      </c>
      <c r="T63" s="7">
        <v>1047.1565019078553</v>
      </c>
      <c r="U63" s="124">
        <f t="shared" si="5"/>
        <v>2861.9939935905859</v>
      </c>
    </row>
    <row r="64" spans="1:21">
      <c r="A64" s="72">
        <v>60</v>
      </c>
      <c r="B64" s="73" t="s">
        <v>81</v>
      </c>
      <c r="C64" s="77" t="s">
        <v>82</v>
      </c>
      <c r="D64" s="78"/>
      <c r="E64" s="78"/>
      <c r="F64" s="79"/>
      <c r="G64" s="74">
        <f t="shared" si="3"/>
        <v>2612459.3392572403</v>
      </c>
      <c r="H64" s="75">
        <v>64567.27311706543</v>
      </c>
      <c r="I64" s="76">
        <v>17683.034265518188</v>
      </c>
      <c r="J64" s="76">
        <v>41314.962375640869</v>
      </c>
      <c r="K64" s="76">
        <v>142086.91209411621</v>
      </c>
      <c r="L64" s="76">
        <v>471045.60482788086</v>
      </c>
      <c r="M64" s="76">
        <v>651341.84320068359</v>
      </c>
      <c r="N64" s="122">
        <f t="shared" si="4"/>
        <v>1388039.6298809052</v>
      </c>
      <c r="O64" s="75">
        <v>52801.394626617432</v>
      </c>
      <c r="P64" s="76">
        <v>15076.896813392639</v>
      </c>
      <c r="Q64" s="76">
        <v>36094.070913314819</v>
      </c>
      <c r="R64" s="76">
        <v>109555.14400482178</v>
      </c>
      <c r="S64" s="76">
        <v>357883.85258483887</v>
      </c>
      <c r="T64" s="76">
        <v>653008.35043334961</v>
      </c>
      <c r="U64" s="122">
        <f t="shared" si="5"/>
        <v>1224419.7093763351</v>
      </c>
    </row>
    <row r="65" spans="1:21">
      <c r="A65" s="93">
        <v>61</v>
      </c>
      <c r="B65" s="94"/>
      <c r="C65" s="95" t="s">
        <v>6</v>
      </c>
      <c r="D65" s="96" t="s">
        <v>83</v>
      </c>
      <c r="E65" s="97"/>
      <c r="F65" s="98"/>
      <c r="G65" s="99">
        <f t="shared" si="3"/>
        <v>413003.67791152</v>
      </c>
      <c r="H65" s="100">
        <v>6921.7389423847198</v>
      </c>
      <c r="I65" s="101">
        <v>5369.941468000412</v>
      </c>
      <c r="J65" s="101">
        <v>8903.0830850601196</v>
      </c>
      <c r="K65" s="101">
        <v>29277.030563354492</v>
      </c>
      <c r="L65" s="101">
        <v>95339.025779724121</v>
      </c>
      <c r="M65" s="101">
        <v>72975.167186737061</v>
      </c>
      <c r="N65" s="125">
        <f t="shared" si="4"/>
        <v>218785.98702526093</v>
      </c>
      <c r="O65" s="100">
        <v>4525.7058417797089</v>
      </c>
      <c r="P65" s="101">
        <v>3870.2378516197205</v>
      </c>
      <c r="Q65" s="101">
        <v>8459.982262134552</v>
      </c>
      <c r="R65" s="101">
        <v>41665.151500701904</v>
      </c>
      <c r="S65" s="101">
        <v>87804.63256072998</v>
      </c>
      <c r="T65" s="101">
        <v>47891.980869293213</v>
      </c>
      <c r="U65" s="125">
        <f t="shared" si="5"/>
        <v>194217.69088625908</v>
      </c>
    </row>
    <row r="66" spans="1:21">
      <c r="A66" s="37">
        <v>62</v>
      </c>
      <c r="B66" s="17"/>
      <c r="C66" s="16"/>
      <c r="D66" s="38" t="s">
        <v>8</v>
      </c>
      <c r="E66" s="49" t="s">
        <v>84</v>
      </c>
      <c r="F66" s="40"/>
      <c r="G66" s="109">
        <f t="shared" si="3"/>
        <v>19563.662670717575</v>
      </c>
      <c r="H66" s="26">
        <v>56.967851161956787</v>
      </c>
      <c r="I66" s="7">
        <v>41.407464016228914</v>
      </c>
      <c r="J66" s="7">
        <v>373.92464500665665</v>
      </c>
      <c r="K66" s="7">
        <v>2570.6382986307144</v>
      </c>
      <c r="L66" s="7">
        <v>5676.4312109947205</v>
      </c>
      <c r="M66" s="7">
        <v>2853.1030968427658</v>
      </c>
      <c r="N66" s="124">
        <f t="shared" si="4"/>
        <v>11572.472566653043</v>
      </c>
      <c r="O66" s="26">
        <v>51.215479925274849</v>
      </c>
      <c r="P66" s="7">
        <v>38.421219882555306</v>
      </c>
      <c r="Q66" s="7">
        <v>271.18778140842915</v>
      </c>
      <c r="R66" s="7">
        <v>1740.5368806123734</v>
      </c>
      <c r="S66" s="7">
        <v>4188.6392509937286</v>
      </c>
      <c r="T66" s="7">
        <v>1701.1894912421703</v>
      </c>
      <c r="U66" s="124">
        <f t="shared" si="5"/>
        <v>7991.1901040645316</v>
      </c>
    </row>
    <row r="67" spans="1:21">
      <c r="A67" s="37">
        <v>63</v>
      </c>
      <c r="B67" s="17"/>
      <c r="C67" s="16"/>
      <c r="D67" s="38" t="s">
        <v>10</v>
      </c>
      <c r="E67" s="49" t="s">
        <v>85</v>
      </c>
      <c r="F67" s="40"/>
      <c r="G67" s="109">
        <f t="shared" si="3"/>
        <v>16305.996108705178</v>
      </c>
      <c r="H67" s="26">
        <v>1.7018718719482422</v>
      </c>
      <c r="I67" s="7">
        <v>0.87176269292831421</v>
      </c>
      <c r="J67" s="7">
        <v>124.36639641970396</v>
      </c>
      <c r="K67" s="7">
        <v>1264.4194329380989</v>
      </c>
      <c r="L67" s="7">
        <v>4306.5943996906281</v>
      </c>
      <c r="M67" s="7">
        <v>3216.4333808422089</v>
      </c>
      <c r="N67" s="124">
        <f t="shared" si="4"/>
        <v>8914.3872444555163</v>
      </c>
      <c r="O67" s="26">
        <v>1.6465945243835449</v>
      </c>
      <c r="P67" s="7">
        <v>1.0611430406570435</v>
      </c>
      <c r="Q67" s="7">
        <v>189.22712242789567</v>
      </c>
      <c r="R67" s="7">
        <v>1294.0908502340317</v>
      </c>
      <c r="S67" s="7">
        <v>3858.8439099788666</v>
      </c>
      <c r="T67" s="7">
        <v>2046.7392440438271</v>
      </c>
      <c r="U67" s="124">
        <f t="shared" si="5"/>
        <v>7391.6088642496616</v>
      </c>
    </row>
    <row r="68" spans="1:21">
      <c r="A68" s="37">
        <v>64</v>
      </c>
      <c r="B68" s="17"/>
      <c r="C68" s="16"/>
      <c r="D68" s="38" t="s">
        <v>22</v>
      </c>
      <c r="E68" s="49" t="s">
        <v>86</v>
      </c>
      <c r="F68" s="40"/>
      <c r="G68" s="109">
        <f t="shared" si="3"/>
        <v>22067.318177774549</v>
      </c>
      <c r="H68" s="26">
        <v>118.6888279914856</v>
      </c>
      <c r="I68" s="7">
        <v>52.324957966804504</v>
      </c>
      <c r="J68" s="7">
        <v>182.8912405371666</v>
      </c>
      <c r="K68" s="7">
        <v>1808.522371172905</v>
      </c>
      <c r="L68" s="7">
        <v>6271.0810208320618</v>
      </c>
      <c r="M68" s="7">
        <v>5871.6614239215851</v>
      </c>
      <c r="N68" s="124">
        <f t="shared" si="4"/>
        <v>14305.169842422009</v>
      </c>
      <c r="O68" s="26">
        <v>32.666746854782104</v>
      </c>
      <c r="P68" s="7">
        <v>20.500152319669724</v>
      </c>
      <c r="Q68" s="7">
        <v>183.25308744609356</v>
      </c>
      <c r="R68" s="7">
        <v>1428.1574666500092</v>
      </c>
      <c r="S68" s="7">
        <v>3523.8662223815918</v>
      </c>
      <c r="T68" s="7">
        <v>2573.7046597003937</v>
      </c>
      <c r="U68" s="124">
        <f t="shared" si="5"/>
        <v>7762.14833535254</v>
      </c>
    </row>
    <row r="69" spans="1:21">
      <c r="A69" s="37">
        <v>65</v>
      </c>
      <c r="B69" s="17"/>
      <c r="C69" s="16"/>
      <c r="D69" s="38" t="s">
        <v>24</v>
      </c>
      <c r="E69" s="49" t="s">
        <v>87</v>
      </c>
      <c r="F69" s="40"/>
      <c r="G69" s="109">
        <f t="shared" si="3"/>
        <v>24801.335727989674</v>
      </c>
      <c r="H69" s="26">
        <v>83.778396606445313</v>
      </c>
      <c r="I69" s="7">
        <v>54.458339929580688</v>
      </c>
      <c r="J69" s="7">
        <v>445.24373492598534</v>
      </c>
      <c r="K69" s="7">
        <v>2526.6010329723358</v>
      </c>
      <c r="L69" s="7">
        <v>6501.772177696228</v>
      </c>
      <c r="M69" s="7">
        <v>4434.239669084549</v>
      </c>
      <c r="N69" s="124">
        <f t="shared" si="4"/>
        <v>14046.093351215124</v>
      </c>
      <c r="O69" s="26">
        <v>226.2574774324894</v>
      </c>
      <c r="P69" s="7">
        <v>86.688737452030182</v>
      </c>
      <c r="Q69" s="7">
        <v>393.62451195716858</v>
      </c>
      <c r="R69" s="7">
        <v>2268.530378818512</v>
      </c>
      <c r="S69" s="7">
        <v>4936.5193843841553</v>
      </c>
      <c r="T69" s="7">
        <v>2843.6218867301941</v>
      </c>
      <c r="U69" s="124">
        <f t="shared" si="5"/>
        <v>10755.242376774549</v>
      </c>
    </row>
    <row r="70" spans="1:21">
      <c r="A70" s="37">
        <v>66</v>
      </c>
      <c r="B70" s="17"/>
      <c r="C70" s="16"/>
      <c r="D70" s="38" t="s">
        <v>26</v>
      </c>
      <c r="E70" s="49" t="s">
        <v>88</v>
      </c>
      <c r="F70" s="40"/>
      <c r="G70" s="109">
        <f t="shared" si="3"/>
        <v>30563.287434868515</v>
      </c>
      <c r="H70" s="26">
        <v>0</v>
      </c>
      <c r="I70" s="7">
        <v>156.10436049848795</v>
      </c>
      <c r="J70" s="7">
        <v>175.39309349656105</v>
      </c>
      <c r="K70" s="7">
        <v>2375.4029715061188</v>
      </c>
      <c r="L70" s="7">
        <v>12400.643244743347</v>
      </c>
      <c r="M70" s="7">
        <v>5787.8909792900085</v>
      </c>
      <c r="N70" s="124">
        <f t="shared" si="4"/>
        <v>20895.434649534523</v>
      </c>
      <c r="O70" s="26">
        <v>0</v>
      </c>
      <c r="P70" s="7">
        <v>86.520641997456551</v>
      </c>
      <c r="Q70" s="7">
        <v>121.72306045889854</v>
      </c>
      <c r="R70" s="7">
        <v>1117.8974425196648</v>
      </c>
      <c r="S70" s="7">
        <v>5050.2332553863525</v>
      </c>
      <c r="T70" s="7">
        <v>3291.4783849716187</v>
      </c>
      <c r="U70" s="124">
        <f t="shared" si="5"/>
        <v>9667.8527853339911</v>
      </c>
    </row>
    <row r="71" spans="1:21">
      <c r="A71" s="37">
        <v>67</v>
      </c>
      <c r="B71" s="17"/>
      <c r="C71" s="16"/>
      <c r="D71" s="38" t="s">
        <v>32</v>
      </c>
      <c r="E71" s="49" t="s">
        <v>89</v>
      </c>
      <c r="F71" s="40"/>
      <c r="G71" s="109">
        <f t="shared" si="3"/>
        <v>8616.836918797344</v>
      </c>
      <c r="H71" s="26">
        <v>0.16916739940643311</v>
      </c>
      <c r="I71" s="7">
        <v>0.98067843914031982</v>
      </c>
      <c r="J71" s="7">
        <v>36.51950066536665</v>
      </c>
      <c r="K71" s="7">
        <v>686.7969526052475</v>
      </c>
      <c r="L71" s="7">
        <v>2971.106835603714</v>
      </c>
      <c r="M71" s="7">
        <v>1388.6609120965004</v>
      </c>
      <c r="N71" s="124">
        <f t="shared" si="4"/>
        <v>5084.2340468093753</v>
      </c>
      <c r="O71" s="26">
        <v>0</v>
      </c>
      <c r="P71" s="7">
        <v>0</v>
      </c>
      <c r="Q71" s="7">
        <v>27.870705995708704</v>
      </c>
      <c r="R71" s="7">
        <v>339.82604950666428</v>
      </c>
      <c r="S71" s="7">
        <v>1979.9497915506363</v>
      </c>
      <c r="T71" s="7">
        <v>1184.9563249349594</v>
      </c>
      <c r="U71" s="124">
        <f t="shared" si="5"/>
        <v>3532.6028719879687</v>
      </c>
    </row>
    <row r="72" spans="1:21">
      <c r="A72" s="37">
        <v>68</v>
      </c>
      <c r="B72" s="17"/>
      <c r="C72" s="16"/>
      <c r="D72" s="38" t="s">
        <v>34</v>
      </c>
      <c r="E72" s="49" t="s">
        <v>90</v>
      </c>
      <c r="F72" s="40"/>
      <c r="G72" s="109">
        <f t="shared" si="3"/>
        <v>33394.694779641926</v>
      </c>
      <c r="H72" s="26">
        <v>112.93822169303894</v>
      </c>
      <c r="I72" s="7">
        <v>55.635982930660248</v>
      </c>
      <c r="J72" s="7">
        <v>134.08907347917557</v>
      </c>
      <c r="K72" s="7">
        <v>2682.0679777860641</v>
      </c>
      <c r="L72" s="7">
        <v>14419.697800636292</v>
      </c>
      <c r="M72" s="7">
        <v>8833.4584510326385</v>
      </c>
      <c r="N72" s="124">
        <f t="shared" si="4"/>
        <v>26237.887507557869</v>
      </c>
      <c r="O72" s="26">
        <v>110.86472102999687</v>
      </c>
      <c r="P72" s="7">
        <v>63.107159733772278</v>
      </c>
      <c r="Q72" s="7">
        <v>108.60576722770929</v>
      </c>
      <c r="R72" s="7">
        <v>1076.5205176472664</v>
      </c>
      <c r="S72" s="7">
        <v>3590.2049345970154</v>
      </c>
      <c r="T72" s="7">
        <v>2207.5041718482971</v>
      </c>
      <c r="U72" s="124">
        <f t="shared" si="5"/>
        <v>7156.8072720840573</v>
      </c>
    </row>
    <row r="73" spans="1:21">
      <c r="A73" s="37">
        <v>69</v>
      </c>
      <c r="B73" s="17"/>
      <c r="C73" s="16"/>
      <c r="D73" s="38" t="s">
        <v>36</v>
      </c>
      <c r="E73" s="49" t="s">
        <v>91</v>
      </c>
      <c r="F73" s="40"/>
      <c r="G73" s="109">
        <f t="shared" si="3"/>
        <v>2431.4204522967339</v>
      </c>
      <c r="H73" s="26">
        <v>17.127742201089859</v>
      </c>
      <c r="I73" s="7">
        <v>5.2307016849517822</v>
      </c>
      <c r="J73" s="7">
        <v>60.435230270028114</v>
      </c>
      <c r="K73" s="7">
        <v>240.43245708942413</v>
      </c>
      <c r="L73" s="7">
        <v>631.99985003471375</v>
      </c>
      <c r="M73" s="7">
        <v>642.30213105678558</v>
      </c>
      <c r="N73" s="124">
        <f t="shared" si="4"/>
        <v>1597.5281123369932</v>
      </c>
      <c r="O73" s="26">
        <v>0</v>
      </c>
      <c r="P73" s="7">
        <v>0</v>
      </c>
      <c r="Q73" s="7">
        <v>28.575503796339035</v>
      </c>
      <c r="R73" s="7">
        <v>112.74863269925117</v>
      </c>
      <c r="S73" s="7">
        <v>360.1749854683876</v>
      </c>
      <c r="T73" s="7">
        <v>332.39321799576283</v>
      </c>
      <c r="U73" s="124">
        <f t="shared" si="5"/>
        <v>833.89233995974064</v>
      </c>
    </row>
    <row r="74" spans="1:21">
      <c r="A74" s="37">
        <v>70</v>
      </c>
      <c r="B74" s="17"/>
      <c r="C74" s="16"/>
      <c r="D74" s="38" t="s">
        <v>38</v>
      </c>
      <c r="E74" s="49" t="s">
        <v>92</v>
      </c>
      <c r="F74" s="40"/>
      <c r="G74" s="109">
        <f t="shared" ref="G74:G105" si="6">N74+U74</f>
        <v>46733.132186420262</v>
      </c>
      <c r="H74" s="26">
        <v>0</v>
      </c>
      <c r="I74" s="7">
        <v>0</v>
      </c>
      <c r="J74" s="7">
        <v>6.4731013290584087</v>
      </c>
      <c r="K74" s="7">
        <v>18.829547464847565</v>
      </c>
      <c r="L74" s="7">
        <v>40.319044455885887</v>
      </c>
      <c r="M74" s="7">
        <v>22.562983881682158</v>
      </c>
      <c r="N74" s="124">
        <f t="shared" ref="N74:N105" si="7">SUM(H74:M74)</f>
        <v>88.184677131474018</v>
      </c>
      <c r="O74" s="26">
        <v>4.1585822105407715</v>
      </c>
      <c r="P74" s="7">
        <v>3.3868297934532166</v>
      </c>
      <c r="Q74" s="7">
        <v>1454.4007542729378</v>
      </c>
      <c r="R74" s="7">
        <v>15820.755748748779</v>
      </c>
      <c r="S74" s="7">
        <v>21232.163011550903</v>
      </c>
      <c r="T74" s="7">
        <v>8130.0825827121735</v>
      </c>
      <c r="U74" s="124">
        <f t="shared" ref="U74:U105" si="8">SUM(O74:T74)</f>
        <v>46644.947509288788</v>
      </c>
    </row>
    <row r="75" spans="1:21">
      <c r="A75" s="37">
        <v>71</v>
      </c>
      <c r="B75" s="17"/>
      <c r="C75" s="16"/>
      <c r="D75" s="38" t="s">
        <v>40</v>
      </c>
      <c r="E75" s="49" t="s">
        <v>93</v>
      </c>
      <c r="F75" s="40"/>
      <c r="G75" s="109">
        <f t="shared" si="6"/>
        <v>7590.3263854682446</v>
      </c>
      <c r="H75" s="26">
        <v>0</v>
      </c>
      <c r="I75" s="7">
        <v>0</v>
      </c>
      <c r="J75" s="7">
        <v>0</v>
      </c>
      <c r="K75" s="7">
        <v>0</v>
      </c>
      <c r="L75" s="7">
        <v>0</v>
      </c>
      <c r="M75" s="7">
        <v>0</v>
      </c>
      <c r="N75" s="124">
        <f t="shared" si="7"/>
        <v>0</v>
      </c>
      <c r="O75" s="26">
        <v>0</v>
      </c>
      <c r="P75" s="7">
        <v>0</v>
      </c>
      <c r="Q75" s="7">
        <v>105.65855613350868</v>
      </c>
      <c r="R75" s="7">
        <v>1986.1849946379662</v>
      </c>
      <c r="S75" s="7">
        <v>4167.0657449960709</v>
      </c>
      <c r="T75" s="7">
        <v>1331.4170897006989</v>
      </c>
      <c r="U75" s="124">
        <f t="shared" si="8"/>
        <v>7590.3263854682446</v>
      </c>
    </row>
    <row r="76" spans="1:21">
      <c r="A76" s="37">
        <v>72</v>
      </c>
      <c r="B76" s="17"/>
      <c r="C76" s="16"/>
      <c r="D76" s="38" t="s">
        <v>54</v>
      </c>
      <c r="E76" s="49" t="s">
        <v>94</v>
      </c>
      <c r="F76" s="40"/>
      <c r="G76" s="109">
        <f t="shared" si="6"/>
        <v>2664.2032235004008</v>
      </c>
      <c r="H76" s="26">
        <v>0</v>
      </c>
      <c r="I76" s="7">
        <v>0</v>
      </c>
      <c r="J76" s="7">
        <v>0</v>
      </c>
      <c r="K76" s="7">
        <v>0</v>
      </c>
      <c r="L76" s="7">
        <v>0</v>
      </c>
      <c r="M76" s="7">
        <v>0</v>
      </c>
      <c r="N76" s="124">
        <f t="shared" si="7"/>
        <v>0</v>
      </c>
      <c r="O76" s="26">
        <v>0</v>
      </c>
      <c r="P76" s="7">
        <v>0</v>
      </c>
      <c r="Q76" s="7">
        <v>28.457932267338037</v>
      </c>
      <c r="R76" s="7">
        <v>289.49277001619339</v>
      </c>
      <c r="S76" s="7">
        <v>1382.5618898272514</v>
      </c>
      <c r="T76" s="7">
        <v>963.69063138961792</v>
      </c>
      <c r="U76" s="124">
        <f t="shared" si="8"/>
        <v>2664.2032235004008</v>
      </c>
    </row>
    <row r="77" spans="1:21">
      <c r="A77" s="37">
        <v>73</v>
      </c>
      <c r="B77" s="17"/>
      <c r="C77" s="16"/>
      <c r="D77" s="38" t="s">
        <v>59</v>
      </c>
      <c r="E77" s="49" t="s">
        <v>95</v>
      </c>
      <c r="F77" s="40"/>
      <c r="G77" s="109">
        <f t="shared" si="6"/>
        <v>10147.922834724188</v>
      </c>
      <c r="H77" s="26">
        <v>0</v>
      </c>
      <c r="I77" s="7">
        <v>0</v>
      </c>
      <c r="J77" s="7">
        <v>0</v>
      </c>
      <c r="K77" s="7">
        <v>0</v>
      </c>
      <c r="L77" s="7">
        <v>0</v>
      </c>
      <c r="M77" s="7">
        <v>0</v>
      </c>
      <c r="N77" s="124">
        <f t="shared" si="7"/>
        <v>0</v>
      </c>
      <c r="O77" s="26">
        <v>147.92408657073975</v>
      </c>
      <c r="P77" s="7">
        <v>62.024211168289185</v>
      </c>
      <c r="Q77" s="7">
        <v>284.30050203204155</v>
      </c>
      <c r="R77" s="7">
        <v>2158.092716217041</v>
      </c>
      <c r="S77" s="7">
        <v>5417.9493017196655</v>
      </c>
      <c r="T77" s="7">
        <v>2077.6320170164108</v>
      </c>
      <c r="U77" s="124">
        <f t="shared" si="8"/>
        <v>10147.922834724188</v>
      </c>
    </row>
    <row r="78" spans="1:21">
      <c r="A78" s="37">
        <v>74</v>
      </c>
      <c r="B78" s="17"/>
      <c r="C78" s="16"/>
      <c r="D78" s="38" t="s">
        <v>96</v>
      </c>
      <c r="E78" s="49" t="s">
        <v>97</v>
      </c>
      <c r="F78" s="40"/>
      <c r="G78" s="109">
        <f t="shared" si="6"/>
        <v>13233.650095663965</v>
      </c>
      <c r="H78" s="26">
        <v>0</v>
      </c>
      <c r="I78" s="7">
        <v>0</v>
      </c>
      <c r="J78" s="7">
        <v>37.625259749591351</v>
      </c>
      <c r="K78" s="7">
        <v>75.998216718435287</v>
      </c>
      <c r="L78" s="7">
        <v>2171.7678616046906</v>
      </c>
      <c r="M78" s="7">
        <v>10948.258757591248</v>
      </c>
      <c r="N78" s="124">
        <f t="shared" si="7"/>
        <v>13233.650095663965</v>
      </c>
      <c r="O78" s="26">
        <v>0</v>
      </c>
      <c r="P78" s="7">
        <v>0</v>
      </c>
      <c r="Q78" s="7">
        <v>0</v>
      </c>
      <c r="R78" s="7">
        <v>0</v>
      </c>
      <c r="S78" s="7">
        <v>0</v>
      </c>
      <c r="T78" s="7">
        <v>0</v>
      </c>
      <c r="U78" s="124">
        <f t="shared" si="8"/>
        <v>0</v>
      </c>
    </row>
    <row r="79" spans="1:21">
      <c r="A79" s="37">
        <v>75</v>
      </c>
      <c r="B79" s="17"/>
      <c r="C79" s="16"/>
      <c r="D79" s="38" t="s">
        <v>98</v>
      </c>
      <c r="E79" s="49" t="s">
        <v>99</v>
      </c>
      <c r="F79" s="40"/>
      <c r="G79" s="109">
        <f t="shared" si="6"/>
        <v>15652.914102934301</v>
      </c>
      <c r="H79" s="26">
        <v>30.239279270172119</v>
      </c>
      <c r="I79" s="7">
        <v>17.769913613796234</v>
      </c>
      <c r="J79" s="7">
        <v>25.011930927634239</v>
      </c>
      <c r="K79" s="7">
        <v>587.55420988798141</v>
      </c>
      <c r="L79" s="7">
        <v>5429.2388093471527</v>
      </c>
      <c r="M79" s="7">
        <v>6362.7609534263611</v>
      </c>
      <c r="N79" s="124">
        <f t="shared" si="7"/>
        <v>12452.575096473098</v>
      </c>
      <c r="O79" s="26">
        <v>30.084546998143196</v>
      </c>
      <c r="P79" s="7">
        <v>14.626618146896362</v>
      </c>
      <c r="Q79" s="7">
        <v>12.168617255985737</v>
      </c>
      <c r="R79" s="7">
        <v>162.81329555809498</v>
      </c>
      <c r="S79" s="7">
        <v>1289.2911751270294</v>
      </c>
      <c r="T79" s="7">
        <v>1691.3547533750534</v>
      </c>
      <c r="U79" s="124">
        <f t="shared" si="8"/>
        <v>3200.3390064612031</v>
      </c>
    </row>
    <row r="80" spans="1:21">
      <c r="A80" s="37">
        <v>76</v>
      </c>
      <c r="B80" s="17"/>
      <c r="C80" s="16"/>
      <c r="D80" s="38" t="s">
        <v>100</v>
      </c>
      <c r="E80" s="49" t="s">
        <v>101</v>
      </c>
      <c r="F80" s="40"/>
      <c r="G80" s="109">
        <f t="shared" si="6"/>
        <v>30636.54228721559</v>
      </c>
      <c r="H80" s="26">
        <v>897.8095369040966</v>
      </c>
      <c r="I80" s="7">
        <v>838.67470416426659</v>
      </c>
      <c r="J80" s="7">
        <v>1217.0481781959534</v>
      </c>
      <c r="K80" s="7">
        <v>2941.982608795166</v>
      </c>
      <c r="L80" s="7">
        <v>7607.1343240737915</v>
      </c>
      <c r="M80" s="7">
        <v>5034.8878409862518</v>
      </c>
      <c r="N80" s="124">
        <f t="shared" si="7"/>
        <v>18537.537193119526</v>
      </c>
      <c r="O80" s="26">
        <v>472.09680689871311</v>
      </c>
      <c r="P80" s="7">
        <v>428.47095397114754</v>
      </c>
      <c r="Q80" s="7">
        <v>871.53311932086945</v>
      </c>
      <c r="R80" s="7">
        <v>1858.0006694793701</v>
      </c>
      <c r="S80" s="7">
        <v>4829.9407920837402</v>
      </c>
      <c r="T80" s="7">
        <v>3638.9627523422241</v>
      </c>
      <c r="U80" s="124">
        <f t="shared" si="8"/>
        <v>12099.005094096065</v>
      </c>
    </row>
    <row r="81" spans="1:21">
      <c r="A81" s="37">
        <v>77</v>
      </c>
      <c r="B81" s="10"/>
      <c r="C81" s="16"/>
      <c r="D81" s="38" t="s">
        <v>102</v>
      </c>
      <c r="E81" s="49" t="s">
        <v>103</v>
      </c>
      <c r="F81" s="40"/>
      <c r="G81" s="109">
        <f t="shared" si="6"/>
        <v>22430.249058276415</v>
      </c>
      <c r="H81" s="26">
        <v>1952.0766376256943</v>
      </c>
      <c r="I81" s="7">
        <v>1767.098604619503</v>
      </c>
      <c r="J81" s="7">
        <v>2012.4552888870239</v>
      </c>
      <c r="K81" s="7">
        <v>2118.782918214798</v>
      </c>
      <c r="L81" s="7">
        <v>3371.8352291584015</v>
      </c>
      <c r="M81" s="7">
        <v>2331.5170021057129</v>
      </c>
      <c r="N81" s="124">
        <f t="shared" si="7"/>
        <v>13553.765680611134</v>
      </c>
      <c r="O81" s="26">
        <v>1017.2269656658173</v>
      </c>
      <c r="P81" s="7">
        <v>1004.3130376338959</v>
      </c>
      <c r="Q81" s="7">
        <v>1178.6341567933559</v>
      </c>
      <c r="R81" s="7">
        <v>1726.9519364833832</v>
      </c>
      <c r="S81" s="7">
        <v>2460.9524658918381</v>
      </c>
      <c r="T81" s="7">
        <v>1488.404815196991</v>
      </c>
      <c r="U81" s="124">
        <f t="shared" si="8"/>
        <v>8876.4833776652813</v>
      </c>
    </row>
    <row r="82" spans="1:21">
      <c r="A82" s="37">
        <v>78</v>
      </c>
      <c r="B82" s="12"/>
      <c r="C82" s="11"/>
      <c r="D82" s="50"/>
      <c r="E82" s="9" t="s">
        <v>104</v>
      </c>
      <c r="F82" s="46"/>
      <c r="G82" s="109">
        <f t="shared" si="6"/>
        <v>106170.18602627516</v>
      </c>
      <c r="H82" s="26">
        <v>3650.2414207458496</v>
      </c>
      <c r="I82" s="7">
        <v>2379.3840094804764</v>
      </c>
      <c r="J82" s="7">
        <v>4071.6064696311951</v>
      </c>
      <c r="K82" s="7">
        <v>9379.0018730163574</v>
      </c>
      <c r="L82" s="7">
        <v>23539.403259277344</v>
      </c>
      <c r="M82" s="7">
        <v>15247.429291725159</v>
      </c>
      <c r="N82" s="124">
        <f t="shared" si="7"/>
        <v>58267.066323876381</v>
      </c>
      <c r="O82" s="26">
        <v>2431.5638034343719</v>
      </c>
      <c r="P82" s="7">
        <v>2061.1171928048134</v>
      </c>
      <c r="Q82" s="7">
        <v>3200.7611644268036</v>
      </c>
      <c r="R82" s="7">
        <v>8284.5511112213135</v>
      </c>
      <c r="S82" s="7">
        <v>19536.276917457581</v>
      </c>
      <c r="T82" s="7">
        <v>12388.849513053894</v>
      </c>
      <c r="U82" s="124">
        <f t="shared" si="8"/>
        <v>47903.119702398777</v>
      </c>
    </row>
    <row r="83" spans="1:21">
      <c r="A83" s="93">
        <v>79</v>
      </c>
      <c r="B83" s="94"/>
      <c r="C83" s="95" t="s">
        <v>61</v>
      </c>
      <c r="D83" s="96" t="s">
        <v>105</v>
      </c>
      <c r="E83" s="97"/>
      <c r="F83" s="98"/>
      <c r="G83" s="99">
        <f t="shared" si="6"/>
        <v>15879.205663919449</v>
      </c>
      <c r="H83" s="100">
        <v>421.2096990570426</v>
      </c>
      <c r="I83" s="101">
        <v>258.10185033082962</v>
      </c>
      <c r="J83" s="101">
        <v>571.40056446194649</v>
      </c>
      <c r="K83" s="101">
        <v>1457.1932285130024</v>
      </c>
      <c r="L83" s="101">
        <v>3653.8512063026428</v>
      </c>
      <c r="M83" s="101">
        <v>2263.7283677756786</v>
      </c>
      <c r="N83" s="125">
        <f t="shared" si="7"/>
        <v>8625.4849164411426</v>
      </c>
      <c r="O83" s="100">
        <v>649.31916096061468</v>
      </c>
      <c r="P83" s="101">
        <v>224.05308499932289</v>
      </c>
      <c r="Q83" s="101">
        <v>245.81927965581417</v>
      </c>
      <c r="R83" s="101">
        <v>1582.7882660925388</v>
      </c>
      <c r="S83" s="101">
        <v>2746.7255076766014</v>
      </c>
      <c r="T83" s="101">
        <v>1805.0154480934143</v>
      </c>
      <c r="U83" s="125">
        <f t="shared" si="8"/>
        <v>7253.7207474783063</v>
      </c>
    </row>
    <row r="84" spans="1:21">
      <c r="A84" s="93">
        <v>80</v>
      </c>
      <c r="B84" s="94"/>
      <c r="C84" s="95" t="s">
        <v>66</v>
      </c>
      <c r="D84" s="96" t="s">
        <v>106</v>
      </c>
      <c r="E84" s="97"/>
      <c r="F84" s="98"/>
      <c r="G84" s="99">
        <f t="shared" si="6"/>
        <v>131695.20809587091</v>
      </c>
      <c r="H84" s="100">
        <v>200.42227191105485</v>
      </c>
      <c r="I84" s="101">
        <v>208.4343220628798</v>
      </c>
      <c r="J84" s="101">
        <v>854.44321298599243</v>
      </c>
      <c r="K84" s="101">
        <v>4197.0866560935974</v>
      </c>
      <c r="L84" s="101">
        <v>19890.440143585205</v>
      </c>
      <c r="M84" s="101">
        <v>29386.352516174316</v>
      </c>
      <c r="N84" s="125">
        <f t="shared" si="7"/>
        <v>54737.179122813046</v>
      </c>
      <c r="O84" s="100">
        <v>277.43337992019951</v>
      </c>
      <c r="P84" s="101">
        <v>319.88245425932109</v>
      </c>
      <c r="Q84" s="101">
        <v>1320.9816415905952</v>
      </c>
      <c r="R84" s="101">
        <v>4403.3371167182922</v>
      </c>
      <c r="S84" s="101">
        <v>24506.439870834351</v>
      </c>
      <c r="T84" s="101">
        <v>46129.954509735107</v>
      </c>
      <c r="U84" s="125">
        <f t="shared" si="8"/>
        <v>76958.028973057866</v>
      </c>
    </row>
    <row r="85" spans="1:21">
      <c r="A85" s="93">
        <v>81</v>
      </c>
      <c r="B85" s="94"/>
      <c r="C85" s="95" t="s">
        <v>68</v>
      </c>
      <c r="D85" s="96" t="s">
        <v>107</v>
      </c>
      <c r="E85" s="97"/>
      <c r="F85" s="98"/>
      <c r="G85" s="99">
        <f t="shared" si="6"/>
        <v>26007.575268834829</v>
      </c>
      <c r="H85" s="100">
        <v>4013.2249873876572</v>
      </c>
      <c r="I85" s="101">
        <v>1177.1224600076675</v>
      </c>
      <c r="J85" s="101">
        <v>1321.9123541116714</v>
      </c>
      <c r="K85" s="101">
        <v>1420.5728008747101</v>
      </c>
      <c r="L85" s="101">
        <v>2197.64200091362</v>
      </c>
      <c r="M85" s="101">
        <v>2194.7357943058014</v>
      </c>
      <c r="N85" s="125">
        <f t="shared" si="7"/>
        <v>12325.210397601128</v>
      </c>
      <c r="O85" s="100">
        <v>2969.6302937269211</v>
      </c>
      <c r="P85" s="101">
        <v>989.49042370915413</v>
      </c>
      <c r="Q85" s="101">
        <v>1680.8487077355385</v>
      </c>
      <c r="R85" s="101">
        <v>1580.5863703489304</v>
      </c>
      <c r="S85" s="101">
        <v>2070.8166484832764</v>
      </c>
      <c r="T85" s="101">
        <v>4390.9924272298813</v>
      </c>
      <c r="U85" s="125">
        <f t="shared" si="8"/>
        <v>13682.364871233702</v>
      </c>
    </row>
    <row r="86" spans="1:21">
      <c r="A86" s="93">
        <v>82</v>
      </c>
      <c r="B86" s="94"/>
      <c r="C86" s="95" t="s">
        <v>74</v>
      </c>
      <c r="D86" s="96" t="s">
        <v>108</v>
      </c>
      <c r="E86" s="97"/>
      <c r="F86" s="98"/>
      <c r="G86" s="99">
        <f t="shared" si="6"/>
        <v>8722.7690587388206</v>
      </c>
      <c r="H86" s="100">
        <v>0.71192519129544962</v>
      </c>
      <c r="I86" s="101">
        <v>0.80548603873467073</v>
      </c>
      <c r="J86" s="101">
        <v>1993.0576155185699</v>
      </c>
      <c r="K86" s="101">
        <v>2671.8503265380859</v>
      </c>
      <c r="L86" s="101">
        <v>1428.5507462024689</v>
      </c>
      <c r="M86" s="101">
        <v>872.64552223682404</v>
      </c>
      <c r="N86" s="125">
        <f t="shared" si="7"/>
        <v>6967.6216217259789</v>
      </c>
      <c r="O86" s="100">
        <v>1.0226325365656521</v>
      </c>
      <c r="P86" s="101">
        <v>1.3720324654132128</v>
      </c>
      <c r="Q86" s="101">
        <v>587.74857962876558</v>
      </c>
      <c r="R86" s="101">
        <v>512.07637453079224</v>
      </c>
      <c r="S86" s="101">
        <v>329.81862919032574</v>
      </c>
      <c r="T86" s="101">
        <v>323.10918866097927</v>
      </c>
      <c r="U86" s="125">
        <f t="shared" si="8"/>
        <v>1755.1474370128417</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0</v>
      </c>
      <c r="H88" s="26">
        <v>0</v>
      </c>
      <c r="I88" s="7">
        <v>0</v>
      </c>
      <c r="J88" s="7">
        <v>0</v>
      </c>
      <c r="K88" s="7">
        <v>0</v>
      </c>
      <c r="L88" s="7">
        <v>0</v>
      </c>
      <c r="M88" s="7">
        <v>0</v>
      </c>
      <c r="N88" s="124">
        <f t="shared" si="7"/>
        <v>0</v>
      </c>
      <c r="O88" s="26">
        <v>0</v>
      </c>
      <c r="P88" s="7">
        <v>0</v>
      </c>
      <c r="Q88" s="7">
        <v>0</v>
      </c>
      <c r="R88" s="7">
        <v>0</v>
      </c>
      <c r="S88" s="7">
        <v>0</v>
      </c>
      <c r="T88" s="7">
        <v>0</v>
      </c>
      <c r="U88" s="124">
        <f t="shared" si="8"/>
        <v>0</v>
      </c>
    </row>
    <row r="89" spans="1:21">
      <c r="A89" s="37">
        <v>85</v>
      </c>
      <c r="B89" s="17"/>
      <c r="C89" s="16"/>
      <c r="D89" s="38" t="s">
        <v>22</v>
      </c>
      <c r="E89" s="49" t="s">
        <v>111</v>
      </c>
      <c r="F89" s="40"/>
      <c r="G89" s="109">
        <f t="shared" si="6"/>
        <v>0</v>
      </c>
      <c r="H89" s="26">
        <v>0</v>
      </c>
      <c r="I89" s="7">
        <v>0</v>
      </c>
      <c r="J89" s="7">
        <v>0</v>
      </c>
      <c r="K89" s="7">
        <v>0</v>
      </c>
      <c r="L89" s="7">
        <v>0</v>
      </c>
      <c r="M89" s="7">
        <v>0</v>
      </c>
      <c r="N89" s="124">
        <f t="shared" si="7"/>
        <v>0</v>
      </c>
      <c r="O89" s="26">
        <v>0</v>
      </c>
      <c r="P89" s="7">
        <v>0</v>
      </c>
      <c r="Q89" s="7">
        <v>0</v>
      </c>
      <c r="R89" s="7">
        <v>0</v>
      </c>
      <c r="S89" s="7">
        <v>0</v>
      </c>
      <c r="T89" s="7">
        <v>0</v>
      </c>
      <c r="U89" s="124">
        <f t="shared" si="8"/>
        <v>0</v>
      </c>
    </row>
    <row r="90" spans="1:21">
      <c r="A90" s="37">
        <v>86</v>
      </c>
      <c r="B90" s="17"/>
      <c r="C90" s="16"/>
      <c r="D90" s="38" t="s">
        <v>24</v>
      </c>
      <c r="E90" s="49" t="s">
        <v>112</v>
      </c>
      <c r="F90" s="40"/>
      <c r="G90" s="109">
        <f t="shared" si="6"/>
        <v>2129.1039191745222</v>
      </c>
      <c r="H90" s="26">
        <v>0</v>
      </c>
      <c r="I90" s="7">
        <v>0</v>
      </c>
      <c r="J90" s="7">
        <v>209.89582934975624</v>
      </c>
      <c r="K90" s="7">
        <v>798.17153263092041</v>
      </c>
      <c r="L90" s="7">
        <v>578.77692186832428</v>
      </c>
      <c r="M90" s="7">
        <v>238.99983397126198</v>
      </c>
      <c r="N90" s="124">
        <f t="shared" si="7"/>
        <v>1825.8441178202629</v>
      </c>
      <c r="O90" s="26">
        <v>0</v>
      </c>
      <c r="P90" s="7">
        <v>0</v>
      </c>
      <c r="Q90" s="7">
        <v>56.085152585059404</v>
      </c>
      <c r="R90" s="7">
        <v>100.84100672602654</v>
      </c>
      <c r="S90" s="7">
        <v>80.926762901246548</v>
      </c>
      <c r="T90" s="7">
        <v>65.406879141926765</v>
      </c>
      <c r="U90" s="124">
        <f t="shared" si="8"/>
        <v>303.25980135425925</v>
      </c>
    </row>
    <row r="91" spans="1:21">
      <c r="A91" s="37">
        <v>87</v>
      </c>
      <c r="B91" s="17"/>
      <c r="C91" s="16"/>
      <c r="D91" s="38" t="s">
        <v>26</v>
      </c>
      <c r="E91" s="49" t="s">
        <v>113</v>
      </c>
      <c r="F91" s="40"/>
      <c r="G91" s="109">
        <f t="shared" si="6"/>
        <v>6573.0493885600445</v>
      </c>
      <c r="H91" s="26">
        <v>0.71192519129544962</v>
      </c>
      <c r="I91" s="7">
        <v>0</v>
      </c>
      <c r="J91" s="7">
        <v>1781.4548540115356</v>
      </c>
      <c r="K91" s="7">
        <v>1868.6570703983307</v>
      </c>
      <c r="L91" s="7">
        <v>849.77383686602116</v>
      </c>
      <c r="M91" s="7">
        <v>633.64568404853344</v>
      </c>
      <c r="N91" s="124">
        <f t="shared" si="7"/>
        <v>5134.2433705157164</v>
      </c>
      <c r="O91" s="26">
        <v>1.0226325365656521</v>
      </c>
      <c r="P91" s="7">
        <v>0</v>
      </c>
      <c r="Q91" s="7">
        <v>525.91391170024872</v>
      </c>
      <c r="R91" s="7">
        <v>405.27529074251652</v>
      </c>
      <c r="S91" s="7">
        <v>248.89187224209309</v>
      </c>
      <c r="T91" s="7">
        <v>257.70231082290411</v>
      </c>
      <c r="U91" s="124">
        <f t="shared" si="8"/>
        <v>1438.8060180443281</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19.992484268441331</v>
      </c>
      <c r="H93" s="26">
        <v>0</v>
      </c>
      <c r="I93" s="7">
        <v>0.80548603873467073</v>
      </c>
      <c r="J93" s="7">
        <v>1.7069309258367866</v>
      </c>
      <c r="K93" s="7">
        <v>5.0216858461499214</v>
      </c>
      <c r="L93" s="7">
        <v>0</v>
      </c>
      <c r="M93" s="7">
        <v>0</v>
      </c>
      <c r="N93" s="124">
        <f t="shared" si="7"/>
        <v>7.5341028107213788</v>
      </c>
      <c r="O93" s="26">
        <v>0</v>
      </c>
      <c r="P93" s="7">
        <v>1.3720324654132128</v>
      </c>
      <c r="Q93" s="7">
        <v>5.1262689954601228</v>
      </c>
      <c r="R93" s="7">
        <v>5.9600799968466163</v>
      </c>
      <c r="S93" s="7">
        <v>0</v>
      </c>
      <c r="T93" s="7">
        <v>0</v>
      </c>
      <c r="U93" s="124">
        <f t="shared" si="8"/>
        <v>12.458381457719952</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0.62324672937393188</v>
      </c>
      <c r="H96" s="26">
        <v>0</v>
      </c>
      <c r="I96" s="7">
        <v>0</v>
      </c>
      <c r="J96" s="7">
        <v>0</v>
      </c>
      <c r="K96" s="7">
        <v>0</v>
      </c>
      <c r="L96" s="7">
        <v>0</v>
      </c>
      <c r="M96" s="7">
        <v>0</v>
      </c>
      <c r="N96" s="124">
        <f t="shared" si="7"/>
        <v>0</v>
      </c>
      <c r="O96" s="26">
        <v>0</v>
      </c>
      <c r="P96" s="7">
        <v>0</v>
      </c>
      <c r="Q96" s="7">
        <v>0.62324672937393188</v>
      </c>
      <c r="R96" s="7">
        <v>0</v>
      </c>
      <c r="S96" s="7">
        <v>0</v>
      </c>
      <c r="T96" s="7">
        <v>0</v>
      </c>
      <c r="U96" s="124">
        <f t="shared" si="8"/>
        <v>0.62324672937393188</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128673.57617369294</v>
      </c>
      <c r="H98" s="100">
        <v>1332.0024554133415</v>
      </c>
      <c r="I98" s="101">
        <v>805.04021036624908</v>
      </c>
      <c r="J98" s="101">
        <v>1811.280232667923</v>
      </c>
      <c r="K98" s="101">
        <v>1655.1301259994507</v>
      </c>
      <c r="L98" s="101">
        <v>5760.8141179084778</v>
      </c>
      <c r="M98" s="101">
        <v>46169.962863922119</v>
      </c>
      <c r="N98" s="125">
        <f t="shared" si="7"/>
        <v>57534.230006277561</v>
      </c>
      <c r="O98" s="100">
        <v>1964.3872339129448</v>
      </c>
      <c r="P98" s="101">
        <v>1021.9203061759472</v>
      </c>
      <c r="Q98" s="101">
        <v>1698.7407477498055</v>
      </c>
      <c r="R98" s="101">
        <v>1587.8766535520554</v>
      </c>
      <c r="S98" s="101">
        <v>6229.2572197914124</v>
      </c>
      <c r="T98" s="101">
        <v>58637.164006233215</v>
      </c>
      <c r="U98" s="125">
        <f t="shared" si="8"/>
        <v>71139.34616741538</v>
      </c>
    </row>
    <row r="99" spans="1:21">
      <c r="A99" s="37">
        <v>95</v>
      </c>
      <c r="B99" s="10"/>
      <c r="C99" s="11"/>
      <c r="D99" s="38" t="s">
        <v>8</v>
      </c>
      <c r="E99" s="49" t="s">
        <v>122</v>
      </c>
      <c r="F99" s="51"/>
      <c r="G99" s="109">
        <f t="shared" si="6"/>
        <v>103626.27680228651</v>
      </c>
      <c r="H99" s="26">
        <v>0</v>
      </c>
      <c r="I99" s="7">
        <v>0</v>
      </c>
      <c r="J99" s="7">
        <v>0.40451362729072571</v>
      </c>
      <c r="K99" s="7">
        <v>71.201385661959648</v>
      </c>
      <c r="L99" s="7">
        <v>3993.8523215651512</v>
      </c>
      <c r="M99" s="7">
        <v>40508.169029116631</v>
      </c>
      <c r="N99" s="124">
        <f t="shared" si="7"/>
        <v>44573.627249971032</v>
      </c>
      <c r="O99" s="26">
        <v>0</v>
      </c>
      <c r="P99" s="7">
        <v>0</v>
      </c>
      <c r="Q99" s="7">
        <v>0</v>
      </c>
      <c r="R99" s="7">
        <v>74.356404155492783</v>
      </c>
      <c r="S99" s="7">
        <v>4602.4757097959518</v>
      </c>
      <c r="T99" s="7">
        <v>54375.817438364029</v>
      </c>
      <c r="U99" s="124">
        <f t="shared" si="8"/>
        <v>59052.649552315474</v>
      </c>
    </row>
    <row r="100" spans="1:21">
      <c r="A100" s="37">
        <v>96</v>
      </c>
      <c r="B100" s="10"/>
      <c r="C100" s="11"/>
      <c r="D100" s="38" t="s">
        <v>10</v>
      </c>
      <c r="E100" s="49" t="s">
        <v>123</v>
      </c>
      <c r="F100" s="51"/>
      <c r="G100" s="109">
        <f t="shared" si="6"/>
        <v>9409.472596845415</v>
      </c>
      <c r="H100" s="26">
        <v>0</v>
      </c>
      <c r="I100" s="7">
        <v>0</v>
      </c>
      <c r="J100" s="7">
        <v>1.2023242278955877</v>
      </c>
      <c r="K100" s="7">
        <v>58.007469817996025</v>
      </c>
      <c r="L100" s="7">
        <v>574.86380255222321</v>
      </c>
      <c r="M100" s="7">
        <v>4978.8463363647461</v>
      </c>
      <c r="N100" s="124">
        <f t="shared" si="7"/>
        <v>5612.9199329628609</v>
      </c>
      <c r="O100" s="26">
        <v>0</v>
      </c>
      <c r="P100" s="7">
        <v>0</v>
      </c>
      <c r="Q100" s="7">
        <v>0.57266671332763508</v>
      </c>
      <c r="R100" s="7">
        <v>35.367769133299589</v>
      </c>
      <c r="S100" s="7">
        <v>411.35496079921722</v>
      </c>
      <c r="T100" s="7">
        <v>3349.2572672367096</v>
      </c>
      <c r="U100" s="124">
        <f t="shared" si="8"/>
        <v>3796.552663882554</v>
      </c>
    </row>
    <row r="101" spans="1:21">
      <c r="A101" s="37">
        <v>97</v>
      </c>
      <c r="B101" s="10"/>
      <c r="C101" s="11"/>
      <c r="D101" s="38" t="s">
        <v>22</v>
      </c>
      <c r="E101" s="49" t="s">
        <v>124</v>
      </c>
      <c r="F101" s="51"/>
      <c r="G101" s="109">
        <f t="shared" si="6"/>
        <v>10545.776219271123</v>
      </c>
      <c r="H101" s="26">
        <v>790.37566241621971</v>
      </c>
      <c r="I101" s="7">
        <v>616.22808355093002</v>
      </c>
      <c r="J101" s="7">
        <v>1384.9254504442215</v>
      </c>
      <c r="K101" s="7">
        <v>988.43139028549194</v>
      </c>
      <c r="L101" s="7">
        <v>488.22682130336761</v>
      </c>
      <c r="M101" s="7">
        <v>324.18773812055588</v>
      </c>
      <c r="N101" s="124">
        <f t="shared" si="7"/>
        <v>4592.3751461207867</v>
      </c>
      <c r="O101" s="26">
        <v>1386.4322353154421</v>
      </c>
      <c r="P101" s="7">
        <v>854.45574243366718</v>
      </c>
      <c r="Q101" s="7">
        <v>1502.9072540998459</v>
      </c>
      <c r="R101" s="7">
        <v>1009.3212316632271</v>
      </c>
      <c r="S101" s="7">
        <v>628.67463701963425</v>
      </c>
      <c r="T101" s="7">
        <v>571.60997261852026</v>
      </c>
      <c r="U101" s="124">
        <f t="shared" si="8"/>
        <v>5953.4010731503367</v>
      </c>
    </row>
    <row r="102" spans="1:21">
      <c r="A102" s="37">
        <v>98</v>
      </c>
      <c r="B102" s="17"/>
      <c r="C102" s="11"/>
      <c r="D102" s="38" t="s">
        <v>24</v>
      </c>
      <c r="E102" s="49" t="s">
        <v>125</v>
      </c>
      <c r="F102" s="51"/>
      <c r="G102" s="109">
        <f t="shared" si="6"/>
        <v>832.24106063880026</v>
      </c>
      <c r="H102" s="26">
        <v>0</v>
      </c>
      <c r="I102" s="7">
        <v>0</v>
      </c>
      <c r="J102" s="7">
        <v>16.238849058747292</v>
      </c>
      <c r="K102" s="7">
        <v>149.71062132716179</v>
      </c>
      <c r="L102" s="7">
        <v>150.98295193910599</v>
      </c>
      <c r="M102" s="7">
        <v>63.270772252231836</v>
      </c>
      <c r="N102" s="124">
        <f t="shared" si="7"/>
        <v>380.2031945772469</v>
      </c>
      <c r="O102" s="26">
        <v>0</v>
      </c>
      <c r="P102" s="7">
        <v>0</v>
      </c>
      <c r="Q102" s="7">
        <v>41.269369084388018</v>
      </c>
      <c r="R102" s="7">
        <v>195.22499366104603</v>
      </c>
      <c r="S102" s="7">
        <v>149.53830118477345</v>
      </c>
      <c r="T102" s="7">
        <v>66.005202131345868</v>
      </c>
      <c r="U102" s="124">
        <f t="shared" si="8"/>
        <v>452.03786606155336</v>
      </c>
    </row>
    <row r="103" spans="1:21">
      <c r="A103" s="37">
        <v>99</v>
      </c>
      <c r="B103" s="12"/>
      <c r="C103" s="12"/>
      <c r="D103" s="38" t="s">
        <v>26</v>
      </c>
      <c r="E103" s="49" t="s">
        <v>126</v>
      </c>
      <c r="F103" s="43"/>
      <c r="G103" s="109">
        <f t="shared" si="6"/>
        <v>0</v>
      </c>
      <c r="H103" s="26">
        <v>0</v>
      </c>
      <c r="I103" s="7">
        <v>0</v>
      </c>
      <c r="J103" s="7">
        <v>0</v>
      </c>
      <c r="K103" s="7">
        <v>0</v>
      </c>
      <c r="L103" s="7">
        <v>0</v>
      </c>
      <c r="M103" s="7">
        <v>0</v>
      </c>
      <c r="N103" s="124">
        <f t="shared" si="7"/>
        <v>0</v>
      </c>
      <c r="O103" s="26">
        <v>0</v>
      </c>
      <c r="P103" s="7">
        <v>0</v>
      </c>
      <c r="Q103" s="7">
        <v>0</v>
      </c>
      <c r="R103" s="7">
        <v>0</v>
      </c>
      <c r="S103" s="7">
        <v>0</v>
      </c>
      <c r="T103" s="7">
        <v>0</v>
      </c>
      <c r="U103" s="124">
        <f t="shared" si="8"/>
        <v>0</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4259.808591529727</v>
      </c>
      <c r="H105" s="26">
        <v>541.62676855921745</v>
      </c>
      <c r="I105" s="7">
        <v>188.81209275126457</v>
      </c>
      <c r="J105" s="7">
        <v>408.50908261537552</v>
      </c>
      <c r="K105" s="7">
        <v>387.7792774438858</v>
      </c>
      <c r="L105" s="7">
        <v>552.8882709145546</v>
      </c>
      <c r="M105" s="7">
        <v>295.48841124773026</v>
      </c>
      <c r="N105" s="124">
        <f t="shared" si="7"/>
        <v>2375.1039035320282</v>
      </c>
      <c r="O105" s="26">
        <v>577.95495702326298</v>
      </c>
      <c r="P105" s="7">
        <v>167.4645593687892</v>
      </c>
      <c r="Q105" s="7">
        <v>153.99144551903009</v>
      </c>
      <c r="R105" s="7">
        <v>273.60625582933426</v>
      </c>
      <c r="S105" s="7">
        <v>437.21360546350479</v>
      </c>
      <c r="T105" s="7">
        <v>274.47386479377747</v>
      </c>
      <c r="U105" s="124">
        <f t="shared" si="8"/>
        <v>1884.7046879976988</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5">
        <f t="shared" ref="N106:N130" si="10">SUM(H106:M106)</f>
        <v>0</v>
      </c>
      <c r="O106" s="100">
        <v>0</v>
      </c>
      <c r="P106" s="101">
        <v>0</v>
      </c>
      <c r="Q106" s="101">
        <v>0</v>
      </c>
      <c r="R106" s="101">
        <v>0</v>
      </c>
      <c r="S106" s="101">
        <v>0</v>
      </c>
      <c r="T106" s="101">
        <v>0</v>
      </c>
      <c r="U106" s="125">
        <f t="shared" ref="U106:U130" si="11">SUM(O106:T106)</f>
        <v>0</v>
      </c>
    </row>
    <row r="107" spans="1:21">
      <c r="A107" s="93">
        <v>110</v>
      </c>
      <c r="B107" s="94"/>
      <c r="C107" s="95" t="s">
        <v>131</v>
      </c>
      <c r="D107" s="96" t="s">
        <v>132</v>
      </c>
      <c r="E107" s="97"/>
      <c r="F107" s="98"/>
      <c r="G107" s="99">
        <f t="shared" si="9"/>
        <v>1322764.4712227583</v>
      </c>
      <c r="H107" s="100">
        <v>3629.2559934854507</v>
      </c>
      <c r="I107" s="101">
        <v>2023.5397131443024</v>
      </c>
      <c r="J107" s="101">
        <v>12754.66001033783</v>
      </c>
      <c r="K107" s="101">
        <v>68941.023933410645</v>
      </c>
      <c r="L107" s="101">
        <v>249575.3824005127</v>
      </c>
      <c r="M107" s="101">
        <v>367051.74703979492</v>
      </c>
      <c r="N107" s="125">
        <f t="shared" si="10"/>
        <v>703975.60909068584</v>
      </c>
      <c r="O107" s="100">
        <v>2651.7071295976639</v>
      </c>
      <c r="P107" s="101">
        <v>2036.3881055116653</v>
      </c>
      <c r="Q107" s="101">
        <v>10866.878967046738</v>
      </c>
      <c r="R107" s="101">
        <v>40249.707159042358</v>
      </c>
      <c r="S107" s="101">
        <v>174994.75095367432</v>
      </c>
      <c r="T107" s="101">
        <v>387989.42981719971</v>
      </c>
      <c r="U107" s="125">
        <f t="shared" si="11"/>
        <v>618788.86213207245</v>
      </c>
    </row>
    <row r="108" spans="1:21">
      <c r="A108" s="37">
        <v>111</v>
      </c>
      <c r="B108" s="10"/>
      <c r="C108" s="16"/>
      <c r="D108" s="38" t="s">
        <v>8</v>
      </c>
      <c r="E108" s="49" t="s">
        <v>133</v>
      </c>
      <c r="F108" s="40"/>
      <c r="G108" s="109">
        <f t="shared" si="9"/>
        <v>22279.488857014105</v>
      </c>
      <c r="H108" s="26">
        <v>425.63851592317224</v>
      </c>
      <c r="I108" s="7">
        <v>586.32871449738741</v>
      </c>
      <c r="J108" s="7">
        <v>1239.1776999235153</v>
      </c>
      <c r="K108" s="7">
        <v>1892.3972291946411</v>
      </c>
      <c r="L108" s="7">
        <v>2323.9205989837646</v>
      </c>
      <c r="M108" s="7">
        <v>2932.7520006895065</v>
      </c>
      <c r="N108" s="124">
        <f t="shared" si="10"/>
        <v>9400.2147592119873</v>
      </c>
      <c r="O108" s="26">
        <v>250.15690346248448</v>
      </c>
      <c r="P108" s="7">
        <v>621.50189638137817</v>
      </c>
      <c r="Q108" s="7">
        <v>1430.8269443958998</v>
      </c>
      <c r="R108" s="7">
        <v>2353.5531749427319</v>
      </c>
      <c r="S108" s="7">
        <v>3464.3242182135582</v>
      </c>
      <c r="T108" s="7">
        <v>4758.910960406065</v>
      </c>
      <c r="U108" s="124">
        <f t="shared" si="11"/>
        <v>12879.274097802117</v>
      </c>
    </row>
    <row r="109" spans="1:21">
      <c r="A109" s="37">
        <v>112</v>
      </c>
      <c r="B109" s="17"/>
      <c r="C109" s="11"/>
      <c r="D109" s="52" t="s">
        <v>10</v>
      </c>
      <c r="E109" s="49" t="s">
        <v>134</v>
      </c>
      <c r="F109" s="51"/>
      <c r="G109" s="109">
        <f t="shared" si="9"/>
        <v>58501.284635521937</v>
      </c>
      <c r="H109" s="26">
        <v>84.304379998706281</v>
      </c>
      <c r="I109" s="7">
        <v>35.622764204628766</v>
      </c>
      <c r="J109" s="7">
        <v>382.67739325016737</v>
      </c>
      <c r="K109" s="7">
        <v>1706.338029563427</v>
      </c>
      <c r="L109" s="7">
        <v>6041.8185791969299</v>
      </c>
      <c r="M109" s="7">
        <v>15135.814660072327</v>
      </c>
      <c r="N109" s="124">
        <f t="shared" si="10"/>
        <v>23386.575806286186</v>
      </c>
      <c r="O109" s="26">
        <v>19.090951186139137</v>
      </c>
      <c r="P109" s="7">
        <v>33.840359695255756</v>
      </c>
      <c r="Q109" s="7">
        <v>468.1602006778121</v>
      </c>
      <c r="R109" s="7">
        <v>2130.9042463302612</v>
      </c>
      <c r="S109" s="7">
        <v>9719.6819407939911</v>
      </c>
      <c r="T109" s="7">
        <v>22743.031130552292</v>
      </c>
      <c r="U109" s="124">
        <f t="shared" si="11"/>
        <v>35114.708829235751</v>
      </c>
    </row>
    <row r="110" spans="1:21">
      <c r="A110" s="37">
        <v>113</v>
      </c>
      <c r="B110" s="17"/>
      <c r="C110" s="16"/>
      <c r="D110" s="38" t="s">
        <v>22</v>
      </c>
      <c r="E110" s="49" t="s">
        <v>135</v>
      </c>
      <c r="F110" s="40"/>
      <c r="G110" s="109">
        <f t="shared" si="9"/>
        <v>838688.83695119061</v>
      </c>
      <c r="H110" s="26">
        <v>455.19171650707722</v>
      </c>
      <c r="I110" s="7">
        <v>241.74144769087434</v>
      </c>
      <c r="J110" s="7">
        <v>6273.8384041786194</v>
      </c>
      <c r="K110" s="7">
        <v>48621.799095153809</v>
      </c>
      <c r="L110" s="7">
        <v>178627.02787780762</v>
      </c>
      <c r="M110" s="7">
        <v>240719.20472717285</v>
      </c>
      <c r="N110" s="124">
        <f t="shared" si="10"/>
        <v>474938.80326851085</v>
      </c>
      <c r="O110" s="26">
        <v>157.45561209879816</v>
      </c>
      <c r="P110" s="7">
        <v>214.1927142739296</v>
      </c>
      <c r="Q110" s="7">
        <v>4001.8603910207748</v>
      </c>
      <c r="R110" s="7">
        <v>20380.226030349731</v>
      </c>
      <c r="S110" s="7">
        <v>105957.42720031738</v>
      </c>
      <c r="T110" s="7">
        <v>233038.87173461914</v>
      </c>
      <c r="U110" s="124">
        <f t="shared" si="11"/>
        <v>363750.03368267976</v>
      </c>
    </row>
    <row r="111" spans="1:21">
      <c r="A111" s="37">
        <v>114</v>
      </c>
      <c r="B111" s="17"/>
      <c r="C111" s="16"/>
      <c r="D111" s="38" t="s">
        <v>24</v>
      </c>
      <c r="E111" s="49" t="s">
        <v>136</v>
      </c>
      <c r="F111" s="40"/>
      <c r="G111" s="109">
        <f t="shared" si="9"/>
        <v>327952.25466229022</v>
      </c>
      <c r="H111" s="26">
        <v>1017.8411686718464</v>
      </c>
      <c r="I111" s="7">
        <v>625.61525854468346</v>
      </c>
      <c r="J111" s="7">
        <v>3042.9245228767395</v>
      </c>
      <c r="K111" s="7">
        <v>13262.208490371704</v>
      </c>
      <c r="L111" s="7">
        <v>54087.382057189941</v>
      </c>
      <c r="M111" s="7">
        <v>90114.432806015015</v>
      </c>
      <c r="N111" s="124">
        <f t="shared" si="10"/>
        <v>162150.40430366993</v>
      </c>
      <c r="O111" s="26">
        <v>817.76067367196083</v>
      </c>
      <c r="P111" s="7">
        <v>542.84669379889965</v>
      </c>
      <c r="Q111" s="7">
        <v>3022.0215336680412</v>
      </c>
      <c r="R111" s="7">
        <v>12116.037270545959</v>
      </c>
      <c r="S111" s="7">
        <v>47539.153722763062</v>
      </c>
      <c r="T111" s="7">
        <v>101764.03046417236</v>
      </c>
      <c r="U111" s="124">
        <f t="shared" si="11"/>
        <v>165801.85035862029</v>
      </c>
    </row>
    <row r="112" spans="1:21">
      <c r="A112" s="37">
        <v>115</v>
      </c>
      <c r="B112" s="14"/>
      <c r="C112" s="16"/>
      <c r="D112" s="38" t="s">
        <v>26</v>
      </c>
      <c r="E112" s="49" t="s">
        <v>137</v>
      </c>
      <c r="F112" s="40"/>
      <c r="G112" s="109">
        <f t="shared" si="9"/>
        <v>18003.677100762725</v>
      </c>
      <c r="H112" s="26">
        <v>782.40043729543686</v>
      </c>
      <c r="I112" s="7">
        <v>247.22723084688187</v>
      </c>
      <c r="J112" s="7">
        <v>868.88725209236145</v>
      </c>
      <c r="K112" s="7">
        <v>1296.9185938835144</v>
      </c>
      <c r="L112" s="7">
        <v>2235.7629542350769</v>
      </c>
      <c r="M112" s="7">
        <v>3162.8716883659363</v>
      </c>
      <c r="N112" s="124">
        <f t="shared" si="10"/>
        <v>8594.0681567192078</v>
      </c>
      <c r="O112" s="26">
        <v>661.70190539956093</v>
      </c>
      <c r="P112" s="7">
        <v>288.31322449445724</v>
      </c>
      <c r="Q112" s="7">
        <v>785.58146418631077</v>
      </c>
      <c r="R112" s="7">
        <v>1142.8988378047943</v>
      </c>
      <c r="S112" s="7">
        <v>2058.7905020713806</v>
      </c>
      <c r="T112" s="7">
        <v>4472.3230100870132</v>
      </c>
      <c r="U112" s="124">
        <f t="shared" si="11"/>
        <v>9409.6089440435171</v>
      </c>
    </row>
    <row r="113" spans="1:21">
      <c r="A113" s="37">
        <v>116</v>
      </c>
      <c r="B113" s="17"/>
      <c r="C113" s="12"/>
      <c r="D113" s="38" t="s">
        <v>32</v>
      </c>
      <c r="E113" s="14" t="s">
        <v>138</v>
      </c>
      <c r="F113" s="43"/>
      <c r="G113" s="109">
        <f t="shared" si="9"/>
        <v>57338.924092389643</v>
      </c>
      <c r="H113" s="26">
        <v>863.87978315353394</v>
      </c>
      <c r="I113" s="7">
        <v>287.00431229174137</v>
      </c>
      <c r="J113" s="7">
        <v>947.15500992536545</v>
      </c>
      <c r="K113" s="7">
        <v>2161.3617777824402</v>
      </c>
      <c r="L113" s="7">
        <v>6259.473620891571</v>
      </c>
      <c r="M113" s="7">
        <v>14986.667461395264</v>
      </c>
      <c r="N113" s="124">
        <f t="shared" si="10"/>
        <v>25505.541965439916</v>
      </c>
      <c r="O113" s="26">
        <v>745.54106372594833</v>
      </c>
      <c r="P113" s="7">
        <v>335.69322844594717</v>
      </c>
      <c r="Q113" s="7">
        <v>1158.4284610748291</v>
      </c>
      <c r="R113" s="7">
        <v>2126.0874700546265</v>
      </c>
      <c r="S113" s="7">
        <v>6255.3694171905518</v>
      </c>
      <c r="T113" s="7">
        <v>21212.262486457825</v>
      </c>
      <c r="U113" s="124">
        <f t="shared" si="11"/>
        <v>31833.382126949728</v>
      </c>
    </row>
    <row r="114" spans="1:21">
      <c r="A114" s="93">
        <v>117</v>
      </c>
      <c r="B114" s="94"/>
      <c r="C114" s="95" t="s">
        <v>4</v>
      </c>
      <c r="D114" s="96" t="s">
        <v>139</v>
      </c>
      <c r="E114" s="97"/>
      <c r="F114" s="98"/>
      <c r="G114" s="99">
        <f t="shared" si="9"/>
        <v>160774.33187437057</v>
      </c>
      <c r="H114" s="100">
        <v>2489.1275904327631</v>
      </c>
      <c r="I114" s="101">
        <v>1136.953864812851</v>
      </c>
      <c r="J114" s="101">
        <v>2356.9404503107071</v>
      </c>
      <c r="K114" s="101">
        <v>6538.7329926490784</v>
      </c>
      <c r="L114" s="101">
        <v>30866.494406700134</v>
      </c>
      <c r="M114" s="101">
        <v>55681.977182388306</v>
      </c>
      <c r="N114" s="125">
        <f t="shared" si="10"/>
        <v>99070.226487293839</v>
      </c>
      <c r="O114" s="100">
        <v>952.91062444448471</v>
      </c>
      <c r="P114" s="101">
        <v>523.64795826375484</v>
      </c>
      <c r="Q114" s="101">
        <v>1553.3823570609093</v>
      </c>
      <c r="R114" s="101">
        <v>4114.6269536018372</v>
      </c>
      <c r="S114" s="101">
        <v>17771.539721012115</v>
      </c>
      <c r="T114" s="101">
        <v>36787.997772693634</v>
      </c>
      <c r="U114" s="125">
        <f t="shared" si="11"/>
        <v>61704.105387076735</v>
      </c>
    </row>
    <row r="115" spans="1:21">
      <c r="A115" s="37">
        <v>118</v>
      </c>
      <c r="B115" s="17"/>
      <c r="C115" s="16"/>
      <c r="D115" s="38" t="s">
        <v>8</v>
      </c>
      <c r="E115" s="49" t="s">
        <v>140</v>
      </c>
      <c r="F115" s="40"/>
      <c r="G115" s="109">
        <f t="shared" si="9"/>
        <v>114189.03900402412</v>
      </c>
      <c r="H115" s="26">
        <v>509.77746323123574</v>
      </c>
      <c r="I115" s="7">
        <v>186.49976290017366</v>
      </c>
      <c r="J115" s="7">
        <v>907.94486105442047</v>
      </c>
      <c r="K115" s="7">
        <v>3470.1810429096222</v>
      </c>
      <c r="L115" s="7">
        <v>21974.193872451782</v>
      </c>
      <c r="M115" s="7">
        <v>44601.634350776672</v>
      </c>
      <c r="N115" s="124">
        <f t="shared" si="10"/>
        <v>71650.231353323907</v>
      </c>
      <c r="O115" s="26">
        <v>172.76327954605222</v>
      </c>
      <c r="P115" s="7">
        <v>95.416930016130209</v>
      </c>
      <c r="Q115" s="7">
        <v>722.67252787947655</v>
      </c>
      <c r="R115" s="7">
        <v>2115.581153512001</v>
      </c>
      <c r="S115" s="7">
        <v>12035.545921325684</v>
      </c>
      <c r="T115" s="7">
        <v>27396.827838420868</v>
      </c>
      <c r="U115" s="124">
        <f t="shared" si="11"/>
        <v>42538.807650700212</v>
      </c>
    </row>
    <row r="116" spans="1:21">
      <c r="A116" s="37">
        <v>119</v>
      </c>
      <c r="B116" s="10"/>
      <c r="C116" s="16"/>
      <c r="D116" s="38" t="s">
        <v>10</v>
      </c>
      <c r="E116" s="49" t="s">
        <v>141</v>
      </c>
      <c r="F116" s="40"/>
      <c r="G116" s="109">
        <f t="shared" si="9"/>
        <v>34435.594073431566</v>
      </c>
      <c r="H116" s="26">
        <v>1510.9442010223866</v>
      </c>
      <c r="I116" s="7">
        <v>717.85952446609735</v>
      </c>
      <c r="J116" s="7">
        <v>1120.8045526891947</v>
      </c>
      <c r="K116" s="7">
        <v>2333.5019687414169</v>
      </c>
      <c r="L116" s="7">
        <v>6406.2259441614151</v>
      </c>
      <c r="M116" s="7">
        <v>7744.5610244870186</v>
      </c>
      <c r="N116" s="124">
        <f t="shared" si="10"/>
        <v>19833.897215567529</v>
      </c>
      <c r="O116" s="26">
        <v>626.70097215659916</v>
      </c>
      <c r="P116" s="7">
        <v>323.16756431758404</v>
      </c>
      <c r="Q116" s="7">
        <v>708.25186901539564</v>
      </c>
      <c r="R116" s="7">
        <v>1683.0101889669895</v>
      </c>
      <c r="S116" s="7">
        <v>4473.8980544507504</v>
      </c>
      <c r="T116" s="7">
        <v>6786.6682089567184</v>
      </c>
      <c r="U116" s="124">
        <f t="shared" si="11"/>
        <v>14601.696857864037</v>
      </c>
    </row>
    <row r="117" spans="1:21">
      <c r="A117" s="37">
        <v>120</v>
      </c>
      <c r="B117" s="17"/>
      <c r="C117" s="11"/>
      <c r="D117" s="38" t="s">
        <v>22</v>
      </c>
      <c r="E117" s="9" t="s">
        <v>142</v>
      </c>
      <c r="F117" s="46"/>
      <c r="G117" s="109">
        <f t="shared" si="9"/>
        <v>12149.698867432773</v>
      </c>
      <c r="H117" s="26">
        <v>468.40589617192745</v>
      </c>
      <c r="I117" s="7">
        <v>232.59457993507385</v>
      </c>
      <c r="J117" s="7">
        <v>328.19108521938324</v>
      </c>
      <c r="K117" s="7">
        <v>735.05001163482666</v>
      </c>
      <c r="L117" s="7">
        <v>2486.0739953517914</v>
      </c>
      <c r="M117" s="7">
        <v>3335.7824401855469</v>
      </c>
      <c r="N117" s="124">
        <f t="shared" si="10"/>
        <v>7586.0980084985495</v>
      </c>
      <c r="O117" s="26">
        <v>153.44635970145464</v>
      </c>
      <c r="P117" s="7">
        <v>105.06346361339092</v>
      </c>
      <c r="Q117" s="7">
        <v>122.45795129239559</v>
      </c>
      <c r="R117" s="7">
        <v>316.03554776310921</v>
      </c>
      <c r="S117" s="7">
        <v>1262.0955973863602</v>
      </c>
      <c r="T117" s="7">
        <v>2604.5019391775131</v>
      </c>
      <c r="U117" s="124">
        <f t="shared" si="11"/>
        <v>4563.6008589342237</v>
      </c>
    </row>
    <row r="118" spans="1:21">
      <c r="A118" s="93">
        <v>121</v>
      </c>
      <c r="B118" s="94"/>
      <c r="C118" s="95" t="s">
        <v>143</v>
      </c>
      <c r="D118" s="96" t="s">
        <v>144</v>
      </c>
      <c r="E118" s="97"/>
      <c r="F118" s="98"/>
      <c r="G118" s="99">
        <f t="shared" si="9"/>
        <v>193960.50345680118</v>
      </c>
      <c r="H118" s="100">
        <v>4522.7916757464409</v>
      </c>
      <c r="I118" s="101">
        <v>2078.7257105410099</v>
      </c>
      <c r="J118" s="101">
        <v>5321.9473536014557</v>
      </c>
      <c r="K118" s="101">
        <v>16638.439937591553</v>
      </c>
      <c r="L118" s="101">
        <v>38232.959856033325</v>
      </c>
      <c r="M118" s="101">
        <v>38695.819131851196</v>
      </c>
      <c r="N118" s="125">
        <f t="shared" si="10"/>
        <v>105490.68366536498</v>
      </c>
      <c r="O118" s="100">
        <v>3395.3103414177895</v>
      </c>
      <c r="P118" s="101">
        <v>1677.0574826598167</v>
      </c>
      <c r="Q118" s="101">
        <v>4636.2223910093307</v>
      </c>
      <c r="R118" s="101">
        <v>8416.9726450443268</v>
      </c>
      <c r="S118" s="101">
        <v>27225.099400520325</v>
      </c>
      <c r="T118" s="101">
        <v>43119.157530784607</v>
      </c>
      <c r="U118" s="125">
        <f t="shared" si="11"/>
        <v>88469.819791436195</v>
      </c>
    </row>
    <row r="119" spans="1:21">
      <c r="A119" s="37">
        <v>122</v>
      </c>
      <c r="B119" s="17"/>
      <c r="C119" s="16"/>
      <c r="D119" s="38" t="s">
        <v>8</v>
      </c>
      <c r="E119" s="49" t="s">
        <v>145</v>
      </c>
      <c r="F119" s="40"/>
      <c r="G119" s="109">
        <f t="shared" si="9"/>
        <v>16735.441985881887</v>
      </c>
      <c r="H119" s="26">
        <v>170.93765550944954</v>
      </c>
      <c r="I119" s="7">
        <v>209.11919426731765</v>
      </c>
      <c r="J119" s="7">
        <v>502.54574525356293</v>
      </c>
      <c r="K119" s="7">
        <v>1332.0826470851898</v>
      </c>
      <c r="L119" s="7">
        <v>2757.8037042617798</v>
      </c>
      <c r="M119" s="7">
        <v>3401.3680998086929</v>
      </c>
      <c r="N119" s="124">
        <f t="shared" si="10"/>
        <v>8373.8570461859927</v>
      </c>
      <c r="O119" s="26">
        <v>129.70601061172783</v>
      </c>
      <c r="P119" s="7">
        <v>150.33541432581842</v>
      </c>
      <c r="Q119" s="7">
        <v>518.49143281579018</v>
      </c>
      <c r="R119" s="7">
        <v>869.04150855541229</v>
      </c>
      <c r="S119" s="7">
        <v>2623.3018741309643</v>
      </c>
      <c r="T119" s="7">
        <v>4070.7086992561817</v>
      </c>
      <c r="U119" s="124">
        <f t="shared" si="11"/>
        <v>8361.5849396958947</v>
      </c>
    </row>
    <row r="120" spans="1:21">
      <c r="A120" s="37">
        <v>123</v>
      </c>
      <c r="B120" s="17"/>
      <c r="C120" s="16"/>
      <c r="D120" s="38" t="s">
        <v>10</v>
      </c>
      <c r="E120" s="49" t="s">
        <v>146</v>
      </c>
      <c r="F120" s="40"/>
      <c r="G120" s="109">
        <f t="shared" si="9"/>
        <v>129754.97027533129</v>
      </c>
      <c r="H120" s="26">
        <v>1777.4220210760832</v>
      </c>
      <c r="I120" s="7">
        <v>992.70786297693849</v>
      </c>
      <c r="J120" s="7">
        <v>3130.0011755228043</v>
      </c>
      <c r="K120" s="7">
        <v>11730.11429977417</v>
      </c>
      <c r="L120" s="7">
        <v>28589.175374031067</v>
      </c>
      <c r="M120" s="7">
        <v>27353.192554473877</v>
      </c>
      <c r="N120" s="124">
        <f t="shared" si="10"/>
        <v>73572.61328785494</v>
      </c>
      <c r="O120" s="26">
        <v>1957.6284663677216</v>
      </c>
      <c r="P120" s="7">
        <v>955.45493140816689</v>
      </c>
      <c r="Q120" s="7">
        <v>2557.4062123000622</v>
      </c>
      <c r="R120" s="7">
        <v>5184.2496744394302</v>
      </c>
      <c r="S120" s="7">
        <v>17200.535507678986</v>
      </c>
      <c r="T120" s="7">
        <v>28327.082195281982</v>
      </c>
      <c r="U120" s="124">
        <f t="shared" si="11"/>
        <v>56182.356987476349</v>
      </c>
    </row>
    <row r="121" spans="1:21">
      <c r="A121" s="37">
        <v>124</v>
      </c>
      <c r="B121" s="10"/>
      <c r="C121" s="16"/>
      <c r="D121" s="38" t="s">
        <v>22</v>
      </c>
      <c r="E121" s="49" t="s">
        <v>147</v>
      </c>
      <c r="F121" s="40"/>
      <c r="G121" s="109">
        <f t="shared" si="9"/>
        <v>4826.2069416316226</v>
      </c>
      <c r="H121" s="26">
        <v>183.0831245156005</v>
      </c>
      <c r="I121" s="7">
        <v>231.27637783065438</v>
      </c>
      <c r="J121" s="7">
        <v>321.42581704258919</v>
      </c>
      <c r="K121" s="7">
        <v>329.8073922097683</v>
      </c>
      <c r="L121" s="7">
        <v>448.14943134784698</v>
      </c>
      <c r="M121" s="7">
        <v>425.31784379482269</v>
      </c>
      <c r="N121" s="124">
        <f t="shared" si="10"/>
        <v>1939.059986741282</v>
      </c>
      <c r="O121" s="26">
        <v>200.79083984158933</v>
      </c>
      <c r="P121" s="7">
        <v>231.8344299774617</v>
      </c>
      <c r="Q121" s="7">
        <v>593.70797165483236</v>
      </c>
      <c r="R121" s="7">
        <v>370.39936538040638</v>
      </c>
      <c r="S121" s="7">
        <v>779.747667953372</v>
      </c>
      <c r="T121" s="7">
        <v>710.66668008267879</v>
      </c>
      <c r="U121" s="124">
        <f t="shared" si="11"/>
        <v>2887.1469548903406</v>
      </c>
    </row>
    <row r="122" spans="1:21">
      <c r="A122" s="37">
        <v>125</v>
      </c>
      <c r="B122" s="17"/>
      <c r="C122" s="11"/>
      <c r="D122" s="50"/>
      <c r="E122" s="9" t="s">
        <v>148</v>
      </c>
      <c r="F122" s="46"/>
      <c r="G122" s="109">
        <f t="shared" si="9"/>
        <v>42643.886012688279</v>
      </c>
      <c r="H122" s="26">
        <v>2391.3489501774311</v>
      </c>
      <c r="I122" s="7">
        <v>645.62234573066235</v>
      </c>
      <c r="J122" s="7">
        <v>1367.9744946956635</v>
      </c>
      <c r="K122" s="7">
        <v>3246.4360237121582</v>
      </c>
      <c r="L122" s="7">
        <v>6437.8320980072021</v>
      </c>
      <c r="M122" s="7">
        <v>7515.9403071403503</v>
      </c>
      <c r="N122" s="124">
        <f t="shared" si="10"/>
        <v>21605.154219463468</v>
      </c>
      <c r="O122" s="26">
        <v>1107.1849649250507</v>
      </c>
      <c r="P122" s="7">
        <v>339.43272134661674</v>
      </c>
      <c r="Q122" s="7">
        <v>966.61689561605453</v>
      </c>
      <c r="R122" s="7">
        <v>1993.2821906805038</v>
      </c>
      <c r="S122" s="7">
        <v>6621.51344871521</v>
      </c>
      <c r="T122" s="7">
        <v>10010.701571941376</v>
      </c>
      <c r="U122" s="124">
        <f t="shared" si="11"/>
        <v>21038.731793224812</v>
      </c>
    </row>
    <row r="123" spans="1:21">
      <c r="A123" s="93">
        <v>126</v>
      </c>
      <c r="B123" s="94"/>
      <c r="C123" s="95" t="s">
        <v>149</v>
      </c>
      <c r="D123" s="96" t="s">
        <v>150</v>
      </c>
      <c r="E123" s="97"/>
      <c r="F123" s="98"/>
      <c r="G123" s="99">
        <f t="shared" si="9"/>
        <v>117958.12007450312</v>
      </c>
      <c r="H123" s="100">
        <v>2454.5626175999641</v>
      </c>
      <c r="I123" s="101">
        <v>1271.9826256558299</v>
      </c>
      <c r="J123" s="101">
        <v>3449.380539894104</v>
      </c>
      <c r="K123" s="101">
        <v>8025.4986476898193</v>
      </c>
      <c r="L123" s="101">
        <v>22858.362558364868</v>
      </c>
      <c r="M123" s="101">
        <v>34178.857116699219</v>
      </c>
      <c r="N123" s="125">
        <f t="shared" si="10"/>
        <v>72238.644105903804</v>
      </c>
      <c r="O123" s="100">
        <v>1385.2915306091309</v>
      </c>
      <c r="P123" s="101">
        <v>776.15147340297699</v>
      </c>
      <c r="Q123" s="101">
        <v>2555.4192970991135</v>
      </c>
      <c r="R123" s="101">
        <v>4081.176887512207</v>
      </c>
      <c r="S123" s="101">
        <v>13033.294997215271</v>
      </c>
      <c r="T123" s="101">
        <v>23888.14178276062</v>
      </c>
      <c r="U123" s="125">
        <f t="shared" si="11"/>
        <v>45719.475968599319</v>
      </c>
    </row>
    <row r="124" spans="1:21">
      <c r="A124" s="37">
        <v>127</v>
      </c>
      <c r="B124" s="12"/>
      <c r="C124" s="12"/>
      <c r="D124" s="38" t="s">
        <v>8</v>
      </c>
      <c r="E124" s="49" t="s">
        <v>151</v>
      </c>
      <c r="F124" s="40"/>
      <c r="G124" s="109">
        <f t="shared" si="9"/>
        <v>106050.39918652922</v>
      </c>
      <c r="H124" s="26">
        <v>1567.6643728911877</v>
      </c>
      <c r="I124" s="7">
        <v>1051.4829087033868</v>
      </c>
      <c r="J124" s="7">
        <v>3122.5611734390259</v>
      </c>
      <c r="K124" s="7">
        <v>7498.1233940124512</v>
      </c>
      <c r="L124" s="7">
        <v>21694.315826416016</v>
      </c>
      <c r="M124" s="7">
        <v>30838.941471099854</v>
      </c>
      <c r="N124" s="124">
        <f t="shared" si="10"/>
        <v>65773.089146561921</v>
      </c>
      <c r="O124" s="26">
        <v>917.32732209563255</v>
      </c>
      <c r="P124" s="7">
        <v>646.82824778556824</v>
      </c>
      <c r="Q124" s="7">
        <v>2107.429655790329</v>
      </c>
      <c r="R124" s="7">
        <v>3430.88292491436</v>
      </c>
      <c r="S124" s="7">
        <v>12040.814394950867</v>
      </c>
      <c r="T124" s="7">
        <v>21134.027494430542</v>
      </c>
      <c r="U124" s="124">
        <f t="shared" si="11"/>
        <v>40277.310039967299</v>
      </c>
    </row>
    <row r="125" spans="1:21">
      <c r="A125" s="37">
        <v>128</v>
      </c>
      <c r="B125" s="17"/>
      <c r="C125" s="16"/>
      <c r="D125" s="52" t="s">
        <v>10</v>
      </c>
      <c r="E125" s="49" t="s">
        <v>152</v>
      </c>
      <c r="F125" s="40"/>
      <c r="G125" s="109">
        <f t="shared" si="9"/>
        <v>0</v>
      </c>
      <c r="H125" s="26">
        <v>0</v>
      </c>
      <c r="I125" s="7">
        <v>0</v>
      </c>
      <c r="J125" s="7">
        <v>0</v>
      </c>
      <c r="K125" s="7">
        <v>0</v>
      </c>
      <c r="L125" s="7">
        <v>0</v>
      </c>
      <c r="M125" s="7">
        <v>0</v>
      </c>
      <c r="N125" s="124">
        <f t="shared" si="10"/>
        <v>0</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630.9986272258684</v>
      </c>
      <c r="H126" s="26">
        <v>0</v>
      </c>
      <c r="I126" s="7">
        <v>34.225027488078922</v>
      </c>
      <c r="J126" s="7">
        <v>32.593101093545556</v>
      </c>
      <c r="K126" s="7">
        <v>48.791612979024649</v>
      </c>
      <c r="L126" s="7">
        <v>78.950515955686569</v>
      </c>
      <c r="M126" s="7">
        <v>191.94712315499783</v>
      </c>
      <c r="N126" s="124">
        <f t="shared" si="10"/>
        <v>386.50738067133352</v>
      </c>
      <c r="O126" s="26">
        <v>0</v>
      </c>
      <c r="P126" s="7">
        <v>22.362842749338597</v>
      </c>
      <c r="Q126" s="7">
        <v>35.049674874171615</v>
      </c>
      <c r="R126" s="7">
        <v>32.688202558085322</v>
      </c>
      <c r="S126" s="7">
        <v>48.782572193071246</v>
      </c>
      <c r="T126" s="7">
        <v>105.6079541798681</v>
      </c>
      <c r="U126" s="124">
        <f t="shared" si="11"/>
        <v>244.49124655453488</v>
      </c>
    </row>
    <row r="127" spans="1:21">
      <c r="A127" s="37">
        <v>130</v>
      </c>
      <c r="B127" s="17"/>
      <c r="C127" s="11"/>
      <c r="D127" s="38" t="s">
        <v>24</v>
      </c>
      <c r="E127" s="9" t="s">
        <v>408</v>
      </c>
      <c r="F127" s="46"/>
      <c r="G127" s="109">
        <f t="shared" si="9"/>
        <v>10886.763210240752</v>
      </c>
      <c r="H127" s="26">
        <v>886.89824363589287</v>
      </c>
      <c r="I127" s="7">
        <v>186.2747040912509</v>
      </c>
      <c r="J127" s="7">
        <v>294.22634801268578</v>
      </c>
      <c r="K127" s="7">
        <v>478.58358001708984</v>
      </c>
      <c r="L127" s="7">
        <v>1085.096036195755</v>
      </c>
      <c r="M127" s="7">
        <v>3147.9682531356812</v>
      </c>
      <c r="N127" s="124">
        <f t="shared" si="10"/>
        <v>6079.0471650883555</v>
      </c>
      <c r="O127" s="26">
        <v>467.96422176063061</v>
      </c>
      <c r="P127" s="7">
        <v>106.96037997677922</v>
      </c>
      <c r="Q127" s="7">
        <v>353.60257007926702</v>
      </c>
      <c r="R127" s="7">
        <v>469.71636311709881</v>
      </c>
      <c r="S127" s="7">
        <v>864.0473347902298</v>
      </c>
      <c r="T127" s="7">
        <v>2545.4251754283905</v>
      </c>
      <c r="U127" s="124">
        <f t="shared" si="11"/>
        <v>4807.716045152396</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389.95877989509609</v>
      </c>
      <c r="H129" s="26">
        <v>0</v>
      </c>
      <c r="I129" s="7">
        <v>0</v>
      </c>
      <c r="J129" s="7">
        <v>0</v>
      </c>
      <c r="K129" s="7">
        <v>0</v>
      </c>
      <c r="L129" s="7">
        <v>0</v>
      </c>
      <c r="M129" s="7">
        <v>0</v>
      </c>
      <c r="N129" s="124">
        <f t="shared" si="10"/>
        <v>0</v>
      </c>
      <c r="O129" s="26">
        <v>0</v>
      </c>
      <c r="P129" s="7">
        <v>0</v>
      </c>
      <c r="Q129" s="7">
        <v>59.337355204625055</v>
      </c>
      <c r="R129" s="7">
        <v>147.88937962800264</v>
      </c>
      <c r="S129" s="7">
        <v>79.650699883932248</v>
      </c>
      <c r="T129" s="7">
        <v>103.08134517853614</v>
      </c>
      <c r="U129" s="124">
        <f t="shared" si="11"/>
        <v>389.95877989509609</v>
      </c>
    </row>
    <row r="130" spans="1:21">
      <c r="A130" s="93">
        <v>133</v>
      </c>
      <c r="B130" s="94"/>
      <c r="C130" s="95" t="s">
        <v>156</v>
      </c>
      <c r="D130" s="96" t="s">
        <v>157</v>
      </c>
      <c r="E130" s="97"/>
      <c r="F130" s="98"/>
      <c r="G130" s="99">
        <f t="shared" si="9"/>
        <v>6261.6135058626533</v>
      </c>
      <c r="H130" s="100">
        <v>422.27237261086702</v>
      </c>
      <c r="I130" s="101">
        <v>79.371517144143581</v>
      </c>
      <c r="J130" s="101">
        <v>114.48996517062187</v>
      </c>
      <c r="K130" s="101">
        <v>200.95487114787102</v>
      </c>
      <c r="L130" s="101">
        <v>540.1344256401062</v>
      </c>
      <c r="M130" s="101">
        <v>1542.1606802940369</v>
      </c>
      <c r="N130" s="125">
        <f t="shared" si="10"/>
        <v>2899.3838320076466</v>
      </c>
      <c r="O130" s="100">
        <v>1259.8822085633874</v>
      </c>
      <c r="P130" s="101">
        <v>169.32349293678999</v>
      </c>
      <c r="Q130" s="101">
        <v>135.12671068310738</v>
      </c>
      <c r="R130" s="101">
        <v>89.47492765635252</v>
      </c>
      <c r="S130" s="101">
        <v>349.87473964691162</v>
      </c>
      <c r="T130" s="101">
        <v>1358.5475943684578</v>
      </c>
      <c r="U130" s="125">
        <f t="shared" si="11"/>
        <v>3362.2296738550067</v>
      </c>
    </row>
    <row r="131" spans="1:21">
      <c r="A131" s="93">
        <v>134</v>
      </c>
      <c r="B131" s="94"/>
      <c r="C131" s="95" t="s">
        <v>158</v>
      </c>
      <c r="D131" s="96" t="s">
        <v>159</v>
      </c>
      <c r="E131" s="97"/>
      <c r="F131" s="98"/>
      <c r="G131" s="99">
        <f t="shared" ref="G131:G157" si="12">N131+U131</f>
        <v>3067.3792217113078</v>
      </c>
      <c r="H131" s="100">
        <v>0</v>
      </c>
      <c r="I131" s="101">
        <v>97.197042718529701</v>
      </c>
      <c r="J131" s="101">
        <v>150.09917879104614</v>
      </c>
      <c r="K131" s="101">
        <v>184.35928219556808</v>
      </c>
      <c r="L131" s="101">
        <v>215.95642960071564</v>
      </c>
      <c r="M131" s="101">
        <v>328.29701927304268</v>
      </c>
      <c r="N131" s="125">
        <f t="shared" ref="N131:N157" si="13">SUM(H131:M131)</f>
        <v>975.90895257890224</v>
      </c>
      <c r="O131" s="100">
        <v>0</v>
      </c>
      <c r="P131" s="101">
        <v>112.84829332306981</v>
      </c>
      <c r="Q131" s="101">
        <v>397.71311351656914</v>
      </c>
      <c r="R131" s="101">
        <v>459.07107162475586</v>
      </c>
      <c r="S131" s="101">
        <v>434.97959190607071</v>
      </c>
      <c r="T131" s="101">
        <v>686.85819876194</v>
      </c>
      <c r="U131" s="125">
        <f>SUM(O131:T131)</f>
        <v>2091.4702691324055</v>
      </c>
    </row>
    <row r="132" spans="1:21">
      <c r="A132" s="37">
        <v>135</v>
      </c>
      <c r="B132" s="17"/>
      <c r="C132" s="16"/>
      <c r="D132" s="38" t="s">
        <v>8</v>
      </c>
      <c r="E132" s="49" t="s">
        <v>160</v>
      </c>
      <c r="F132" s="40"/>
      <c r="G132" s="109">
        <f t="shared" si="12"/>
        <v>847.11793867405504</v>
      </c>
      <c r="H132" s="26">
        <v>0</v>
      </c>
      <c r="I132" s="7">
        <v>26.412308465689421</v>
      </c>
      <c r="J132" s="7">
        <v>20.073061041533947</v>
      </c>
      <c r="K132" s="7">
        <v>15.099204480648041</v>
      </c>
      <c r="L132" s="7">
        <v>66.995388239622116</v>
      </c>
      <c r="M132" s="7">
        <v>115.47037645801902</v>
      </c>
      <c r="N132" s="124">
        <f t="shared" si="13"/>
        <v>244.05033868551254</v>
      </c>
      <c r="O132" s="26">
        <v>0</v>
      </c>
      <c r="P132" s="7">
        <v>21.478358545340598</v>
      </c>
      <c r="Q132" s="7">
        <v>19.917764788493514</v>
      </c>
      <c r="R132" s="7">
        <v>35.905925318598747</v>
      </c>
      <c r="S132" s="7">
        <v>190.32212197780609</v>
      </c>
      <c r="T132" s="7">
        <v>335.44342935830355</v>
      </c>
      <c r="U132" s="124">
        <f t="shared" ref="U132:U157" si="14">SUM(O132:T132)</f>
        <v>603.0675999885425</v>
      </c>
    </row>
    <row r="133" spans="1:21">
      <c r="A133" s="37">
        <v>136</v>
      </c>
      <c r="B133" s="10"/>
      <c r="C133" s="16"/>
      <c r="D133" s="38" t="s">
        <v>10</v>
      </c>
      <c r="E133" s="49" t="s">
        <v>161</v>
      </c>
      <c r="F133" s="40"/>
      <c r="G133" s="109">
        <f t="shared" si="12"/>
        <v>0</v>
      </c>
      <c r="H133" s="26">
        <v>0</v>
      </c>
      <c r="I133" s="7">
        <v>0</v>
      </c>
      <c r="J133" s="7">
        <v>0</v>
      </c>
      <c r="K133" s="7">
        <v>0</v>
      </c>
      <c r="L133" s="7">
        <v>0</v>
      </c>
      <c r="M133" s="7">
        <v>0</v>
      </c>
      <c r="N133" s="124">
        <f t="shared" si="13"/>
        <v>0</v>
      </c>
      <c r="O133" s="26">
        <v>0</v>
      </c>
      <c r="P133" s="7">
        <v>0</v>
      </c>
      <c r="Q133" s="7">
        <v>0</v>
      </c>
      <c r="R133" s="7">
        <v>0</v>
      </c>
      <c r="S133" s="7">
        <v>0</v>
      </c>
      <c r="T133" s="7">
        <v>0</v>
      </c>
      <c r="U133" s="124">
        <f t="shared" si="14"/>
        <v>0</v>
      </c>
    </row>
    <row r="134" spans="1:21">
      <c r="A134" s="37">
        <v>137</v>
      </c>
      <c r="B134" s="10"/>
      <c r="C134" s="11"/>
      <c r="D134" s="52" t="s">
        <v>22</v>
      </c>
      <c r="E134" s="49" t="s">
        <v>162</v>
      </c>
      <c r="F134" s="51"/>
      <c r="G134" s="109">
        <f t="shared" si="12"/>
        <v>0</v>
      </c>
      <c r="H134" s="26">
        <v>0</v>
      </c>
      <c r="I134" s="7">
        <v>0</v>
      </c>
      <c r="J134" s="7">
        <v>0</v>
      </c>
      <c r="K134" s="7">
        <v>0</v>
      </c>
      <c r="L134" s="7">
        <v>0</v>
      </c>
      <c r="M134" s="7">
        <v>0</v>
      </c>
      <c r="N134" s="124">
        <f t="shared" si="13"/>
        <v>0</v>
      </c>
      <c r="O134" s="26">
        <v>0</v>
      </c>
      <c r="P134" s="7">
        <v>0</v>
      </c>
      <c r="Q134" s="7">
        <v>0</v>
      </c>
      <c r="R134" s="7">
        <v>0</v>
      </c>
      <c r="S134" s="7">
        <v>0</v>
      </c>
      <c r="T134" s="7">
        <v>0</v>
      </c>
      <c r="U134" s="124">
        <f t="shared" si="14"/>
        <v>0</v>
      </c>
    </row>
    <row r="135" spans="1:21">
      <c r="A135" s="37">
        <v>138</v>
      </c>
      <c r="B135" s="10"/>
      <c r="C135" s="11"/>
      <c r="D135" s="52" t="s">
        <v>24</v>
      </c>
      <c r="E135" s="49" t="s">
        <v>163</v>
      </c>
      <c r="F135" s="51"/>
      <c r="G135" s="109">
        <f t="shared" si="12"/>
        <v>0</v>
      </c>
      <c r="H135" s="26">
        <v>0</v>
      </c>
      <c r="I135" s="7">
        <v>0</v>
      </c>
      <c r="J135" s="7">
        <v>0</v>
      </c>
      <c r="K135" s="7">
        <v>0</v>
      </c>
      <c r="L135" s="7">
        <v>0</v>
      </c>
      <c r="M135" s="7">
        <v>0</v>
      </c>
      <c r="N135" s="124">
        <f t="shared" si="13"/>
        <v>0</v>
      </c>
      <c r="O135" s="26">
        <v>0</v>
      </c>
      <c r="P135" s="7">
        <v>0</v>
      </c>
      <c r="Q135" s="7">
        <v>0</v>
      </c>
      <c r="R135" s="7">
        <v>0</v>
      </c>
      <c r="S135" s="7">
        <v>0</v>
      </c>
      <c r="T135" s="7">
        <v>0</v>
      </c>
      <c r="U135" s="124">
        <f t="shared" si="14"/>
        <v>0</v>
      </c>
    </row>
    <row r="136" spans="1:21">
      <c r="A136" s="37">
        <v>139</v>
      </c>
      <c r="B136" s="17"/>
      <c r="C136" s="11"/>
      <c r="D136" s="50"/>
      <c r="E136" s="9" t="s">
        <v>164</v>
      </c>
      <c r="F136" s="46"/>
      <c r="G136" s="109">
        <f t="shared" si="12"/>
        <v>2220.2613026835024</v>
      </c>
      <c r="H136" s="26">
        <v>0</v>
      </c>
      <c r="I136" s="7">
        <v>70.784733504056931</v>
      </c>
      <c r="J136" s="7">
        <v>130.02611535787582</v>
      </c>
      <c r="K136" s="7">
        <v>169.26007801294327</v>
      </c>
      <c r="L136" s="7">
        <v>148.9610447883606</v>
      </c>
      <c r="M136" s="7">
        <v>212.82664569467306</v>
      </c>
      <c r="N136" s="124">
        <f t="shared" si="13"/>
        <v>731.85861735790968</v>
      </c>
      <c r="O136" s="26">
        <v>0</v>
      </c>
      <c r="P136" s="7">
        <v>91.369935337454081</v>
      </c>
      <c r="Q136" s="7">
        <v>377.79535353928804</v>
      </c>
      <c r="R136" s="7">
        <v>423.16514670848846</v>
      </c>
      <c r="S136" s="7">
        <v>244.65747374296188</v>
      </c>
      <c r="T136" s="7">
        <v>351.41477599740028</v>
      </c>
      <c r="U136" s="124">
        <f t="shared" si="14"/>
        <v>1488.4026853255928</v>
      </c>
    </row>
    <row r="137" spans="1:21">
      <c r="A137" s="93">
        <v>140</v>
      </c>
      <c r="B137" s="94"/>
      <c r="C137" s="95" t="s">
        <v>165</v>
      </c>
      <c r="D137" s="96" t="s">
        <v>166</v>
      </c>
      <c r="E137" s="97"/>
      <c r="F137" s="98"/>
      <c r="G137" s="99">
        <f t="shared" si="12"/>
        <v>83690.90949806571</v>
      </c>
      <c r="H137" s="100">
        <v>38159.954217910767</v>
      </c>
      <c r="I137" s="101">
        <v>3175.8182263374329</v>
      </c>
      <c r="J137" s="101">
        <v>1712.2673783302307</v>
      </c>
      <c r="K137" s="101">
        <v>879.0356832742691</v>
      </c>
      <c r="L137" s="101">
        <v>485.99394930899143</v>
      </c>
      <c r="M137" s="101">
        <v>0.38650581240653992</v>
      </c>
      <c r="N137" s="125">
        <f t="shared" si="13"/>
        <v>44413.455960974097</v>
      </c>
      <c r="O137" s="100">
        <v>32768.795347213745</v>
      </c>
      <c r="P137" s="101">
        <v>3354.5237896442413</v>
      </c>
      <c r="Q137" s="101">
        <v>1955.20671916008</v>
      </c>
      <c r="R137" s="101">
        <v>812.29872125387192</v>
      </c>
      <c r="S137" s="101">
        <v>386.62895981967449</v>
      </c>
      <c r="T137" s="101">
        <v>0</v>
      </c>
      <c r="U137" s="125">
        <f t="shared" si="14"/>
        <v>39277.453537091613</v>
      </c>
    </row>
    <row r="138" spans="1:21">
      <c r="A138" s="37">
        <v>141</v>
      </c>
      <c r="B138" s="17"/>
      <c r="C138" s="16"/>
      <c r="D138" s="38" t="s">
        <v>8</v>
      </c>
      <c r="E138" s="45" t="s">
        <v>167</v>
      </c>
      <c r="F138" s="53"/>
      <c r="G138" s="109">
        <f t="shared" si="12"/>
        <v>4356.7116692599375</v>
      </c>
      <c r="H138" s="26">
        <v>2022.6873833537102</v>
      </c>
      <c r="I138" s="7">
        <v>67.61701730825007</v>
      </c>
      <c r="J138" s="7">
        <v>39.284643173217773</v>
      </c>
      <c r="K138" s="7">
        <v>20.257703945040703</v>
      </c>
      <c r="L138" s="7">
        <v>8.2392726428806782</v>
      </c>
      <c r="M138" s="7">
        <v>0</v>
      </c>
      <c r="N138" s="124">
        <f t="shared" si="13"/>
        <v>2158.0860204230994</v>
      </c>
      <c r="O138" s="26">
        <v>1960.8275277614594</v>
      </c>
      <c r="P138" s="7">
        <v>128.71960949804634</v>
      </c>
      <c r="Q138" s="7">
        <v>72.360961257480085</v>
      </c>
      <c r="R138" s="7">
        <v>26.331402440555394</v>
      </c>
      <c r="S138" s="7">
        <v>10.386147879296914</v>
      </c>
      <c r="T138" s="7">
        <v>0</v>
      </c>
      <c r="U138" s="124">
        <f t="shared" si="14"/>
        <v>2198.6256488368381</v>
      </c>
    </row>
    <row r="139" spans="1:21">
      <c r="A139" s="37">
        <v>142</v>
      </c>
      <c r="B139" s="17"/>
      <c r="C139" s="16"/>
      <c r="D139" s="38" t="s">
        <v>10</v>
      </c>
      <c r="E139" s="45" t="s">
        <v>168</v>
      </c>
      <c r="F139" s="53"/>
      <c r="G139" s="109">
        <f t="shared" si="12"/>
        <v>229.77988640288822</v>
      </c>
      <c r="H139" s="26">
        <v>86.737383916275576</v>
      </c>
      <c r="I139" s="7">
        <v>0</v>
      </c>
      <c r="J139" s="7">
        <v>0</v>
      </c>
      <c r="K139" s="7">
        <v>0</v>
      </c>
      <c r="L139" s="7">
        <v>0</v>
      </c>
      <c r="M139" s="7">
        <v>0</v>
      </c>
      <c r="N139" s="124">
        <f t="shared" si="13"/>
        <v>86.737383916275576</v>
      </c>
      <c r="O139" s="26">
        <v>143.04250248661265</v>
      </c>
      <c r="P139" s="7">
        <v>0</v>
      </c>
      <c r="Q139" s="7">
        <v>0</v>
      </c>
      <c r="R139" s="7">
        <v>0</v>
      </c>
      <c r="S139" s="7">
        <v>0</v>
      </c>
      <c r="T139" s="7">
        <v>0</v>
      </c>
      <c r="U139" s="124">
        <f t="shared" si="14"/>
        <v>143.04250248661265</v>
      </c>
    </row>
    <row r="140" spans="1:21">
      <c r="A140" s="37">
        <v>143</v>
      </c>
      <c r="B140" s="17"/>
      <c r="C140" s="16"/>
      <c r="D140" s="38" t="s">
        <v>22</v>
      </c>
      <c r="E140" s="45" t="s">
        <v>169</v>
      </c>
      <c r="F140" s="53"/>
      <c r="G140" s="109">
        <f t="shared" si="12"/>
        <v>2204.9182687886059</v>
      </c>
      <c r="H140" s="26">
        <v>866.11113893985748</v>
      </c>
      <c r="I140" s="7">
        <v>107.49868607521057</v>
      </c>
      <c r="J140" s="7">
        <v>113.7644370496273</v>
      </c>
      <c r="K140" s="7">
        <v>84.187621332705021</v>
      </c>
      <c r="L140" s="7">
        <v>34.338992606848478</v>
      </c>
      <c r="M140" s="7">
        <v>0</v>
      </c>
      <c r="N140" s="124">
        <f t="shared" si="13"/>
        <v>1205.9008760042489</v>
      </c>
      <c r="O140" s="26">
        <v>677.01044178009033</v>
      </c>
      <c r="P140" s="7">
        <v>89.464038595557213</v>
      </c>
      <c r="Q140" s="7">
        <v>109.99929065257311</v>
      </c>
      <c r="R140" s="7">
        <v>86.745149418711662</v>
      </c>
      <c r="S140" s="7">
        <v>35.798472337424755</v>
      </c>
      <c r="T140" s="7">
        <v>0</v>
      </c>
      <c r="U140" s="124">
        <f t="shared" si="14"/>
        <v>999.01739278435707</v>
      </c>
    </row>
    <row r="141" spans="1:21">
      <c r="A141" s="37">
        <v>144</v>
      </c>
      <c r="B141" s="17"/>
      <c r="C141" s="16"/>
      <c r="D141" s="38" t="s">
        <v>24</v>
      </c>
      <c r="E141" s="45" t="s">
        <v>170</v>
      </c>
      <c r="F141" s="53"/>
      <c r="G141" s="109">
        <f t="shared" si="12"/>
        <v>35218.284592665732</v>
      </c>
      <c r="H141" s="26">
        <v>14936.306032180786</v>
      </c>
      <c r="I141" s="7">
        <v>1947.3862108588219</v>
      </c>
      <c r="J141" s="7">
        <v>1002.3196117281914</v>
      </c>
      <c r="K141" s="7">
        <v>479.34294557571411</v>
      </c>
      <c r="L141" s="7">
        <v>147.86804066970944</v>
      </c>
      <c r="M141" s="7">
        <v>0.38650581240653992</v>
      </c>
      <c r="N141" s="124">
        <f t="shared" si="13"/>
        <v>18513.609346825629</v>
      </c>
      <c r="O141" s="26">
        <v>13147.39345741272</v>
      </c>
      <c r="P141" s="7">
        <v>2017.4773738384247</v>
      </c>
      <c r="Q141" s="7">
        <v>1007.3414521217346</v>
      </c>
      <c r="R141" s="7">
        <v>407.27970506250858</v>
      </c>
      <c r="S141" s="7">
        <v>125.18325740471482</v>
      </c>
      <c r="T141" s="7">
        <v>0</v>
      </c>
      <c r="U141" s="124">
        <f t="shared" si="14"/>
        <v>16704.675245840102</v>
      </c>
    </row>
    <row r="142" spans="1:21">
      <c r="A142" s="37">
        <v>145</v>
      </c>
      <c r="B142" s="17"/>
      <c r="C142" s="16"/>
      <c r="D142" s="38" t="s">
        <v>26</v>
      </c>
      <c r="E142" s="45" t="s">
        <v>171</v>
      </c>
      <c r="F142" s="53"/>
      <c r="G142" s="109">
        <f t="shared" si="12"/>
        <v>2205.546134061442</v>
      </c>
      <c r="H142" s="26">
        <v>895.93158149719238</v>
      </c>
      <c r="I142" s="7">
        <v>35.128306431695819</v>
      </c>
      <c r="J142" s="7">
        <v>18.491998042911291</v>
      </c>
      <c r="K142" s="7">
        <v>5.7668243066873401</v>
      </c>
      <c r="L142" s="7">
        <v>3.8716425224556588</v>
      </c>
      <c r="M142" s="7">
        <v>0</v>
      </c>
      <c r="N142" s="124">
        <f t="shared" si="13"/>
        <v>959.19035280094249</v>
      </c>
      <c r="O142" s="26">
        <v>1125.1749818325043</v>
      </c>
      <c r="P142" s="7">
        <v>62.17888393253088</v>
      </c>
      <c r="Q142" s="7">
        <v>40.861719304695725</v>
      </c>
      <c r="R142" s="7">
        <v>8.3480216914904304</v>
      </c>
      <c r="S142" s="7">
        <v>9.7921744992781896</v>
      </c>
      <c r="T142" s="7">
        <v>0</v>
      </c>
      <c r="U142" s="124">
        <f t="shared" si="14"/>
        <v>1246.3557812604995</v>
      </c>
    </row>
    <row r="143" spans="1:21">
      <c r="A143" s="37">
        <v>146</v>
      </c>
      <c r="B143" s="17"/>
      <c r="C143" s="16"/>
      <c r="D143" s="38" t="s">
        <v>32</v>
      </c>
      <c r="E143" s="54" t="s">
        <v>172</v>
      </c>
      <c r="F143" s="53"/>
      <c r="G143" s="109">
        <f t="shared" si="12"/>
        <v>39475.668591827154</v>
      </c>
      <c r="H143" s="26">
        <v>19352.180365562439</v>
      </c>
      <c r="I143" s="7">
        <v>1018.1880283355713</v>
      </c>
      <c r="J143" s="7">
        <v>538.4066781103611</v>
      </c>
      <c r="K143" s="7">
        <v>289.48058643937111</v>
      </c>
      <c r="L143" s="7">
        <v>291.67599856853485</v>
      </c>
      <c r="M143" s="7">
        <v>0</v>
      </c>
      <c r="N143" s="124">
        <f t="shared" si="13"/>
        <v>21489.931657016277</v>
      </c>
      <c r="O143" s="26">
        <v>15715.346411705017</v>
      </c>
      <c r="P143" s="7">
        <v>1056.683903157711</v>
      </c>
      <c r="Q143" s="7">
        <v>724.6432791352272</v>
      </c>
      <c r="R143" s="7">
        <v>283.59443831443787</v>
      </c>
      <c r="S143" s="7">
        <v>205.46890249848366</v>
      </c>
      <c r="T143" s="7">
        <v>0</v>
      </c>
      <c r="U143" s="124">
        <f t="shared" si="14"/>
        <v>17985.736934810877</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5">
        <f t="shared" si="13"/>
        <v>0</v>
      </c>
      <c r="O144" s="100">
        <v>0</v>
      </c>
      <c r="P144" s="101">
        <v>0</v>
      </c>
      <c r="Q144" s="101">
        <v>0</v>
      </c>
      <c r="R144" s="101">
        <v>0</v>
      </c>
      <c r="S144" s="101">
        <v>0</v>
      </c>
      <c r="T144" s="101">
        <v>0</v>
      </c>
      <c r="U144" s="125">
        <f t="shared" si="14"/>
        <v>0</v>
      </c>
    </row>
    <row r="145" spans="1:21">
      <c r="A145" s="72">
        <v>151</v>
      </c>
      <c r="B145" s="80" t="s">
        <v>175</v>
      </c>
      <c r="C145" s="81" t="s">
        <v>176</v>
      </c>
      <c r="D145" s="82"/>
      <c r="E145" s="82"/>
      <c r="F145" s="83"/>
      <c r="G145" s="74">
        <f t="shared" si="12"/>
        <v>489998.34098386765</v>
      </c>
      <c r="H145" s="75">
        <v>31227.736148357391</v>
      </c>
      <c r="I145" s="76">
        <v>33712.085519313812</v>
      </c>
      <c r="J145" s="76">
        <v>116560.16865539551</v>
      </c>
      <c r="K145" s="76">
        <v>96281.444137573242</v>
      </c>
      <c r="L145" s="76">
        <v>42482.422101974487</v>
      </c>
      <c r="M145" s="76">
        <v>21713.501522064209</v>
      </c>
      <c r="N145" s="122">
        <f t="shared" si="13"/>
        <v>341977.35808467865</v>
      </c>
      <c r="O145" s="75">
        <v>27748.975958347321</v>
      </c>
      <c r="P145" s="76">
        <v>23571.733219385147</v>
      </c>
      <c r="Q145" s="76">
        <v>36840.914302825928</v>
      </c>
      <c r="R145" s="76">
        <v>29236.075263977051</v>
      </c>
      <c r="S145" s="76">
        <v>17764.407361030579</v>
      </c>
      <c r="T145" s="76">
        <v>12858.876793622971</v>
      </c>
      <c r="U145" s="122">
        <f t="shared" si="14"/>
        <v>148020.982899189</v>
      </c>
    </row>
    <row r="146" spans="1:21">
      <c r="A146" s="93">
        <v>152</v>
      </c>
      <c r="B146" s="95"/>
      <c r="C146" s="95" t="s">
        <v>6</v>
      </c>
      <c r="D146" s="96" t="s">
        <v>177</v>
      </c>
      <c r="E146" s="104"/>
      <c r="F146" s="105"/>
      <c r="G146" s="99">
        <f t="shared" si="12"/>
        <v>264485.81729841232</v>
      </c>
      <c r="H146" s="100">
        <v>27997.104640007019</v>
      </c>
      <c r="I146" s="101">
        <v>16626.937277793884</v>
      </c>
      <c r="J146" s="101">
        <v>47555.217533111572</v>
      </c>
      <c r="K146" s="101">
        <v>43906.882385253906</v>
      </c>
      <c r="L146" s="101">
        <v>27860.852018356323</v>
      </c>
      <c r="M146" s="101">
        <v>18731.198317527771</v>
      </c>
      <c r="N146" s="125">
        <f t="shared" si="13"/>
        <v>182678.19217205048</v>
      </c>
      <c r="O146" s="100">
        <v>24665.689576625824</v>
      </c>
      <c r="P146" s="101">
        <v>9623.6249058246613</v>
      </c>
      <c r="Q146" s="101">
        <v>13138.062069416046</v>
      </c>
      <c r="R146" s="101">
        <v>12503.757333755493</v>
      </c>
      <c r="S146" s="101">
        <v>11091.539143562317</v>
      </c>
      <c r="T146" s="101">
        <v>10784.952097177505</v>
      </c>
      <c r="U146" s="125">
        <f t="shared" si="14"/>
        <v>81807.625126361847</v>
      </c>
    </row>
    <row r="147" spans="1:21">
      <c r="A147" s="37">
        <v>153</v>
      </c>
      <c r="B147" s="17"/>
      <c r="C147" s="16"/>
      <c r="D147" s="38" t="s">
        <v>8</v>
      </c>
      <c r="E147" s="49" t="s">
        <v>178</v>
      </c>
      <c r="F147" s="55"/>
      <c r="G147" s="109">
        <f t="shared" si="12"/>
        <v>128213.52038663626</v>
      </c>
      <c r="H147" s="26">
        <v>6702.9241280555725</v>
      </c>
      <c r="I147" s="7">
        <v>6986.3960766792297</v>
      </c>
      <c r="J147" s="7">
        <v>30142.948860168457</v>
      </c>
      <c r="K147" s="7">
        <v>26773.125480651855</v>
      </c>
      <c r="L147" s="7">
        <v>16695.801581382751</v>
      </c>
      <c r="M147" s="7">
        <v>8332.7878484725952</v>
      </c>
      <c r="N147" s="124">
        <f t="shared" si="13"/>
        <v>95633.983975410461</v>
      </c>
      <c r="O147" s="26">
        <v>4899.7178748846054</v>
      </c>
      <c r="P147" s="7">
        <v>3672.5832587480545</v>
      </c>
      <c r="Q147" s="7">
        <v>6685.5492737293243</v>
      </c>
      <c r="R147" s="7">
        <v>7191.6311106681824</v>
      </c>
      <c r="S147" s="7">
        <v>6224.1356821060181</v>
      </c>
      <c r="T147" s="7">
        <v>3905.9192110896111</v>
      </c>
      <c r="U147" s="124">
        <f t="shared" si="14"/>
        <v>32579.536411225796</v>
      </c>
    </row>
    <row r="148" spans="1:21">
      <c r="A148" s="37">
        <v>154</v>
      </c>
      <c r="B148" s="17"/>
      <c r="C148" s="16"/>
      <c r="D148" s="38" t="s">
        <v>10</v>
      </c>
      <c r="E148" s="49" t="s">
        <v>179</v>
      </c>
      <c r="F148" s="40"/>
      <c r="G148" s="109">
        <f t="shared" si="12"/>
        <v>10157.695263691247</v>
      </c>
      <c r="H148" s="26">
        <v>1679.4834586679935</v>
      </c>
      <c r="I148" s="7">
        <v>421.10396467149258</v>
      </c>
      <c r="J148" s="7">
        <v>878.19599175453186</v>
      </c>
      <c r="K148" s="7">
        <v>745.38740849494934</v>
      </c>
      <c r="L148" s="7">
        <v>341.02828529477119</v>
      </c>
      <c r="M148" s="7">
        <v>198.76320389658213</v>
      </c>
      <c r="N148" s="124">
        <f t="shared" si="13"/>
        <v>4263.9623127803206</v>
      </c>
      <c r="O148" s="26">
        <v>3652.596916474402</v>
      </c>
      <c r="P148" s="7">
        <v>543.66429498791695</v>
      </c>
      <c r="Q148" s="7">
        <v>802.43977318704128</v>
      </c>
      <c r="R148" s="7">
        <v>385.69960188865662</v>
      </c>
      <c r="S148" s="7">
        <v>257.48859663680196</v>
      </c>
      <c r="T148" s="7">
        <v>251.84376773610711</v>
      </c>
      <c r="U148" s="124">
        <f t="shared" si="14"/>
        <v>5893.7329509109259</v>
      </c>
    </row>
    <row r="149" spans="1:21">
      <c r="A149" s="37">
        <v>155</v>
      </c>
      <c r="B149" s="17"/>
      <c r="C149" s="16"/>
      <c r="D149" s="38" t="s">
        <v>22</v>
      </c>
      <c r="E149" s="49" t="s">
        <v>180</v>
      </c>
      <c r="F149" s="40"/>
      <c r="G149" s="109">
        <f t="shared" si="12"/>
        <v>32119.965920612216</v>
      </c>
      <c r="H149" s="26">
        <v>4925.9243701696396</v>
      </c>
      <c r="I149" s="7">
        <v>1600.6684108376503</v>
      </c>
      <c r="J149" s="7">
        <v>2945.496839761734</v>
      </c>
      <c r="K149" s="7">
        <v>4624.6021752357483</v>
      </c>
      <c r="L149" s="7">
        <v>4492.1533031463623</v>
      </c>
      <c r="M149" s="7">
        <v>6079.3385598659515</v>
      </c>
      <c r="N149" s="124">
        <f t="shared" si="13"/>
        <v>24668.183659017086</v>
      </c>
      <c r="O149" s="26">
        <v>2198.4061474502087</v>
      </c>
      <c r="P149" s="7">
        <v>583.8659278601408</v>
      </c>
      <c r="Q149" s="7">
        <v>559.8309630304575</v>
      </c>
      <c r="R149" s="7">
        <v>637.51717211306095</v>
      </c>
      <c r="S149" s="7">
        <v>921.97398889064789</v>
      </c>
      <c r="T149" s="7">
        <v>2550.1880622506142</v>
      </c>
      <c r="U149" s="124">
        <f t="shared" si="14"/>
        <v>7451.78226159513</v>
      </c>
    </row>
    <row r="150" spans="1:21">
      <c r="A150" s="37">
        <v>156</v>
      </c>
      <c r="B150" s="17"/>
      <c r="C150" s="16"/>
      <c r="D150" s="38" t="s">
        <v>24</v>
      </c>
      <c r="E150" s="49" t="s">
        <v>181</v>
      </c>
      <c r="F150" s="40"/>
      <c r="G150" s="109">
        <f t="shared" si="12"/>
        <v>15007.851957142353</v>
      </c>
      <c r="H150" s="26">
        <v>2098.333162099123</v>
      </c>
      <c r="I150" s="7">
        <v>776.81160025298595</v>
      </c>
      <c r="J150" s="7">
        <v>1677.7109068632126</v>
      </c>
      <c r="K150" s="7">
        <v>1727.1888644695282</v>
      </c>
      <c r="L150" s="7">
        <v>979.42550700902939</v>
      </c>
      <c r="M150" s="7">
        <v>823.60037425160408</v>
      </c>
      <c r="N150" s="124">
        <f t="shared" si="13"/>
        <v>8083.0704149454832</v>
      </c>
      <c r="O150" s="26">
        <v>2329.6605888009071</v>
      </c>
      <c r="P150" s="7">
        <v>571.64085213840008</v>
      </c>
      <c r="Q150" s="7">
        <v>1500.7693806886673</v>
      </c>
      <c r="R150" s="7">
        <v>1081.3600546121597</v>
      </c>
      <c r="S150" s="7">
        <v>630.37047663331032</v>
      </c>
      <c r="T150" s="7">
        <v>810.98018932342529</v>
      </c>
      <c r="U150" s="124">
        <f t="shared" si="14"/>
        <v>6924.7815421968699</v>
      </c>
    </row>
    <row r="151" spans="1:21">
      <c r="A151" s="37">
        <v>157</v>
      </c>
      <c r="B151" s="17"/>
      <c r="C151" s="16"/>
      <c r="D151" s="38" t="s">
        <v>26</v>
      </c>
      <c r="E151" s="49" t="s">
        <v>182</v>
      </c>
      <c r="F151" s="40"/>
      <c r="G151" s="109">
        <f t="shared" si="12"/>
        <v>24032.104012135416</v>
      </c>
      <c r="H151" s="26">
        <v>4296.274569183588</v>
      </c>
      <c r="I151" s="7">
        <v>3066.785032749176</v>
      </c>
      <c r="J151" s="7">
        <v>4202.3964252471924</v>
      </c>
      <c r="K151" s="7">
        <v>2166.4746692180634</v>
      </c>
      <c r="L151" s="7">
        <v>941.58102136850357</v>
      </c>
      <c r="M151" s="7">
        <v>327.21277639269829</v>
      </c>
      <c r="N151" s="124">
        <f t="shared" si="13"/>
        <v>15000.724494159222</v>
      </c>
      <c r="O151" s="26">
        <v>4897.2141801118851</v>
      </c>
      <c r="P151" s="7">
        <v>1874.7911242544651</v>
      </c>
      <c r="Q151" s="7">
        <v>917.52083307504654</v>
      </c>
      <c r="R151" s="7">
        <v>540.14619156718254</v>
      </c>
      <c r="S151" s="7">
        <v>425.4755787178874</v>
      </c>
      <c r="T151" s="7">
        <v>376.23161024972796</v>
      </c>
      <c r="U151" s="124">
        <f t="shared" si="14"/>
        <v>9031.3795179761946</v>
      </c>
    </row>
    <row r="152" spans="1:21">
      <c r="A152" s="37">
        <v>158</v>
      </c>
      <c r="B152" s="12"/>
      <c r="C152" s="12"/>
      <c r="D152" s="52" t="s">
        <v>32</v>
      </c>
      <c r="E152" s="49" t="s">
        <v>183</v>
      </c>
      <c r="F152" s="43"/>
      <c r="G152" s="109">
        <f t="shared" si="12"/>
        <v>0</v>
      </c>
      <c r="H152" s="26">
        <v>0</v>
      </c>
      <c r="I152" s="7">
        <v>0</v>
      </c>
      <c r="J152" s="7">
        <v>0</v>
      </c>
      <c r="K152" s="7">
        <v>0</v>
      </c>
      <c r="L152" s="7">
        <v>0</v>
      </c>
      <c r="M152" s="7">
        <v>0</v>
      </c>
      <c r="N152" s="124">
        <f t="shared" si="13"/>
        <v>0</v>
      </c>
      <c r="O152" s="26">
        <v>0</v>
      </c>
      <c r="P152" s="7">
        <v>0</v>
      </c>
      <c r="Q152" s="7">
        <v>0</v>
      </c>
      <c r="R152" s="7">
        <v>0</v>
      </c>
      <c r="S152" s="7">
        <v>0</v>
      </c>
      <c r="T152" s="7">
        <v>0</v>
      </c>
      <c r="U152" s="124">
        <f t="shared" si="14"/>
        <v>0</v>
      </c>
    </row>
    <row r="153" spans="1:21">
      <c r="A153" s="37">
        <v>159</v>
      </c>
      <c r="B153" s="10"/>
      <c r="C153" s="11"/>
      <c r="D153" s="38" t="s">
        <v>34</v>
      </c>
      <c r="E153" s="49" t="s">
        <v>184</v>
      </c>
      <c r="F153" s="51"/>
      <c r="G153" s="109">
        <f t="shared" si="12"/>
        <v>54954.679491817951</v>
      </c>
      <c r="H153" s="26">
        <v>8294.1652755737305</v>
      </c>
      <c r="I153" s="7">
        <v>3775.1723160743713</v>
      </c>
      <c r="J153" s="7">
        <v>7708.4685173034668</v>
      </c>
      <c r="K153" s="7">
        <v>7870.1042098999023</v>
      </c>
      <c r="L153" s="7">
        <v>4410.8619685173035</v>
      </c>
      <c r="M153" s="7">
        <v>2969.4950892925262</v>
      </c>
      <c r="N153" s="124">
        <f t="shared" si="13"/>
        <v>35028.267376661301</v>
      </c>
      <c r="O153" s="26">
        <v>6688.0935645103455</v>
      </c>
      <c r="P153" s="7">
        <v>2377.0796524882317</v>
      </c>
      <c r="Q153" s="7">
        <v>2671.9517921209335</v>
      </c>
      <c r="R153" s="7">
        <v>2667.4031134843826</v>
      </c>
      <c r="S153" s="7">
        <v>2632.094810962677</v>
      </c>
      <c r="T153" s="7">
        <v>2889.7891815900803</v>
      </c>
      <c r="U153" s="124">
        <f t="shared" si="14"/>
        <v>19926.412115156651</v>
      </c>
    </row>
    <row r="154" spans="1:21">
      <c r="A154" s="93">
        <v>160</v>
      </c>
      <c r="B154" s="94"/>
      <c r="C154" s="95" t="s">
        <v>61</v>
      </c>
      <c r="D154" s="96" t="s">
        <v>185</v>
      </c>
      <c r="E154" s="97"/>
      <c r="F154" s="98"/>
      <c r="G154" s="99">
        <f t="shared" si="12"/>
        <v>225512.51865743846</v>
      </c>
      <c r="H154" s="100">
        <v>3230.6307534500957</v>
      </c>
      <c r="I154" s="101">
        <v>17085.147241294384</v>
      </c>
      <c r="J154" s="101">
        <v>69004.949792861938</v>
      </c>
      <c r="K154" s="101">
        <v>52374.559461593628</v>
      </c>
      <c r="L154" s="101">
        <v>14621.570713996887</v>
      </c>
      <c r="M154" s="101">
        <v>2982.3034780025482</v>
      </c>
      <c r="N154" s="125">
        <f t="shared" si="13"/>
        <v>159299.16144119948</v>
      </c>
      <c r="O154" s="100">
        <v>3083.2861821353436</v>
      </c>
      <c r="P154" s="101">
        <v>13948.107903033495</v>
      </c>
      <c r="Q154" s="101">
        <v>23702.852068901062</v>
      </c>
      <c r="R154" s="101">
        <v>16732.317646980286</v>
      </c>
      <c r="S154" s="101">
        <v>6672.8684996366501</v>
      </c>
      <c r="T154" s="101">
        <v>2073.9249155521393</v>
      </c>
      <c r="U154" s="125">
        <f t="shared" si="14"/>
        <v>66213.357216238976</v>
      </c>
    </row>
    <row r="155" spans="1:21">
      <c r="A155" s="37">
        <v>161</v>
      </c>
      <c r="B155" s="17"/>
      <c r="C155" s="16"/>
      <c r="D155" s="38" t="s">
        <v>8</v>
      </c>
      <c r="E155" s="49" t="s">
        <v>186</v>
      </c>
      <c r="F155" s="40"/>
      <c r="G155" s="109">
        <f t="shared" si="12"/>
        <v>26073.272838771343</v>
      </c>
      <c r="H155" s="26">
        <v>0</v>
      </c>
      <c r="I155" s="7">
        <v>254.73451101779938</v>
      </c>
      <c r="J155" s="7">
        <v>7041.9138698577881</v>
      </c>
      <c r="K155" s="7">
        <v>6755.8262805938721</v>
      </c>
      <c r="L155" s="7">
        <v>2426.6882672309875</v>
      </c>
      <c r="M155" s="7">
        <v>894.16703701019287</v>
      </c>
      <c r="N155" s="124">
        <f t="shared" si="13"/>
        <v>17373.32996571064</v>
      </c>
      <c r="O155" s="26">
        <v>0</v>
      </c>
      <c r="P155" s="7">
        <v>258.41971629858017</v>
      </c>
      <c r="Q155" s="7">
        <v>4240.1792142391205</v>
      </c>
      <c r="R155" s="7">
        <v>2568.9274547100067</v>
      </c>
      <c r="S155" s="7">
        <v>1081.1708062887192</v>
      </c>
      <c r="T155" s="7">
        <v>551.24568152427673</v>
      </c>
      <c r="U155" s="124">
        <f t="shared" si="14"/>
        <v>8699.9428730607033</v>
      </c>
    </row>
    <row r="156" spans="1:21">
      <c r="A156" s="37">
        <v>162</v>
      </c>
      <c r="B156" s="17"/>
      <c r="C156" s="16"/>
      <c r="D156" s="38" t="s">
        <v>10</v>
      </c>
      <c r="E156" s="49" t="s">
        <v>187</v>
      </c>
      <c r="F156" s="55"/>
      <c r="G156" s="109">
        <f t="shared" si="12"/>
        <v>45139.2519633919</v>
      </c>
      <c r="H156" s="26">
        <v>1602.0964701548219</v>
      </c>
      <c r="I156" s="7">
        <v>1708.1183950453997</v>
      </c>
      <c r="J156" s="7">
        <v>15433.544284105301</v>
      </c>
      <c r="K156" s="7">
        <v>11675.380144834518</v>
      </c>
      <c r="L156" s="7">
        <v>3118.2015065550804</v>
      </c>
      <c r="M156" s="7">
        <v>624.43467566370964</v>
      </c>
      <c r="N156" s="124">
        <f t="shared" si="13"/>
        <v>34161.775476358831</v>
      </c>
      <c r="O156" s="26">
        <v>1518.771677993238</v>
      </c>
      <c r="P156" s="7">
        <v>1034.7701327651739</v>
      </c>
      <c r="Q156" s="7">
        <v>3911.4945620298386</v>
      </c>
      <c r="R156" s="7">
        <v>2959.3320828080177</v>
      </c>
      <c r="S156" s="7">
        <v>1062.6802319288254</v>
      </c>
      <c r="T156" s="7">
        <v>490.42779950797558</v>
      </c>
      <c r="U156" s="124">
        <f t="shared" si="14"/>
        <v>10977.476487033069</v>
      </c>
    </row>
    <row r="157" spans="1:21" ht="12.6" thickBot="1">
      <c r="A157" s="56">
        <v>163</v>
      </c>
      <c r="B157" s="57"/>
      <c r="C157" s="58"/>
      <c r="D157" s="59" t="s">
        <v>22</v>
      </c>
      <c r="E157" s="60" t="s">
        <v>188</v>
      </c>
      <c r="F157" s="61"/>
      <c r="G157" s="112">
        <f t="shared" si="12"/>
        <v>154299.99415282323</v>
      </c>
      <c r="H157" s="27">
        <v>1628.5342971575446</v>
      </c>
      <c r="I157" s="28">
        <v>15122.294403448701</v>
      </c>
      <c r="J157" s="28">
        <v>46529.491311609745</v>
      </c>
      <c r="K157" s="28">
        <v>33943.352643251419</v>
      </c>
      <c r="L157" s="28">
        <v>9076.6812378689647</v>
      </c>
      <c r="M157" s="28">
        <v>1463.7017218964174</v>
      </c>
      <c r="N157" s="126">
        <f t="shared" si="13"/>
        <v>107764.05561523279</v>
      </c>
      <c r="O157" s="27">
        <v>1564.5145302382298</v>
      </c>
      <c r="P157" s="28">
        <v>12654.918324697763</v>
      </c>
      <c r="Q157" s="28">
        <v>15551.178641967475</v>
      </c>
      <c r="R157" s="28">
        <v>11204.058372892439</v>
      </c>
      <c r="S157" s="28">
        <v>4529.0172241106629</v>
      </c>
      <c r="T157" s="28">
        <v>1032.2514436838683</v>
      </c>
      <c r="U157" s="126">
        <f t="shared" si="14"/>
        <v>46535.938537590439</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352</v>
      </c>
      <c r="E2" s="84"/>
      <c r="F2" s="84"/>
      <c r="G2" s="6"/>
      <c r="H2" s="6"/>
    </row>
    <row r="3" spans="1:21" ht="13.8">
      <c r="A3" s="1" t="s">
        <v>194</v>
      </c>
      <c r="C3" s="296">
        <v>2016</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1913460.6839200631</v>
      </c>
      <c r="H7" s="151">
        <v>65252.313180088997</v>
      </c>
      <c r="I7" s="152">
        <v>124056.66272372007</v>
      </c>
      <c r="J7" s="152">
        <v>217047.4951710403</v>
      </c>
      <c r="K7" s="152">
        <v>297153.94291944802</v>
      </c>
      <c r="L7" s="152">
        <v>214268.0094216764</v>
      </c>
      <c r="M7" s="152">
        <v>58760.444800253958</v>
      </c>
      <c r="N7" s="153">
        <f>SUM(H7:M7)</f>
        <v>976538.86821622774</v>
      </c>
      <c r="O7" s="151">
        <v>57825.132456362247</v>
      </c>
      <c r="P7" s="152">
        <v>109637.83578635752</v>
      </c>
      <c r="Q7" s="152">
        <v>198950.30760368705</v>
      </c>
      <c r="R7" s="152">
        <v>286207.24662202597</v>
      </c>
      <c r="S7" s="152">
        <v>213088.09325888753</v>
      </c>
      <c r="T7" s="152">
        <v>71213.199976515025</v>
      </c>
      <c r="U7" s="153">
        <f>SUM(O7:T7)</f>
        <v>936921.81570383534</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13950345.675854683</v>
      </c>
      <c r="H10" s="67">
        <v>171977.02143478394</v>
      </c>
      <c r="I10" s="68">
        <v>42093.809703826904</v>
      </c>
      <c r="J10" s="68">
        <v>164860.94755363464</v>
      </c>
      <c r="K10" s="68">
        <v>559094.93009376526</v>
      </c>
      <c r="L10" s="68">
        <v>2332965.3623504639</v>
      </c>
      <c r="M10" s="68">
        <v>4279548.6203079224</v>
      </c>
      <c r="N10" s="121">
        <f t="shared" ref="N10:N41" si="1">SUM(H10:M10)</f>
        <v>7550540.691444397</v>
      </c>
      <c r="O10" s="67">
        <v>142085.7045917511</v>
      </c>
      <c r="P10" s="68">
        <v>31213.784409999847</v>
      </c>
      <c r="Q10" s="68">
        <v>91584.218865871429</v>
      </c>
      <c r="R10" s="68">
        <v>353485.79583740234</v>
      </c>
      <c r="S10" s="68">
        <v>1544000.4327926636</v>
      </c>
      <c r="T10" s="68">
        <v>4237435.0479125977</v>
      </c>
      <c r="U10" s="121">
        <f t="shared" ref="U10:U41" si="2">SUM(O10:T10)</f>
        <v>6399804.9844102859</v>
      </c>
    </row>
    <row r="11" spans="1:21" s="19" customFormat="1" ht="15" customHeight="1">
      <c r="A11" s="72">
        <v>1</v>
      </c>
      <c r="B11" s="73" t="s">
        <v>4</v>
      </c>
      <c r="C11" s="278" t="s">
        <v>5</v>
      </c>
      <c r="D11" s="279"/>
      <c r="E11" s="279"/>
      <c r="F11" s="280"/>
      <c r="G11" s="74">
        <f t="shared" si="0"/>
        <v>934460.71586990356</v>
      </c>
      <c r="H11" s="75">
        <v>111037.64540100098</v>
      </c>
      <c r="I11" s="76">
        <v>7369.678594648838</v>
      </c>
      <c r="J11" s="76">
        <v>13002.499298870564</v>
      </c>
      <c r="K11" s="76">
        <v>45576.199278354645</v>
      </c>
      <c r="L11" s="76">
        <v>93384.720389842987</v>
      </c>
      <c r="M11" s="76">
        <v>233197.75374317169</v>
      </c>
      <c r="N11" s="122">
        <f t="shared" si="1"/>
        <v>503568.4967058897</v>
      </c>
      <c r="O11" s="75">
        <v>90323.007406234741</v>
      </c>
      <c r="P11" s="76">
        <v>6945.2989441156387</v>
      </c>
      <c r="Q11" s="76">
        <v>14232.06563949585</v>
      </c>
      <c r="R11" s="76">
        <v>28928.230775117874</v>
      </c>
      <c r="S11" s="76">
        <v>53988.084982156754</v>
      </c>
      <c r="T11" s="76">
        <v>236475.53141689301</v>
      </c>
      <c r="U11" s="122">
        <f t="shared" si="2"/>
        <v>430892.21916401386</v>
      </c>
    </row>
    <row r="12" spans="1:21" s="18" customFormat="1">
      <c r="A12" s="85">
        <v>2</v>
      </c>
      <c r="B12" s="86"/>
      <c r="C12" s="86" t="s">
        <v>6</v>
      </c>
      <c r="D12" s="87" t="s">
        <v>7</v>
      </c>
      <c r="E12" s="88"/>
      <c r="F12" s="89"/>
      <c r="G12" s="90">
        <f t="shared" si="0"/>
        <v>292855.69341275096</v>
      </c>
      <c r="H12" s="91">
        <v>18349.285274922848</v>
      </c>
      <c r="I12" s="92">
        <v>4869.6543100178242</v>
      </c>
      <c r="J12" s="92">
        <v>9328.0375722050667</v>
      </c>
      <c r="K12" s="92">
        <v>36831.611173212528</v>
      </c>
      <c r="L12" s="92">
        <v>52467.530014514923</v>
      </c>
      <c r="M12" s="92">
        <v>51412.023294687271</v>
      </c>
      <c r="N12" s="123">
        <f t="shared" si="1"/>
        <v>173258.14163956046</v>
      </c>
      <c r="O12" s="91">
        <v>13313.467208743095</v>
      </c>
      <c r="P12" s="92">
        <v>4622.8719597160816</v>
      </c>
      <c r="Q12" s="92">
        <v>7283.2202161550522</v>
      </c>
      <c r="R12" s="92">
        <v>17330.781275957823</v>
      </c>
      <c r="S12" s="92">
        <v>28809.540286183357</v>
      </c>
      <c r="T12" s="92">
        <v>48237.670826435089</v>
      </c>
      <c r="U12" s="123">
        <f t="shared" si="2"/>
        <v>119597.5517731905</v>
      </c>
    </row>
    <row r="13" spans="1:21">
      <c r="A13" s="37">
        <v>3</v>
      </c>
      <c r="B13" s="17"/>
      <c r="C13" s="16"/>
      <c r="D13" s="38" t="s">
        <v>8</v>
      </c>
      <c r="E13" s="39" t="s">
        <v>9</v>
      </c>
      <c r="F13" s="40"/>
      <c r="G13" s="109">
        <f t="shared" si="0"/>
        <v>109547.63305041904</v>
      </c>
      <c r="H13" s="26">
        <v>381.35790933179669</v>
      </c>
      <c r="I13" s="7">
        <v>408.20220680814236</v>
      </c>
      <c r="J13" s="7">
        <v>3334.3580889012665</v>
      </c>
      <c r="K13" s="7">
        <v>11063.610205963254</v>
      </c>
      <c r="L13" s="7">
        <v>26629.938363581896</v>
      </c>
      <c r="M13" s="7">
        <v>29359.620166242123</v>
      </c>
      <c r="N13" s="124">
        <f t="shared" si="1"/>
        <v>71177.086940828478</v>
      </c>
      <c r="O13" s="26">
        <v>244.6968707673368</v>
      </c>
      <c r="P13" s="7">
        <v>372.14723576285178</v>
      </c>
      <c r="Q13" s="7">
        <v>2406.2790941271232</v>
      </c>
      <c r="R13" s="7">
        <v>5167.8321718551451</v>
      </c>
      <c r="S13" s="7">
        <v>11937.187961395597</v>
      </c>
      <c r="T13" s="7">
        <v>18242.402775682509</v>
      </c>
      <c r="U13" s="124">
        <f t="shared" si="2"/>
        <v>38370.546109590563</v>
      </c>
    </row>
    <row r="14" spans="1:21">
      <c r="A14" s="37">
        <v>4</v>
      </c>
      <c r="B14" s="41"/>
      <c r="C14" s="16"/>
      <c r="D14" s="38" t="s">
        <v>10</v>
      </c>
      <c r="E14" s="39" t="s">
        <v>11</v>
      </c>
      <c r="F14" s="40"/>
      <c r="G14" s="109">
        <f t="shared" si="0"/>
        <v>3093.4535807740176</v>
      </c>
      <c r="H14" s="26">
        <v>900.97677885508165</v>
      </c>
      <c r="I14" s="7">
        <v>45.001346872420982</v>
      </c>
      <c r="J14" s="7">
        <v>29.855604183801915</v>
      </c>
      <c r="K14" s="7">
        <v>36.762232938141096</v>
      </c>
      <c r="L14" s="7">
        <v>56.784215064719319</v>
      </c>
      <c r="M14" s="7">
        <v>63.454010608256795</v>
      </c>
      <c r="N14" s="124">
        <f t="shared" si="1"/>
        <v>1132.8341885224218</v>
      </c>
      <c r="O14" s="26">
        <v>988.3339768499136</v>
      </c>
      <c r="P14" s="7">
        <v>63.278068601619452</v>
      </c>
      <c r="Q14" s="7">
        <v>82.284817106090486</v>
      </c>
      <c r="R14" s="7">
        <v>173.08132549747825</v>
      </c>
      <c r="S14" s="7">
        <v>251.19813582673669</v>
      </c>
      <c r="T14" s="7">
        <v>402.44306836975738</v>
      </c>
      <c r="U14" s="124">
        <f t="shared" si="2"/>
        <v>1960.6193922515959</v>
      </c>
    </row>
    <row r="15" spans="1:21">
      <c r="A15" s="37">
        <v>5</v>
      </c>
      <c r="B15" s="41"/>
      <c r="C15" s="16"/>
      <c r="D15" s="8"/>
      <c r="E15" s="17" t="s">
        <v>12</v>
      </c>
      <c r="F15" s="42" t="s">
        <v>13</v>
      </c>
      <c r="G15" s="109">
        <f t="shared" si="0"/>
        <v>2365.5829549699847</v>
      </c>
      <c r="H15" s="26">
        <v>900.97677885508165</v>
      </c>
      <c r="I15" s="7">
        <v>44.419544451171532</v>
      </c>
      <c r="J15" s="7">
        <v>25.230235150229419</v>
      </c>
      <c r="K15" s="7">
        <v>32.386096773436293</v>
      </c>
      <c r="L15" s="7">
        <v>52.99380046245642</v>
      </c>
      <c r="M15" s="7">
        <v>57.394064637715928</v>
      </c>
      <c r="N15" s="124">
        <f t="shared" si="1"/>
        <v>1113.4005203300912</v>
      </c>
      <c r="O15" s="26">
        <v>988.3339768499136</v>
      </c>
      <c r="P15" s="7">
        <v>61.256504218094051</v>
      </c>
      <c r="Q15" s="7">
        <v>20.722719127312303</v>
      </c>
      <c r="R15" s="7">
        <v>21.85977225843817</v>
      </c>
      <c r="S15" s="7">
        <v>58.933402285445482</v>
      </c>
      <c r="T15" s="7">
        <v>101.07605990068987</v>
      </c>
      <c r="U15" s="124">
        <f t="shared" si="2"/>
        <v>1252.1824346398935</v>
      </c>
    </row>
    <row r="16" spans="1:21">
      <c r="A16" s="37">
        <v>6</v>
      </c>
      <c r="B16" s="41"/>
      <c r="C16" s="16"/>
      <c r="D16" s="8"/>
      <c r="E16" s="17" t="s">
        <v>14</v>
      </c>
      <c r="F16" s="42" t="s">
        <v>15</v>
      </c>
      <c r="G16" s="109">
        <f t="shared" si="0"/>
        <v>140.36769807322707</v>
      </c>
      <c r="H16" s="26">
        <v>0</v>
      </c>
      <c r="I16" s="7">
        <v>0</v>
      </c>
      <c r="J16" s="7">
        <v>0</v>
      </c>
      <c r="K16" s="7">
        <v>0</v>
      </c>
      <c r="L16" s="7">
        <v>0</v>
      </c>
      <c r="M16" s="7">
        <v>0</v>
      </c>
      <c r="N16" s="124">
        <f t="shared" si="1"/>
        <v>0</v>
      </c>
      <c r="O16" s="26">
        <v>0</v>
      </c>
      <c r="P16" s="7">
        <v>0.56461850817140657</v>
      </c>
      <c r="Q16" s="7">
        <v>14.562782611232251</v>
      </c>
      <c r="R16" s="7">
        <v>28.058793457690626</v>
      </c>
      <c r="S16" s="7">
        <v>34.085526335285977</v>
      </c>
      <c r="T16" s="7">
        <v>63.095977160846815</v>
      </c>
      <c r="U16" s="124">
        <f t="shared" si="2"/>
        <v>140.36769807322707</v>
      </c>
    </row>
    <row r="17" spans="1:21">
      <c r="A17" s="37">
        <v>7</v>
      </c>
      <c r="B17" s="41"/>
      <c r="C17" s="16"/>
      <c r="D17" s="8"/>
      <c r="E17" s="17" t="s">
        <v>16</v>
      </c>
      <c r="F17" s="42" t="s">
        <v>17</v>
      </c>
      <c r="G17" s="109">
        <f t="shared" si="0"/>
        <v>415.69536598684135</v>
      </c>
      <c r="H17" s="26">
        <v>0</v>
      </c>
      <c r="I17" s="7">
        <v>0.38131561672707903</v>
      </c>
      <c r="J17" s="7">
        <v>3.5552738212500117</v>
      </c>
      <c r="K17" s="7">
        <v>2.6799156817869516</v>
      </c>
      <c r="L17" s="7">
        <v>1.9589107134816004</v>
      </c>
      <c r="M17" s="7">
        <v>3.6619268552094582</v>
      </c>
      <c r="N17" s="124">
        <f t="shared" si="1"/>
        <v>12.237342688455101</v>
      </c>
      <c r="O17" s="26">
        <v>0</v>
      </c>
      <c r="P17" s="7">
        <v>0.99116527065052651</v>
      </c>
      <c r="Q17" s="7">
        <v>29.692609265912324</v>
      </c>
      <c r="R17" s="7">
        <v>79.451980663463473</v>
      </c>
      <c r="S17" s="7">
        <v>108.59255795553327</v>
      </c>
      <c r="T17" s="7">
        <v>184.72971014282666</v>
      </c>
      <c r="U17" s="124">
        <f t="shared" si="2"/>
        <v>403.45802329838625</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171.80754686224645</v>
      </c>
      <c r="H19" s="26">
        <v>0</v>
      </c>
      <c r="I19" s="7">
        <v>0.20048596264859952</v>
      </c>
      <c r="J19" s="7">
        <v>1.0700966601143591</v>
      </c>
      <c r="K19" s="7">
        <v>1.6962200936613954</v>
      </c>
      <c r="L19" s="7">
        <v>1.8315049811135395</v>
      </c>
      <c r="M19" s="7">
        <v>2.398020383745461</v>
      </c>
      <c r="N19" s="124">
        <f t="shared" si="1"/>
        <v>7.1963280812833545</v>
      </c>
      <c r="O19" s="26">
        <v>0</v>
      </c>
      <c r="P19" s="7">
        <v>0.46577994355175178</v>
      </c>
      <c r="Q19" s="7">
        <v>17.306706273695454</v>
      </c>
      <c r="R19" s="7">
        <v>43.710779305547476</v>
      </c>
      <c r="S19" s="7">
        <v>49.586638330249116</v>
      </c>
      <c r="T19" s="7">
        <v>53.541314927919302</v>
      </c>
      <c r="U19" s="124">
        <f t="shared" si="2"/>
        <v>164.6112187809631</v>
      </c>
    </row>
    <row r="20" spans="1:21">
      <c r="A20" s="37">
        <v>10</v>
      </c>
      <c r="B20" s="41"/>
      <c r="C20" s="16"/>
      <c r="D20" s="38" t="s">
        <v>22</v>
      </c>
      <c r="E20" s="39" t="s">
        <v>23</v>
      </c>
      <c r="F20" s="40"/>
      <c r="G20" s="109">
        <f t="shared" si="0"/>
        <v>37326.193607388996</v>
      </c>
      <c r="H20" s="26">
        <v>275.13118578493595</v>
      </c>
      <c r="I20" s="7">
        <v>127.54315873235464</v>
      </c>
      <c r="J20" s="7">
        <v>1645.1397264348343</v>
      </c>
      <c r="K20" s="7">
        <v>17785.853659957647</v>
      </c>
      <c r="L20" s="7">
        <v>9080.1525518260896</v>
      </c>
      <c r="M20" s="7">
        <v>515.92298191785812</v>
      </c>
      <c r="N20" s="124">
        <f t="shared" si="1"/>
        <v>29429.74326465372</v>
      </c>
      <c r="O20" s="26">
        <v>242.57451386749744</v>
      </c>
      <c r="P20" s="7">
        <v>112.83103892579675</v>
      </c>
      <c r="Q20" s="7">
        <v>854.6983003616333</v>
      </c>
      <c r="R20" s="7">
        <v>5030.6740448791534</v>
      </c>
      <c r="S20" s="7">
        <v>1583.8180414140224</v>
      </c>
      <c r="T20" s="7">
        <v>71.854403287172318</v>
      </c>
      <c r="U20" s="124">
        <f t="shared" si="2"/>
        <v>7896.4503427352756</v>
      </c>
    </row>
    <row r="21" spans="1:21">
      <c r="A21" s="37">
        <v>11</v>
      </c>
      <c r="B21" s="41"/>
      <c r="C21" s="16"/>
      <c r="D21" s="38" t="s">
        <v>24</v>
      </c>
      <c r="E21" s="39" t="s">
        <v>25</v>
      </c>
      <c r="F21" s="40"/>
      <c r="G21" s="109">
        <f t="shared" si="0"/>
        <v>31634.120603984222</v>
      </c>
      <c r="H21" s="26">
        <v>9108.8742384314537</v>
      </c>
      <c r="I21" s="7">
        <v>489.558260217309</v>
      </c>
      <c r="J21" s="7">
        <v>484.04978290945292</v>
      </c>
      <c r="K21" s="7">
        <v>818.79198219999671</v>
      </c>
      <c r="L21" s="7">
        <v>1720.8685446977615</v>
      </c>
      <c r="M21" s="7">
        <v>3962.361895814538</v>
      </c>
      <c r="N21" s="124">
        <f t="shared" si="1"/>
        <v>16584.504704270512</v>
      </c>
      <c r="O21" s="26">
        <v>5460.5022384673357</v>
      </c>
      <c r="P21" s="7">
        <v>460.81621855683625</v>
      </c>
      <c r="Q21" s="7">
        <v>425.31319349631667</v>
      </c>
      <c r="R21" s="7">
        <v>597.68358128145337</v>
      </c>
      <c r="S21" s="7">
        <v>1578.2997671961784</v>
      </c>
      <c r="T21" s="7">
        <v>6527.0009007155895</v>
      </c>
      <c r="U21" s="124">
        <f t="shared" si="2"/>
        <v>15049.61589971371</v>
      </c>
    </row>
    <row r="22" spans="1:21">
      <c r="A22" s="37">
        <v>12</v>
      </c>
      <c r="B22" s="41"/>
      <c r="C22" s="16"/>
      <c r="D22" s="38" t="s">
        <v>26</v>
      </c>
      <c r="E22" s="39" t="s">
        <v>27</v>
      </c>
      <c r="F22" s="40"/>
      <c r="G22" s="109">
        <f t="shared" si="0"/>
        <v>3481.3496923150378</v>
      </c>
      <c r="H22" s="26">
        <v>934.81985434624949</v>
      </c>
      <c r="I22" s="7">
        <v>165.84875882510096</v>
      </c>
      <c r="J22" s="7">
        <v>104.79953164805193</v>
      </c>
      <c r="K22" s="7">
        <v>248.57440774474526</v>
      </c>
      <c r="L22" s="7">
        <v>293.72845321940258</v>
      </c>
      <c r="M22" s="7">
        <v>159.8541980915179</v>
      </c>
      <c r="N22" s="124">
        <f t="shared" si="1"/>
        <v>1907.6252038750681</v>
      </c>
      <c r="O22" s="26">
        <v>983.99098679807503</v>
      </c>
      <c r="P22" s="7">
        <v>137.98181474674493</v>
      </c>
      <c r="Q22" s="7">
        <v>51.576134023140185</v>
      </c>
      <c r="R22" s="7">
        <v>72.005145323346369</v>
      </c>
      <c r="S22" s="7">
        <v>140.43776629306376</v>
      </c>
      <c r="T22" s="7">
        <v>187.73264125559945</v>
      </c>
      <c r="U22" s="124">
        <f t="shared" si="2"/>
        <v>1573.7244884399697</v>
      </c>
    </row>
    <row r="23" spans="1:21">
      <c r="A23" s="37">
        <v>13</v>
      </c>
      <c r="B23" s="41"/>
      <c r="C23" s="16"/>
      <c r="D23" s="8"/>
      <c r="E23" s="17" t="s">
        <v>12</v>
      </c>
      <c r="F23" s="42" t="s">
        <v>28</v>
      </c>
      <c r="G23" s="109">
        <f t="shared" si="0"/>
        <v>122.01409944000989</v>
      </c>
      <c r="H23" s="26">
        <v>4.1380673944950104</v>
      </c>
      <c r="I23" s="7">
        <v>40.066356807714328</v>
      </c>
      <c r="J23" s="7">
        <v>6.6579748919830308</v>
      </c>
      <c r="K23" s="7">
        <v>4.657057122378319</v>
      </c>
      <c r="L23" s="7">
        <v>2.4468191414780449</v>
      </c>
      <c r="M23" s="7">
        <v>1.8857197761535645</v>
      </c>
      <c r="N23" s="124">
        <f t="shared" si="1"/>
        <v>59.851995134202298</v>
      </c>
      <c r="O23" s="26">
        <v>4.43763767182827</v>
      </c>
      <c r="P23" s="7">
        <v>42.465532843722031</v>
      </c>
      <c r="Q23" s="7">
        <v>7.0670188724907348</v>
      </c>
      <c r="R23" s="7">
        <v>4.0561026672512526</v>
      </c>
      <c r="S23" s="7">
        <v>2.1298337854350393</v>
      </c>
      <c r="T23" s="7">
        <v>2.0059784650802612</v>
      </c>
      <c r="U23" s="124">
        <f t="shared" si="2"/>
        <v>62.162104305807588</v>
      </c>
    </row>
    <row r="24" spans="1:21">
      <c r="A24" s="37">
        <v>14</v>
      </c>
      <c r="B24" s="17"/>
      <c r="C24" s="16"/>
      <c r="D24" s="8"/>
      <c r="E24" s="17" t="s">
        <v>14</v>
      </c>
      <c r="F24" s="42" t="s">
        <v>29</v>
      </c>
      <c r="G24" s="109">
        <f t="shared" si="0"/>
        <v>39.568906191496353</v>
      </c>
      <c r="H24" s="26">
        <v>7.2602158639638219</v>
      </c>
      <c r="I24" s="7">
        <v>6.3679313969041687</v>
      </c>
      <c r="J24" s="7">
        <v>1.6803980314070941</v>
      </c>
      <c r="K24" s="7">
        <v>1.9438336368548335</v>
      </c>
      <c r="L24" s="7">
        <v>1.9587354776449502</v>
      </c>
      <c r="M24" s="7">
        <v>0.40983054041862488</v>
      </c>
      <c r="N24" s="124">
        <f t="shared" si="1"/>
        <v>19.620944947193493</v>
      </c>
      <c r="O24" s="26">
        <v>5.8014036723179743</v>
      </c>
      <c r="P24" s="7">
        <v>9.4669498227303848</v>
      </c>
      <c r="Q24" s="7">
        <v>1.3410360853886232</v>
      </c>
      <c r="R24" s="7">
        <v>1.4895796467753826</v>
      </c>
      <c r="S24" s="7">
        <v>1.509152558624919</v>
      </c>
      <c r="T24" s="7">
        <v>0.33983945846557617</v>
      </c>
      <c r="U24" s="124">
        <f t="shared" si="2"/>
        <v>19.94796124430286</v>
      </c>
    </row>
    <row r="25" spans="1:21">
      <c r="A25" s="37">
        <v>15</v>
      </c>
      <c r="B25" s="17"/>
      <c r="C25" s="16"/>
      <c r="D25" s="8"/>
      <c r="E25" s="17" t="s">
        <v>16</v>
      </c>
      <c r="F25" s="42" t="s">
        <v>30</v>
      </c>
      <c r="G25" s="109">
        <f t="shared" si="0"/>
        <v>1612.4158689088724</v>
      </c>
      <c r="H25" s="26">
        <v>741.36126628518105</v>
      </c>
      <c r="I25" s="7">
        <v>48.513526045135222</v>
      </c>
      <c r="J25" s="7">
        <v>4.4144323970376718</v>
      </c>
      <c r="K25" s="7">
        <v>0.55317458451736456</v>
      </c>
      <c r="L25" s="7">
        <v>0.8769323706085288</v>
      </c>
      <c r="M25" s="7">
        <v>0.93411046266555786</v>
      </c>
      <c r="N25" s="124">
        <f t="shared" si="1"/>
        <v>796.65344214514539</v>
      </c>
      <c r="O25" s="26">
        <v>764.89469459652901</v>
      </c>
      <c r="P25" s="7">
        <v>42.485237935790792</v>
      </c>
      <c r="Q25" s="7">
        <v>6.165576350500487</v>
      </c>
      <c r="R25" s="7">
        <v>1.6321635665535723</v>
      </c>
      <c r="S25" s="7">
        <v>0.15367173783988619</v>
      </c>
      <c r="T25" s="7">
        <v>0.43108257651329041</v>
      </c>
      <c r="U25" s="124">
        <f t="shared" si="2"/>
        <v>815.76242676372703</v>
      </c>
    </row>
    <row r="26" spans="1:21">
      <c r="A26" s="37">
        <v>16</v>
      </c>
      <c r="B26" s="17"/>
      <c r="C26" s="16"/>
      <c r="D26" s="8"/>
      <c r="E26" s="17" t="s">
        <v>18</v>
      </c>
      <c r="F26" s="42" t="s">
        <v>31</v>
      </c>
      <c r="G26" s="109">
        <f t="shared" si="0"/>
        <v>1707.3508017668792</v>
      </c>
      <c r="H26" s="26">
        <v>182.06031126528978</v>
      </c>
      <c r="I26" s="7">
        <v>70.900945147150196</v>
      </c>
      <c r="J26" s="7">
        <v>92.046730799134821</v>
      </c>
      <c r="K26" s="7">
        <v>241.42034195084125</v>
      </c>
      <c r="L26" s="7">
        <v>288.44596135715256</v>
      </c>
      <c r="M26" s="7">
        <v>156.6245353751292</v>
      </c>
      <c r="N26" s="124">
        <f t="shared" si="1"/>
        <v>1031.4988258946978</v>
      </c>
      <c r="O26" s="26">
        <v>208.85723339021206</v>
      </c>
      <c r="P26" s="7">
        <v>43.56409342889674</v>
      </c>
      <c r="Q26" s="7">
        <v>37.00250355747994</v>
      </c>
      <c r="R26" s="7">
        <v>64.827298162737861</v>
      </c>
      <c r="S26" s="7">
        <v>136.64510723296553</v>
      </c>
      <c r="T26" s="7">
        <v>184.95574009988923</v>
      </c>
      <c r="U26" s="124">
        <f t="shared" si="2"/>
        <v>675.85197587218136</v>
      </c>
    </row>
    <row r="27" spans="1:21">
      <c r="A27" s="37">
        <v>17</v>
      </c>
      <c r="B27" s="17"/>
      <c r="C27" s="16"/>
      <c r="D27" s="38" t="s">
        <v>32</v>
      </c>
      <c r="E27" s="39" t="s">
        <v>33</v>
      </c>
      <c r="F27" s="40"/>
      <c r="G27" s="109">
        <f t="shared" si="0"/>
        <v>11129.296432498842</v>
      </c>
      <c r="H27" s="26">
        <v>1431.697382286191</v>
      </c>
      <c r="I27" s="7">
        <v>647.66479127854109</v>
      </c>
      <c r="J27" s="7">
        <v>599.19182229042053</v>
      </c>
      <c r="K27" s="7">
        <v>836.95560086518526</v>
      </c>
      <c r="L27" s="7">
        <v>1271.6148224025965</v>
      </c>
      <c r="M27" s="7">
        <v>1310.0717680156231</v>
      </c>
      <c r="N27" s="124">
        <f t="shared" si="1"/>
        <v>6097.1961871385574</v>
      </c>
      <c r="O27" s="26">
        <v>1232.1054760664701</v>
      </c>
      <c r="P27" s="7">
        <v>576.50217282027006</v>
      </c>
      <c r="Q27" s="7">
        <v>517.76687113568187</v>
      </c>
      <c r="R27" s="7">
        <v>578.39269010722637</v>
      </c>
      <c r="S27" s="7">
        <v>970.73767182230949</v>
      </c>
      <c r="T27" s="7">
        <v>1156.5953634083271</v>
      </c>
      <c r="U27" s="124">
        <f t="shared" si="2"/>
        <v>5032.100245360285</v>
      </c>
    </row>
    <row r="28" spans="1:21">
      <c r="A28" s="37">
        <v>18</v>
      </c>
      <c r="B28" s="12"/>
      <c r="C28" s="12"/>
      <c r="D28" s="38" t="s">
        <v>34</v>
      </c>
      <c r="E28" s="39" t="s">
        <v>35</v>
      </c>
      <c r="F28" s="43"/>
      <c r="G28" s="109">
        <f t="shared" si="0"/>
        <v>11433.929174567107</v>
      </c>
      <c r="H28" s="26">
        <v>965.17856055591255</v>
      </c>
      <c r="I28" s="7">
        <v>376.57540924474597</v>
      </c>
      <c r="J28" s="7">
        <v>413.49448051303625</v>
      </c>
      <c r="K28" s="7">
        <v>777.44748668000102</v>
      </c>
      <c r="L28" s="7">
        <v>1222.1009644409642</v>
      </c>
      <c r="M28" s="7">
        <v>2113.0781763028353</v>
      </c>
      <c r="N28" s="124">
        <f t="shared" si="1"/>
        <v>5867.8750777374953</v>
      </c>
      <c r="O28" s="26">
        <v>716.14433463453315</v>
      </c>
      <c r="P28" s="7">
        <v>335.17991600534879</v>
      </c>
      <c r="Q28" s="7">
        <v>352.6135206068866</v>
      </c>
      <c r="R28" s="7">
        <v>533.71896151639521</v>
      </c>
      <c r="S28" s="7">
        <v>851.6512376666069</v>
      </c>
      <c r="T28" s="7">
        <v>2776.7461263998412</v>
      </c>
      <c r="U28" s="124">
        <f t="shared" si="2"/>
        <v>5566.0540968296118</v>
      </c>
    </row>
    <row r="29" spans="1:21">
      <c r="A29" s="37">
        <v>19</v>
      </c>
      <c r="B29" s="17"/>
      <c r="C29" s="16"/>
      <c r="D29" s="38" t="s">
        <v>36</v>
      </c>
      <c r="E29" s="39" t="s">
        <v>37</v>
      </c>
      <c r="F29" s="40"/>
      <c r="G29" s="109">
        <f t="shared" si="0"/>
        <v>12351.492052646616</v>
      </c>
      <c r="H29" s="26">
        <v>16.815731634560507</v>
      </c>
      <c r="I29" s="7">
        <v>12.092182839754969</v>
      </c>
      <c r="J29" s="7">
        <v>234.87551949452609</v>
      </c>
      <c r="K29" s="7">
        <v>1467.3085125312209</v>
      </c>
      <c r="L29" s="7">
        <v>3373.7077141702175</v>
      </c>
      <c r="M29" s="7">
        <v>1927.3125337846577</v>
      </c>
      <c r="N29" s="124">
        <f t="shared" si="1"/>
        <v>7032.1121944549377</v>
      </c>
      <c r="O29" s="26">
        <v>16.08770937655936</v>
      </c>
      <c r="P29" s="7">
        <v>9.0261334205279127</v>
      </c>
      <c r="Q29" s="7">
        <v>183.00496920663863</v>
      </c>
      <c r="R29" s="7">
        <v>769.20729534700513</v>
      </c>
      <c r="S29" s="7">
        <v>2277.7948242798448</v>
      </c>
      <c r="T29" s="7">
        <v>2064.2589265611023</v>
      </c>
      <c r="U29" s="124">
        <f t="shared" si="2"/>
        <v>5319.3798581916781</v>
      </c>
    </row>
    <row r="30" spans="1:21">
      <c r="A30" s="37">
        <v>20</v>
      </c>
      <c r="B30" s="17"/>
      <c r="C30" s="16"/>
      <c r="D30" s="38" t="s">
        <v>38</v>
      </c>
      <c r="E30" s="39" t="s">
        <v>39</v>
      </c>
      <c r="F30" s="40"/>
      <c r="G30" s="109">
        <f t="shared" si="0"/>
        <v>185.59608737527742</v>
      </c>
      <c r="H30" s="26">
        <v>0</v>
      </c>
      <c r="I30" s="7">
        <v>1.7965913831430953</v>
      </c>
      <c r="J30" s="7">
        <v>2.5888463841110934</v>
      </c>
      <c r="K30" s="7">
        <v>11.185547660221346</v>
      </c>
      <c r="L30" s="7">
        <v>57.109443076886237</v>
      </c>
      <c r="M30" s="7">
        <v>27.504265157389455</v>
      </c>
      <c r="N30" s="124">
        <f t="shared" si="1"/>
        <v>100.18469366175123</v>
      </c>
      <c r="O30" s="26">
        <v>0</v>
      </c>
      <c r="P30" s="7">
        <v>1.8034049783891533</v>
      </c>
      <c r="Q30" s="7">
        <v>3.1108072923088912</v>
      </c>
      <c r="R30" s="7">
        <v>7.3929045310069341</v>
      </c>
      <c r="S30" s="7">
        <v>42.753087954595685</v>
      </c>
      <c r="T30" s="7">
        <v>30.351188957225531</v>
      </c>
      <c r="U30" s="124">
        <f t="shared" si="2"/>
        <v>85.411393713526195</v>
      </c>
    </row>
    <row r="31" spans="1:21">
      <c r="A31" s="37">
        <v>21</v>
      </c>
      <c r="B31" s="17"/>
      <c r="C31" s="16"/>
      <c r="D31" s="38" t="s">
        <v>40</v>
      </c>
      <c r="E31" s="39" t="s">
        <v>41</v>
      </c>
      <c r="F31" s="40"/>
      <c r="G31" s="109">
        <f t="shared" si="0"/>
        <v>11172.945774402528</v>
      </c>
      <c r="H31" s="26">
        <v>1815.4484653941472</v>
      </c>
      <c r="I31" s="7">
        <v>710.35746965592261</v>
      </c>
      <c r="J31" s="7">
        <v>678.37029464589432</v>
      </c>
      <c r="K31" s="7">
        <v>919.08564932271838</v>
      </c>
      <c r="L31" s="7">
        <v>1302.7548878416419</v>
      </c>
      <c r="M31" s="7">
        <v>473.84494522586465</v>
      </c>
      <c r="N31" s="124">
        <f t="shared" si="1"/>
        <v>5899.8617120861891</v>
      </c>
      <c r="O31" s="26">
        <v>1925.3935807842645</v>
      </c>
      <c r="P31" s="7">
        <v>795.83401247294387</v>
      </c>
      <c r="Q31" s="7">
        <v>494.69118704344146</v>
      </c>
      <c r="R31" s="7">
        <v>547.43483687285334</v>
      </c>
      <c r="S31" s="7">
        <v>965.54204595834017</v>
      </c>
      <c r="T31" s="7">
        <v>544.18839918449521</v>
      </c>
      <c r="U31" s="124">
        <f t="shared" si="2"/>
        <v>5273.0840623163385</v>
      </c>
    </row>
    <row r="32" spans="1:21">
      <c r="A32" s="37">
        <v>22</v>
      </c>
      <c r="B32" s="17"/>
      <c r="C32" s="16"/>
      <c r="D32" s="38"/>
      <c r="E32" s="17" t="s">
        <v>12</v>
      </c>
      <c r="F32" s="42" t="s">
        <v>42</v>
      </c>
      <c r="G32" s="109">
        <f t="shared" si="0"/>
        <v>3146.1101193267386</v>
      </c>
      <c r="H32" s="26">
        <v>715.57440835237503</v>
      </c>
      <c r="I32" s="7">
        <v>102.95766931283288</v>
      </c>
      <c r="J32" s="7">
        <v>255.16662967950106</v>
      </c>
      <c r="K32" s="7">
        <v>257.84091459214687</v>
      </c>
      <c r="L32" s="7">
        <v>196.30711823701859</v>
      </c>
      <c r="M32" s="7">
        <v>40.712951615452766</v>
      </c>
      <c r="N32" s="124">
        <f t="shared" si="1"/>
        <v>1568.5596917893272</v>
      </c>
      <c r="O32" s="26">
        <v>870.5075181722641</v>
      </c>
      <c r="P32" s="7">
        <v>142.87247761152685</v>
      </c>
      <c r="Q32" s="7">
        <v>255.31369147263467</v>
      </c>
      <c r="R32" s="7">
        <v>142.8349327147007</v>
      </c>
      <c r="S32" s="7">
        <v>130.15733161568642</v>
      </c>
      <c r="T32" s="7">
        <v>35.864475950598717</v>
      </c>
      <c r="U32" s="124">
        <f t="shared" si="2"/>
        <v>1577.5504275374115</v>
      </c>
    </row>
    <row r="33" spans="1:21">
      <c r="A33" s="37">
        <v>23</v>
      </c>
      <c r="B33" s="17"/>
      <c r="C33" s="16"/>
      <c r="D33" s="8"/>
      <c r="E33" s="17" t="s">
        <v>14</v>
      </c>
      <c r="F33" s="42" t="s">
        <v>43</v>
      </c>
      <c r="G33" s="109">
        <f t="shared" si="0"/>
        <v>0</v>
      </c>
      <c r="H33" s="26">
        <v>0</v>
      </c>
      <c r="I33" s="7">
        <v>0</v>
      </c>
      <c r="J33" s="7">
        <v>0</v>
      </c>
      <c r="K33" s="7">
        <v>0</v>
      </c>
      <c r="L33" s="7">
        <v>0</v>
      </c>
      <c r="M33" s="7">
        <v>0</v>
      </c>
      <c r="N33" s="124">
        <f t="shared" si="1"/>
        <v>0</v>
      </c>
      <c r="O33" s="26">
        <v>0</v>
      </c>
      <c r="P33" s="7">
        <v>0</v>
      </c>
      <c r="Q33" s="7">
        <v>0</v>
      </c>
      <c r="R33" s="7">
        <v>0</v>
      </c>
      <c r="S33" s="7">
        <v>0</v>
      </c>
      <c r="T33" s="7">
        <v>0</v>
      </c>
      <c r="U33" s="124">
        <f t="shared" si="2"/>
        <v>0</v>
      </c>
    </row>
    <row r="34" spans="1:21">
      <c r="A34" s="37">
        <v>24</v>
      </c>
      <c r="B34" s="17"/>
      <c r="C34" s="16"/>
      <c r="D34" s="8"/>
      <c r="E34" s="17" t="s">
        <v>16</v>
      </c>
      <c r="F34" s="42" t="s">
        <v>44</v>
      </c>
      <c r="G34" s="109">
        <f t="shared" si="0"/>
        <v>2.3016100525856018</v>
      </c>
      <c r="H34" s="26">
        <v>0</v>
      </c>
      <c r="I34" s="7">
        <v>0</v>
      </c>
      <c r="J34" s="7">
        <v>0.37941151857376099</v>
      </c>
      <c r="K34" s="7">
        <v>0</v>
      </c>
      <c r="L34" s="7">
        <v>0</v>
      </c>
      <c r="M34" s="7">
        <v>0.84267175197601318</v>
      </c>
      <c r="N34" s="124">
        <f t="shared" si="1"/>
        <v>1.2220832705497742</v>
      </c>
      <c r="O34" s="26">
        <v>0</v>
      </c>
      <c r="P34" s="7">
        <v>0</v>
      </c>
      <c r="Q34" s="7">
        <v>0</v>
      </c>
      <c r="R34" s="7">
        <v>0</v>
      </c>
      <c r="S34" s="7">
        <v>0</v>
      </c>
      <c r="T34" s="7">
        <v>1.0795267820358276</v>
      </c>
      <c r="U34" s="124">
        <f t="shared" si="2"/>
        <v>1.0795267820358276</v>
      </c>
    </row>
    <row r="35" spans="1:21">
      <c r="A35" s="37">
        <v>25</v>
      </c>
      <c r="B35" s="17"/>
      <c r="C35" s="16"/>
      <c r="D35" s="8"/>
      <c r="E35" s="17" t="s">
        <v>18</v>
      </c>
      <c r="F35" s="42" t="s">
        <v>45</v>
      </c>
      <c r="G35" s="109">
        <f t="shared" si="0"/>
        <v>368.46627816930413</v>
      </c>
      <c r="H35" s="26">
        <v>0</v>
      </c>
      <c r="I35" s="7">
        <v>2.2322987541556358</v>
      </c>
      <c r="J35" s="7">
        <v>16.823281645774841</v>
      </c>
      <c r="K35" s="7">
        <v>47.334118843078613</v>
      </c>
      <c r="L35" s="7">
        <v>104.04169648885727</v>
      </c>
      <c r="M35" s="7">
        <v>53.098739124834538</v>
      </c>
      <c r="N35" s="124">
        <f t="shared" si="1"/>
        <v>223.5301348567009</v>
      </c>
      <c r="O35" s="26">
        <v>0</v>
      </c>
      <c r="P35" s="7">
        <v>3.338472742587328</v>
      </c>
      <c r="Q35" s="7">
        <v>4.962902843952179</v>
      </c>
      <c r="R35" s="7">
        <v>24.439421653747559</v>
      </c>
      <c r="S35" s="7">
        <v>67.361796826124191</v>
      </c>
      <c r="T35" s="7">
        <v>44.833549246191978</v>
      </c>
      <c r="U35" s="124">
        <f t="shared" si="2"/>
        <v>144.93614331260324</v>
      </c>
    </row>
    <row r="36" spans="1:21">
      <c r="A36" s="37">
        <v>26</v>
      </c>
      <c r="B36" s="17"/>
      <c r="C36" s="16"/>
      <c r="D36" s="8"/>
      <c r="E36" s="17" t="s">
        <v>20</v>
      </c>
      <c r="F36" s="42" t="s">
        <v>46</v>
      </c>
      <c r="G36" s="109">
        <f t="shared" si="0"/>
        <v>82.40230068564415</v>
      </c>
      <c r="H36" s="26">
        <v>2.2441713809967041</v>
      </c>
      <c r="I36" s="7">
        <v>0.65109139680862427</v>
      </c>
      <c r="J36" s="7">
        <v>1.4072122573852539</v>
      </c>
      <c r="K36" s="7">
        <v>2.5451521873474121</v>
      </c>
      <c r="L36" s="7">
        <v>14.669786483049393</v>
      </c>
      <c r="M36" s="7">
        <v>12.882054328918457</v>
      </c>
      <c r="N36" s="124">
        <f t="shared" si="1"/>
        <v>34.399468034505844</v>
      </c>
      <c r="O36" s="26">
        <v>2.7152595520019531</v>
      </c>
      <c r="P36" s="7">
        <v>0.86732888221740723</v>
      </c>
      <c r="Q36" s="7">
        <v>2.7021470069885254</v>
      </c>
      <c r="R36" s="7">
        <v>5.6215910911560059</v>
      </c>
      <c r="S36" s="7">
        <v>21.18507194519043</v>
      </c>
      <c r="T36" s="7">
        <v>14.911434173583984</v>
      </c>
      <c r="U36" s="124">
        <f t="shared" si="2"/>
        <v>48.002832651138306</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1449.4908781320264</v>
      </c>
      <c r="H39" s="26">
        <v>0</v>
      </c>
      <c r="I39" s="7">
        <v>0</v>
      </c>
      <c r="J39" s="7">
        <v>2.8280672589608002</v>
      </c>
      <c r="K39" s="7">
        <v>148.62135255243629</v>
      </c>
      <c r="L39" s="7">
        <v>458.15634975582361</v>
      </c>
      <c r="M39" s="7">
        <v>225.57861199602485</v>
      </c>
      <c r="N39" s="124">
        <f t="shared" si="1"/>
        <v>835.18438156324555</v>
      </c>
      <c r="O39" s="26">
        <v>0</v>
      </c>
      <c r="P39" s="7">
        <v>0</v>
      </c>
      <c r="Q39" s="7">
        <v>3.4970805978518911</v>
      </c>
      <c r="R39" s="7">
        <v>74.326530718244612</v>
      </c>
      <c r="S39" s="7">
        <v>318.56344362348318</v>
      </c>
      <c r="T39" s="7">
        <v>217.91944162920117</v>
      </c>
      <c r="U39" s="124">
        <f t="shared" si="2"/>
        <v>614.30649656878086</v>
      </c>
    </row>
    <row r="40" spans="1:21">
      <c r="A40" s="37">
        <v>30</v>
      </c>
      <c r="B40" s="17"/>
      <c r="C40" s="16"/>
      <c r="D40" s="12"/>
      <c r="E40" s="17" t="s">
        <v>357</v>
      </c>
      <c r="F40" s="42" t="s">
        <v>51</v>
      </c>
      <c r="G40" s="109">
        <f t="shared" si="0"/>
        <v>3787.1084717777558</v>
      </c>
      <c r="H40" s="26">
        <v>1009.8749607566861</v>
      </c>
      <c r="I40" s="7">
        <v>364.97268841322511</v>
      </c>
      <c r="J40" s="7">
        <v>189.52666744566523</v>
      </c>
      <c r="K40" s="7">
        <v>118.41792742244434</v>
      </c>
      <c r="L40" s="7">
        <v>140.22263045003638</v>
      </c>
      <c r="M40" s="7">
        <v>51.325935766333714</v>
      </c>
      <c r="N40" s="124">
        <f t="shared" si="1"/>
        <v>1874.3408102543908</v>
      </c>
      <c r="O40" s="26">
        <v>994.48516409954755</v>
      </c>
      <c r="P40" s="7">
        <v>509.91881701728562</v>
      </c>
      <c r="Q40" s="7">
        <v>152.05995620519388</v>
      </c>
      <c r="R40" s="7">
        <v>81.774544890911784</v>
      </c>
      <c r="S40" s="7">
        <v>97.613401484908536</v>
      </c>
      <c r="T40" s="7">
        <v>76.91577782551758</v>
      </c>
      <c r="U40" s="124">
        <f t="shared" si="2"/>
        <v>1912.7676615233649</v>
      </c>
    </row>
    <row r="41" spans="1:21">
      <c r="A41" s="37">
        <v>31</v>
      </c>
      <c r="B41" s="17"/>
      <c r="C41" s="16"/>
      <c r="D41" s="12"/>
      <c r="E41" s="17" t="s">
        <v>358</v>
      </c>
      <c r="F41" s="42" t="s">
        <v>52</v>
      </c>
      <c r="G41" s="109">
        <f t="shared" si="0"/>
        <v>0.31827223300933838</v>
      </c>
      <c r="H41" s="26">
        <v>0</v>
      </c>
      <c r="I41" s="7">
        <v>0</v>
      </c>
      <c r="J41" s="7">
        <v>0</v>
      </c>
      <c r="K41" s="7">
        <v>0</v>
      </c>
      <c r="L41" s="7">
        <v>0</v>
      </c>
      <c r="M41" s="7">
        <v>0.31827223300933838</v>
      </c>
      <c r="N41" s="124">
        <f t="shared" si="1"/>
        <v>0.31827223300933838</v>
      </c>
      <c r="O41" s="26">
        <v>0</v>
      </c>
      <c r="P41" s="7">
        <v>0</v>
      </c>
      <c r="Q41" s="7">
        <v>0</v>
      </c>
      <c r="R41" s="7">
        <v>0</v>
      </c>
      <c r="S41" s="7">
        <v>0</v>
      </c>
      <c r="T41" s="7">
        <v>0</v>
      </c>
      <c r="U41" s="124">
        <f t="shared" si="2"/>
        <v>0</v>
      </c>
    </row>
    <row r="42" spans="1:21">
      <c r="A42" s="37">
        <v>32</v>
      </c>
      <c r="B42" s="17"/>
      <c r="C42" s="16"/>
      <c r="D42" s="38"/>
      <c r="E42" s="17" t="s">
        <v>359</v>
      </c>
      <c r="F42" s="42" t="s">
        <v>53</v>
      </c>
      <c r="G42" s="109">
        <f t="shared" ref="G42:G73" si="3">N42+U42</f>
        <v>2336.7478600330651</v>
      </c>
      <c r="H42" s="26">
        <v>87.75491563603282</v>
      </c>
      <c r="I42" s="7">
        <v>239.54371961951256</v>
      </c>
      <c r="J42" s="7">
        <v>212.23902577161789</v>
      </c>
      <c r="K42" s="7">
        <v>344.32619339227676</v>
      </c>
      <c r="L42" s="7">
        <v>389.35728627443314</v>
      </c>
      <c r="M42" s="7">
        <v>89.085708737373352</v>
      </c>
      <c r="N42" s="124">
        <f t="shared" ref="N42:N73" si="4">SUM(H42:M42)</f>
        <v>1362.3068494312465</v>
      </c>
      <c r="O42" s="26">
        <v>57.685658670961857</v>
      </c>
      <c r="P42" s="7">
        <v>138.83693581819534</v>
      </c>
      <c r="Q42" s="7">
        <v>76.155402928590775</v>
      </c>
      <c r="R42" s="7">
        <v>218.43782413005829</v>
      </c>
      <c r="S42" s="7">
        <v>330.66099375486374</v>
      </c>
      <c r="T42" s="7">
        <v>152.66419529914856</v>
      </c>
      <c r="U42" s="124">
        <f t="shared" ref="U42:U73" si="5">SUM(O42:T42)</f>
        <v>974.44101060181856</v>
      </c>
    </row>
    <row r="43" spans="1:21">
      <c r="A43" s="37">
        <v>33</v>
      </c>
      <c r="B43" s="17"/>
      <c r="C43" s="16"/>
      <c r="D43" s="38" t="s">
        <v>54</v>
      </c>
      <c r="E43" s="39" t="s">
        <v>55</v>
      </c>
      <c r="F43" s="42"/>
      <c r="G43" s="109">
        <f t="shared" si="3"/>
        <v>238.32151797346887</v>
      </c>
      <c r="H43" s="26">
        <v>74.579246236869949</v>
      </c>
      <c r="I43" s="7">
        <v>15.768121811008314</v>
      </c>
      <c r="J43" s="7">
        <v>3.0789952056657057</v>
      </c>
      <c r="K43" s="7">
        <v>3.6274713596067159</v>
      </c>
      <c r="L43" s="7">
        <v>7.7220393397001317</v>
      </c>
      <c r="M43" s="7">
        <v>7.3627654215379152</v>
      </c>
      <c r="N43" s="124">
        <f t="shared" si="4"/>
        <v>112.13863937438873</v>
      </c>
      <c r="O43" s="26">
        <v>82.699885841691867</v>
      </c>
      <c r="P43" s="7">
        <v>17.854914379655384</v>
      </c>
      <c r="Q43" s="7">
        <v>3.6773973370436579</v>
      </c>
      <c r="R43" s="7">
        <v>3.8031921500951285</v>
      </c>
      <c r="S43" s="7">
        <v>7.4818846179696266</v>
      </c>
      <c r="T43" s="7">
        <v>10.665604272624478</v>
      </c>
      <c r="U43" s="124">
        <f t="shared" si="5"/>
        <v>126.18287859908014</v>
      </c>
    </row>
    <row r="44" spans="1:21">
      <c r="A44" s="37">
        <v>34</v>
      </c>
      <c r="B44" s="17"/>
      <c r="C44" s="16"/>
      <c r="D44" s="8"/>
      <c r="E44" s="17" t="s">
        <v>12</v>
      </c>
      <c r="F44" s="42" t="s">
        <v>56</v>
      </c>
      <c r="G44" s="109">
        <f t="shared" si="3"/>
        <v>237.14318519763765</v>
      </c>
      <c r="H44" s="26">
        <v>74.579246236869949</v>
      </c>
      <c r="I44" s="7">
        <v>15.768121811008314</v>
      </c>
      <c r="J44" s="7">
        <v>3.0789952056657057</v>
      </c>
      <c r="K44" s="7">
        <v>3.6274713596067159</v>
      </c>
      <c r="L44" s="7">
        <v>7.3508286751894047</v>
      </c>
      <c r="M44" s="7">
        <v>7.3627654215379152</v>
      </c>
      <c r="N44" s="124">
        <f t="shared" si="4"/>
        <v>111.767428709878</v>
      </c>
      <c r="O44" s="26">
        <v>82.699885841691867</v>
      </c>
      <c r="P44" s="7">
        <v>17.854914379655384</v>
      </c>
      <c r="Q44" s="7">
        <v>3.2290193701628596</v>
      </c>
      <c r="R44" s="7">
        <v>3.4444480056554312</v>
      </c>
      <c r="S44" s="7">
        <v>7.4818846179696266</v>
      </c>
      <c r="T44" s="7">
        <v>10.665604272624478</v>
      </c>
      <c r="U44" s="124">
        <f t="shared" si="5"/>
        <v>125.37575648775965</v>
      </c>
    </row>
    <row r="45" spans="1:21">
      <c r="A45" s="37">
        <v>35</v>
      </c>
      <c r="B45" s="17"/>
      <c r="C45" s="16"/>
      <c r="D45" s="8"/>
      <c r="E45" s="17" t="s">
        <v>14</v>
      </c>
      <c r="F45" s="42" t="s">
        <v>57</v>
      </c>
      <c r="G45" s="109">
        <f t="shared" si="3"/>
        <v>0.80712211132049561</v>
      </c>
      <c r="H45" s="26">
        <v>0</v>
      </c>
      <c r="I45" s="7">
        <v>0</v>
      </c>
      <c r="J45" s="7">
        <v>0</v>
      </c>
      <c r="K45" s="7">
        <v>0</v>
      </c>
      <c r="L45" s="7">
        <v>0</v>
      </c>
      <c r="M45" s="7">
        <v>0</v>
      </c>
      <c r="N45" s="124">
        <f t="shared" si="4"/>
        <v>0</v>
      </c>
      <c r="O45" s="26">
        <v>0</v>
      </c>
      <c r="P45" s="7">
        <v>0</v>
      </c>
      <c r="Q45" s="7">
        <v>0.44837796688079834</v>
      </c>
      <c r="R45" s="7">
        <v>0.35874414443969727</v>
      </c>
      <c r="S45" s="7">
        <v>0</v>
      </c>
      <c r="T45" s="7">
        <v>0</v>
      </c>
      <c r="U45" s="124">
        <f t="shared" si="5"/>
        <v>0.80712211132049561</v>
      </c>
    </row>
    <row r="46" spans="1:21">
      <c r="A46" s="37">
        <v>36</v>
      </c>
      <c r="B46" s="10"/>
      <c r="C46" s="16"/>
      <c r="D46" s="8"/>
      <c r="E46" s="17" t="s">
        <v>16</v>
      </c>
      <c r="F46" s="42" t="s">
        <v>58</v>
      </c>
      <c r="G46" s="109">
        <f t="shared" si="3"/>
        <v>0.37121066451072693</v>
      </c>
      <c r="H46" s="26">
        <v>0</v>
      </c>
      <c r="I46" s="7">
        <v>0</v>
      </c>
      <c r="J46" s="7">
        <v>0</v>
      </c>
      <c r="K46" s="7">
        <v>0</v>
      </c>
      <c r="L46" s="7">
        <v>0.37121066451072693</v>
      </c>
      <c r="M46" s="7">
        <v>0</v>
      </c>
      <c r="N46" s="124">
        <f t="shared" si="4"/>
        <v>0.37121066451072693</v>
      </c>
      <c r="O46" s="26">
        <v>0</v>
      </c>
      <c r="P46" s="7">
        <v>0</v>
      </c>
      <c r="Q46" s="7">
        <v>0</v>
      </c>
      <c r="R46" s="7">
        <v>0</v>
      </c>
      <c r="S46" s="7">
        <v>0</v>
      </c>
      <c r="T46" s="7">
        <v>0</v>
      </c>
      <c r="U46" s="124">
        <f t="shared" si="5"/>
        <v>0</v>
      </c>
    </row>
    <row r="47" spans="1:21">
      <c r="A47" s="37">
        <v>37</v>
      </c>
      <c r="B47" s="10"/>
      <c r="C47" s="11"/>
      <c r="D47" s="38" t="s">
        <v>59</v>
      </c>
      <c r="E47" s="9" t="s">
        <v>60</v>
      </c>
      <c r="F47" s="44"/>
      <c r="G47" s="109">
        <f t="shared" si="3"/>
        <v>61261.362912923098</v>
      </c>
      <c r="H47" s="26">
        <v>2444.4057960212231</v>
      </c>
      <c r="I47" s="7">
        <v>1869.2460662275553</v>
      </c>
      <c r="J47" s="7">
        <v>1798.234771490097</v>
      </c>
      <c r="K47" s="7">
        <v>2862.4091243445873</v>
      </c>
      <c r="L47" s="7">
        <v>7451.0482951402664</v>
      </c>
      <c r="M47" s="7">
        <v>11491.635141447186</v>
      </c>
      <c r="N47" s="124">
        <f t="shared" si="4"/>
        <v>27916.979194670916</v>
      </c>
      <c r="O47" s="26">
        <v>1420.937587544322</v>
      </c>
      <c r="P47" s="7">
        <v>1739.6169478595257</v>
      </c>
      <c r="Q47" s="7">
        <v>1908.2037185877562</v>
      </c>
      <c r="R47" s="7">
        <v>3849.5551282167435</v>
      </c>
      <c r="S47" s="7">
        <v>8202.6382549405098</v>
      </c>
      <c r="T47" s="7">
        <v>16223.432081103325</v>
      </c>
      <c r="U47" s="124">
        <f t="shared" si="5"/>
        <v>33344.383718252182</v>
      </c>
    </row>
    <row r="48" spans="1:21">
      <c r="A48" s="93">
        <v>38</v>
      </c>
      <c r="B48" s="94"/>
      <c r="C48" s="95" t="s">
        <v>61</v>
      </c>
      <c r="D48" s="96" t="s">
        <v>62</v>
      </c>
      <c r="E48" s="97"/>
      <c r="F48" s="98"/>
      <c r="G48" s="99">
        <f t="shared" si="3"/>
        <v>479220.42255200446</v>
      </c>
      <c r="H48" s="100">
        <v>24211.615924179554</v>
      </c>
      <c r="I48" s="101">
        <v>2278.6309083402157</v>
      </c>
      <c r="J48" s="101">
        <v>3357.883045732975</v>
      </c>
      <c r="K48" s="101">
        <v>8042.4681364893913</v>
      </c>
      <c r="L48" s="101">
        <v>38888.066683530807</v>
      </c>
      <c r="M48" s="101">
        <v>173874.6968061924</v>
      </c>
      <c r="N48" s="125">
        <f t="shared" si="4"/>
        <v>250653.36150446534</v>
      </c>
      <c r="O48" s="100">
        <v>19330.347968637943</v>
      </c>
      <c r="P48" s="101">
        <v>2101.4566780477762</v>
      </c>
      <c r="Q48" s="101">
        <v>2410.9262951910496</v>
      </c>
      <c r="R48" s="101">
        <v>5257.7670525312424</v>
      </c>
      <c r="S48" s="101">
        <v>23618.420350074768</v>
      </c>
      <c r="T48" s="101">
        <v>175848.14270305634</v>
      </c>
      <c r="U48" s="125">
        <f t="shared" si="5"/>
        <v>228567.06104753911</v>
      </c>
    </row>
    <row r="49" spans="1:21">
      <c r="A49" s="37">
        <v>39</v>
      </c>
      <c r="B49" s="17"/>
      <c r="C49" s="16"/>
      <c r="D49" s="38" t="s">
        <v>8</v>
      </c>
      <c r="E49" s="45" t="s">
        <v>63</v>
      </c>
      <c r="F49" s="40"/>
      <c r="G49" s="109">
        <f t="shared" si="3"/>
        <v>478588.90045934916</v>
      </c>
      <c r="H49" s="26">
        <v>24193.140281736851</v>
      </c>
      <c r="I49" s="7">
        <v>2265.8249424695969</v>
      </c>
      <c r="J49" s="7">
        <v>3338.5353370308876</v>
      </c>
      <c r="K49" s="7">
        <v>7992.3931633234024</v>
      </c>
      <c r="L49" s="7">
        <v>38792.041860580444</v>
      </c>
      <c r="M49" s="7">
        <v>173747.94734525681</v>
      </c>
      <c r="N49" s="124">
        <f t="shared" si="4"/>
        <v>250329.88293039799</v>
      </c>
      <c r="O49" s="26">
        <v>19314.452845513821</v>
      </c>
      <c r="P49" s="7">
        <v>2089.030832529068</v>
      </c>
      <c r="Q49" s="7">
        <v>2396.9191767573357</v>
      </c>
      <c r="R49" s="7">
        <v>5229.6262422204018</v>
      </c>
      <c r="S49" s="7">
        <v>23553.193037986755</v>
      </c>
      <c r="T49" s="7">
        <v>175675.79539394379</v>
      </c>
      <c r="U49" s="124">
        <f t="shared" si="5"/>
        <v>228259.01752895117</v>
      </c>
    </row>
    <row r="50" spans="1:21">
      <c r="A50" s="37">
        <v>40</v>
      </c>
      <c r="B50" s="17"/>
      <c r="C50" s="16"/>
      <c r="D50" s="38" t="s">
        <v>10</v>
      </c>
      <c r="E50" s="45" t="s">
        <v>64</v>
      </c>
      <c r="F50" s="40"/>
      <c r="G50" s="109">
        <f t="shared" si="3"/>
        <v>536.54624928733392</v>
      </c>
      <c r="H50" s="26">
        <v>17.287872587970924</v>
      </c>
      <c r="I50" s="7">
        <v>7.9645685823779786</v>
      </c>
      <c r="J50" s="7">
        <v>11.333808630064595</v>
      </c>
      <c r="K50" s="7">
        <v>42.238903796183877</v>
      </c>
      <c r="L50" s="7">
        <v>92.237752909306437</v>
      </c>
      <c r="M50" s="7">
        <v>112.41199737344868</v>
      </c>
      <c r="N50" s="124">
        <f t="shared" si="4"/>
        <v>283.4749038793525</v>
      </c>
      <c r="O50" s="26">
        <v>14.970283108385047</v>
      </c>
      <c r="P50" s="7">
        <v>3.7983266508381348</v>
      </c>
      <c r="Q50" s="7">
        <v>7.542977878882084</v>
      </c>
      <c r="R50" s="7">
        <v>20.710183624993078</v>
      </c>
      <c r="S50" s="7">
        <v>49.036273944424465</v>
      </c>
      <c r="T50" s="7">
        <v>157.01330020045862</v>
      </c>
      <c r="U50" s="124">
        <f t="shared" si="5"/>
        <v>253.07134540798143</v>
      </c>
    </row>
    <row r="51" spans="1:21">
      <c r="A51" s="37">
        <v>41</v>
      </c>
      <c r="B51" s="17"/>
      <c r="C51" s="16"/>
      <c r="D51" s="38" t="s">
        <v>22</v>
      </c>
      <c r="E51" s="45" t="s">
        <v>65</v>
      </c>
      <c r="F51" s="40"/>
      <c r="G51" s="109">
        <f t="shared" si="3"/>
        <v>94.977747712465316</v>
      </c>
      <c r="H51" s="26">
        <v>1.1876010247306112</v>
      </c>
      <c r="I51" s="7">
        <v>4.8413660112746584</v>
      </c>
      <c r="J51" s="7">
        <v>8.0139213534575902</v>
      </c>
      <c r="K51" s="7">
        <v>7.8360293652422115</v>
      </c>
      <c r="L51" s="7">
        <v>3.7869217202969594</v>
      </c>
      <c r="M51" s="7">
        <v>14.336413720164273</v>
      </c>
      <c r="N51" s="124">
        <f t="shared" si="4"/>
        <v>40.002253195166304</v>
      </c>
      <c r="O51" s="26">
        <v>0.92458359330885287</v>
      </c>
      <c r="P51" s="7">
        <v>8.6275630896852817</v>
      </c>
      <c r="Q51" s="7">
        <v>6.4641391385866882</v>
      </c>
      <c r="R51" s="7">
        <v>7.4307882509001502</v>
      </c>
      <c r="S51" s="7">
        <v>16.191259077240829</v>
      </c>
      <c r="T51" s="7">
        <v>15.33716136757721</v>
      </c>
      <c r="U51" s="124">
        <f t="shared" si="5"/>
        <v>54.975494517299012</v>
      </c>
    </row>
    <row r="52" spans="1:21">
      <c r="A52" s="93">
        <v>42</v>
      </c>
      <c r="B52" s="94"/>
      <c r="C52" s="95" t="s">
        <v>66</v>
      </c>
      <c r="D52" s="96" t="s">
        <v>67</v>
      </c>
      <c r="E52" s="97"/>
      <c r="F52" s="98"/>
      <c r="G52" s="99">
        <f t="shared" si="3"/>
        <v>9859.1942133307457</v>
      </c>
      <c r="H52" s="100">
        <v>0</v>
      </c>
      <c r="I52" s="101">
        <v>0</v>
      </c>
      <c r="J52" s="101">
        <v>0</v>
      </c>
      <c r="K52" s="101">
        <v>0</v>
      </c>
      <c r="L52" s="101">
        <v>0</v>
      </c>
      <c r="M52" s="101">
        <v>0</v>
      </c>
      <c r="N52" s="125">
        <f t="shared" si="4"/>
        <v>0</v>
      </c>
      <c r="O52" s="100">
        <v>0</v>
      </c>
      <c r="P52" s="101">
        <v>0</v>
      </c>
      <c r="Q52" s="101">
        <v>4212.1607662439346</v>
      </c>
      <c r="R52" s="101">
        <v>5647.0334470868111</v>
      </c>
      <c r="S52" s="101">
        <v>0</v>
      </c>
      <c r="T52" s="101">
        <v>0</v>
      </c>
      <c r="U52" s="125">
        <f t="shared" si="5"/>
        <v>9859.1942133307457</v>
      </c>
    </row>
    <row r="53" spans="1:21">
      <c r="A53" s="93">
        <v>49</v>
      </c>
      <c r="B53" s="94"/>
      <c r="C53" s="95" t="s">
        <v>68</v>
      </c>
      <c r="D53" s="96" t="s">
        <v>69</v>
      </c>
      <c r="E53" s="97"/>
      <c r="F53" s="98"/>
      <c r="G53" s="99">
        <f t="shared" si="3"/>
        <v>123386.44201120734</v>
      </c>
      <c r="H53" s="100">
        <v>67077.048075199127</v>
      </c>
      <c r="I53" s="101">
        <v>3.8918628394603729</v>
      </c>
      <c r="J53" s="101">
        <v>0.98858833312988281</v>
      </c>
      <c r="K53" s="101">
        <v>0.65414947271347046</v>
      </c>
      <c r="L53" s="101">
        <v>0.43015438318252563</v>
      </c>
      <c r="M53" s="101">
        <v>0</v>
      </c>
      <c r="N53" s="125">
        <f t="shared" si="4"/>
        <v>67083.012830227613</v>
      </c>
      <c r="O53" s="100">
        <v>56298.217283248901</v>
      </c>
      <c r="P53" s="101">
        <v>2.4240682125091553</v>
      </c>
      <c r="Q53" s="101">
        <v>1.0757306814193726</v>
      </c>
      <c r="R53" s="101">
        <v>1.0216049253940582</v>
      </c>
      <c r="S53" s="101">
        <v>0.34244093298912048</v>
      </c>
      <c r="T53" s="101">
        <v>0.348052978515625</v>
      </c>
      <c r="U53" s="125">
        <f t="shared" si="5"/>
        <v>56303.429180979729</v>
      </c>
    </row>
    <row r="54" spans="1:21">
      <c r="A54" s="37">
        <v>50</v>
      </c>
      <c r="B54" s="17"/>
      <c r="C54" s="16"/>
      <c r="D54" s="38" t="s">
        <v>8</v>
      </c>
      <c r="E54" s="47" t="s">
        <v>70</v>
      </c>
      <c r="F54" s="40"/>
      <c r="G54" s="109">
        <f t="shared" si="3"/>
        <v>54971.589454650879</v>
      </c>
      <c r="H54" s="26">
        <v>30240.660076141357</v>
      </c>
      <c r="I54" s="7">
        <v>0</v>
      </c>
      <c r="J54" s="7">
        <v>0.33272144198417664</v>
      </c>
      <c r="K54" s="7">
        <v>0.31843492388725281</v>
      </c>
      <c r="L54" s="7">
        <v>0</v>
      </c>
      <c r="M54" s="7">
        <v>0</v>
      </c>
      <c r="N54" s="124">
        <f t="shared" si="4"/>
        <v>30241.311232507229</v>
      </c>
      <c r="O54" s="26">
        <v>24728.507431983948</v>
      </c>
      <c r="P54" s="7">
        <v>0.68632745742797852</v>
      </c>
      <c r="Q54" s="7">
        <v>0.73640972375869751</v>
      </c>
      <c r="R54" s="7">
        <v>0</v>
      </c>
      <c r="S54" s="7">
        <v>0</v>
      </c>
      <c r="T54" s="7">
        <v>0.348052978515625</v>
      </c>
      <c r="U54" s="124">
        <f t="shared" si="5"/>
        <v>24730.27822214365</v>
      </c>
    </row>
    <row r="55" spans="1:21">
      <c r="A55" s="37">
        <v>51</v>
      </c>
      <c r="B55" s="10"/>
      <c r="C55" s="16"/>
      <c r="D55" s="38" t="s">
        <v>10</v>
      </c>
      <c r="E55" s="47" t="s">
        <v>71</v>
      </c>
      <c r="F55" s="40"/>
      <c r="G55" s="109">
        <f t="shared" si="3"/>
        <v>39950.031864076853</v>
      </c>
      <c r="H55" s="26">
        <v>20978.821720004082</v>
      </c>
      <c r="I55" s="7">
        <v>0.71129646897315979</v>
      </c>
      <c r="J55" s="7">
        <v>0.32314544916152954</v>
      </c>
      <c r="K55" s="7">
        <v>0</v>
      </c>
      <c r="L55" s="7">
        <v>0</v>
      </c>
      <c r="M55" s="7">
        <v>0</v>
      </c>
      <c r="N55" s="124">
        <f t="shared" si="4"/>
        <v>20979.856161922216</v>
      </c>
      <c r="O55" s="26">
        <v>18968.44267231226</v>
      </c>
      <c r="P55" s="7">
        <v>0.71142491698265076</v>
      </c>
      <c r="Q55" s="7">
        <v>0</v>
      </c>
      <c r="R55" s="7">
        <v>1.0216049253940582</v>
      </c>
      <c r="S55" s="7">
        <v>0</v>
      </c>
      <c r="T55" s="7">
        <v>0</v>
      </c>
      <c r="U55" s="124">
        <f t="shared" si="5"/>
        <v>18970.175702154636</v>
      </c>
    </row>
    <row r="56" spans="1:21">
      <c r="A56" s="37">
        <v>52</v>
      </c>
      <c r="B56" s="17"/>
      <c r="C56" s="11"/>
      <c r="D56" s="38" t="s">
        <v>22</v>
      </c>
      <c r="E56" s="47" t="s">
        <v>72</v>
      </c>
      <c r="F56" s="43"/>
      <c r="G56" s="109">
        <f t="shared" si="3"/>
        <v>11246.225297212601</v>
      </c>
      <c r="H56" s="26">
        <v>6562.0914418697357</v>
      </c>
      <c r="I56" s="7">
        <v>0</v>
      </c>
      <c r="J56" s="7">
        <v>0</v>
      </c>
      <c r="K56" s="7">
        <v>0</v>
      </c>
      <c r="L56" s="7">
        <v>0</v>
      </c>
      <c r="M56" s="7">
        <v>0</v>
      </c>
      <c r="N56" s="124">
        <f t="shared" si="4"/>
        <v>6562.0914418697357</v>
      </c>
      <c r="O56" s="26">
        <v>4684.133855342865</v>
      </c>
      <c r="P56" s="7">
        <v>0</v>
      </c>
      <c r="Q56" s="7">
        <v>0</v>
      </c>
      <c r="R56" s="7">
        <v>0</v>
      </c>
      <c r="S56" s="7">
        <v>0</v>
      </c>
      <c r="T56" s="7">
        <v>0</v>
      </c>
      <c r="U56" s="124">
        <f t="shared" si="5"/>
        <v>4684.133855342865</v>
      </c>
    </row>
    <row r="57" spans="1:21">
      <c r="A57" s="37">
        <v>53</v>
      </c>
      <c r="B57" s="12"/>
      <c r="C57" s="12"/>
      <c r="D57" s="38" t="s">
        <v>24</v>
      </c>
      <c r="E57" s="13" t="s">
        <v>73</v>
      </c>
      <c r="F57" s="43"/>
      <c r="G57" s="109">
        <f t="shared" si="3"/>
        <v>17218.595741063356</v>
      </c>
      <c r="H57" s="26">
        <v>9295.4759196043015</v>
      </c>
      <c r="I57" s="7">
        <v>3.1805663704872131</v>
      </c>
      <c r="J57" s="7">
        <v>0.33272144198417664</v>
      </c>
      <c r="K57" s="7">
        <v>0.33571454882621765</v>
      </c>
      <c r="L57" s="7">
        <v>0.43015438318252563</v>
      </c>
      <c r="M57" s="7">
        <v>0</v>
      </c>
      <c r="N57" s="124">
        <f t="shared" si="4"/>
        <v>9299.7550763487816</v>
      </c>
      <c r="O57" s="26">
        <v>7917.1325870752335</v>
      </c>
      <c r="P57" s="7">
        <v>1.0263157486915588</v>
      </c>
      <c r="Q57" s="7">
        <v>0.33932095766067505</v>
      </c>
      <c r="R57" s="7">
        <v>0</v>
      </c>
      <c r="S57" s="7">
        <v>0.34244093298912048</v>
      </c>
      <c r="T57" s="7">
        <v>0</v>
      </c>
      <c r="U57" s="124">
        <f t="shared" si="5"/>
        <v>7918.8406647145748</v>
      </c>
    </row>
    <row r="58" spans="1:21">
      <c r="A58" s="93">
        <v>54</v>
      </c>
      <c r="B58" s="94"/>
      <c r="C58" s="95" t="s">
        <v>74</v>
      </c>
      <c r="D58" s="96" t="s">
        <v>75</v>
      </c>
      <c r="E58" s="97"/>
      <c r="F58" s="98"/>
      <c r="G58" s="99">
        <f t="shared" si="3"/>
        <v>29138.950847615954</v>
      </c>
      <c r="H58" s="100">
        <v>1399.693686359562</v>
      </c>
      <c r="I58" s="101">
        <v>217.5016236146912</v>
      </c>
      <c r="J58" s="101">
        <v>315.59044210100546</v>
      </c>
      <c r="K58" s="101">
        <v>701.46586311794817</v>
      </c>
      <c r="L58" s="101">
        <v>2028.6926319599152</v>
      </c>
      <c r="M58" s="101">
        <v>7911.0292348638177</v>
      </c>
      <c r="N58" s="125">
        <f t="shared" si="4"/>
        <v>12573.97348201694</v>
      </c>
      <c r="O58" s="100">
        <v>1380.9741457826458</v>
      </c>
      <c r="P58" s="101">
        <v>218.54618364199996</v>
      </c>
      <c r="Q58" s="101">
        <v>324.68320352723822</v>
      </c>
      <c r="R58" s="101">
        <v>691.62684933654964</v>
      </c>
      <c r="S58" s="101">
        <v>1559.7820857018232</v>
      </c>
      <c r="T58" s="101">
        <v>12389.364897608757</v>
      </c>
      <c r="U58" s="125">
        <f t="shared" si="5"/>
        <v>16564.977365599014</v>
      </c>
    </row>
    <row r="59" spans="1:21">
      <c r="A59" s="37">
        <v>55</v>
      </c>
      <c r="B59" s="17"/>
      <c r="C59" s="16"/>
      <c r="D59" s="38" t="s">
        <v>8</v>
      </c>
      <c r="E59" s="45" t="s">
        <v>76</v>
      </c>
      <c r="F59" s="40"/>
      <c r="G59" s="109">
        <f t="shared" si="3"/>
        <v>19705.876728236908</v>
      </c>
      <c r="H59" s="26">
        <v>1245.1207946463255</v>
      </c>
      <c r="I59" s="7">
        <v>134.53174462565221</v>
      </c>
      <c r="J59" s="7">
        <v>157.34192086738767</v>
      </c>
      <c r="K59" s="7">
        <v>326.38941331696697</v>
      </c>
      <c r="L59" s="7">
        <v>1056.2254933193326</v>
      </c>
      <c r="M59" s="7">
        <v>5569.3347482383251</v>
      </c>
      <c r="N59" s="124">
        <f t="shared" si="4"/>
        <v>8488.9441150139901</v>
      </c>
      <c r="O59" s="26">
        <v>1161.4309036887717</v>
      </c>
      <c r="P59" s="7">
        <v>142.409272080753</v>
      </c>
      <c r="Q59" s="7">
        <v>113.98399216757389</v>
      </c>
      <c r="R59" s="7">
        <v>289.67205766867846</v>
      </c>
      <c r="S59" s="7">
        <v>804.83933067694306</v>
      </c>
      <c r="T59" s="7">
        <v>8704.5970569401979</v>
      </c>
      <c r="U59" s="124">
        <f t="shared" si="5"/>
        <v>11216.932613222918</v>
      </c>
    </row>
    <row r="60" spans="1:21">
      <c r="A60" s="37">
        <v>56</v>
      </c>
      <c r="B60" s="17"/>
      <c r="C60" s="16"/>
      <c r="D60" s="38" t="s">
        <v>10</v>
      </c>
      <c r="E60" s="45" t="s">
        <v>77</v>
      </c>
      <c r="F60" s="40"/>
      <c r="G60" s="109">
        <f t="shared" si="3"/>
        <v>168.39830654918478</v>
      </c>
      <c r="H60" s="26">
        <v>8.0938013647974003</v>
      </c>
      <c r="I60" s="7">
        <v>1.5022057446403778</v>
      </c>
      <c r="J60" s="7">
        <v>2.2547637905772717</v>
      </c>
      <c r="K60" s="7">
        <v>5.145632089668652</v>
      </c>
      <c r="L60" s="7">
        <v>19.185753117082641</v>
      </c>
      <c r="M60" s="7">
        <v>32.567098247585818</v>
      </c>
      <c r="N60" s="124">
        <f t="shared" si="4"/>
        <v>68.749254354352161</v>
      </c>
      <c r="O60" s="26">
        <v>14.373485744145</v>
      </c>
      <c r="P60" s="7">
        <v>1.7194085727096535</v>
      </c>
      <c r="Q60" s="7">
        <v>3.20988058337025</v>
      </c>
      <c r="R60" s="7">
        <v>6.4858539476263104</v>
      </c>
      <c r="S60" s="7">
        <v>22.514653460122645</v>
      </c>
      <c r="T60" s="7">
        <v>51.345769886858761</v>
      </c>
      <c r="U60" s="124">
        <f t="shared" si="5"/>
        <v>99.64905219483262</v>
      </c>
    </row>
    <row r="61" spans="1:21">
      <c r="A61" s="37">
        <v>57</v>
      </c>
      <c r="B61" s="17"/>
      <c r="C61" s="16"/>
      <c r="D61" s="38" t="s">
        <v>22</v>
      </c>
      <c r="E61" s="45" t="s">
        <v>78</v>
      </c>
      <c r="F61" s="40"/>
      <c r="G61" s="109">
        <f t="shared" si="3"/>
        <v>1.5839096009731293</v>
      </c>
      <c r="H61" s="26">
        <v>0</v>
      </c>
      <c r="I61" s="7">
        <v>0</v>
      </c>
      <c r="J61" s="7">
        <v>0</v>
      </c>
      <c r="K61" s="7">
        <v>0</v>
      </c>
      <c r="L61" s="7">
        <v>0.61842691898345947</v>
      </c>
      <c r="M61" s="7">
        <v>0.39161714911460876</v>
      </c>
      <c r="N61" s="124">
        <f t="shared" si="4"/>
        <v>1.0100440680980682</v>
      </c>
      <c r="O61" s="26">
        <v>0</v>
      </c>
      <c r="P61" s="7">
        <v>0</v>
      </c>
      <c r="Q61" s="7">
        <v>0</v>
      </c>
      <c r="R61" s="7">
        <v>0</v>
      </c>
      <c r="S61" s="7">
        <v>0.57386553287506104</v>
      </c>
      <c r="T61" s="7">
        <v>0</v>
      </c>
      <c r="U61" s="124">
        <f t="shared" si="5"/>
        <v>0.57386553287506104</v>
      </c>
    </row>
    <row r="62" spans="1:21">
      <c r="A62" s="37">
        <v>58</v>
      </c>
      <c r="B62" s="14"/>
      <c r="C62" s="16"/>
      <c r="D62" s="38" t="s">
        <v>24</v>
      </c>
      <c r="E62" s="45" t="s">
        <v>79</v>
      </c>
      <c r="F62" s="40"/>
      <c r="G62" s="109">
        <f t="shared" si="3"/>
        <v>4595.9583953956026</v>
      </c>
      <c r="H62" s="26">
        <v>10.728079650172731</v>
      </c>
      <c r="I62" s="7">
        <v>66.024713511578739</v>
      </c>
      <c r="J62" s="7">
        <v>120.32782505941577</v>
      </c>
      <c r="K62" s="7">
        <v>273.50779856555164</v>
      </c>
      <c r="L62" s="7">
        <v>605.81568587047514</v>
      </c>
      <c r="M62" s="7">
        <v>939.53636130713858</v>
      </c>
      <c r="N62" s="124">
        <f t="shared" si="4"/>
        <v>2015.9404639643326</v>
      </c>
      <c r="O62" s="26">
        <v>17.552219691860955</v>
      </c>
      <c r="P62" s="7">
        <v>55.71551739377901</v>
      </c>
      <c r="Q62" s="7">
        <v>170.24731829133816</v>
      </c>
      <c r="R62" s="7">
        <v>305.95112776829046</v>
      </c>
      <c r="S62" s="7">
        <v>464.2848325894447</v>
      </c>
      <c r="T62" s="7">
        <v>1566.2669156965567</v>
      </c>
      <c r="U62" s="124">
        <f t="shared" si="5"/>
        <v>2580.01793143127</v>
      </c>
    </row>
    <row r="63" spans="1:21">
      <c r="A63" s="37">
        <v>59</v>
      </c>
      <c r="B63" s="12"/>
      <c r="C63" s="14"/>
      <c r="D63" s="38" t="s">
        <v>26</v>
      </c>
      <c r="E63" s="14" t="s">
        <v>80</v>
      </c>
      <c r="F63" s="48"/>
      <c r="G63" s="109">
        <f t="shared" si="3"/>
        <v>4667.1337321416504</v>
      </c>
      <c r="H63" s="26">
        <v>135.75103714613942</v>
      </c>
      <c r="I63" s="7">
        <v>15.44296025094809</v>
      </c>
      <c r="J63" s="7">
        <v>35.665937872188806</v>
      </c>
      <c r="K63" s="7">
        <v>96.423030862511951</v>
      </c>
      <c r="L63" s="7">
        <v>346.84726627694909</v>
      </c>
      <c r="M63" s="7">
        <v>1369.1995748970658</v>
      </c>
      <c r="N63" s="124">
        <f t="shared" si="4"/>
        <v>1999.3298073058031</v>
      </c>
      <c r="O63" s="26">
        <v>187.61756677262019</v>
      </c>
      <c r="P63" s="7">
        <v>18.701982988684904</v>
      </c>
      <c r="Q63" s="7">
        <v>37.24201305994211</v>
      </c>
      <c r="R63" s="7">
        <v>89.517792967730202</v>
      </c>
      <c r="S63" s="7">
        <v>267.56934952363372</v>
      </c>
      <c r="T63" s="7">
        <v>2067.1552195232362</v>
      </c>
      <c r="U63" s="124">
        <f t="shared" si="5"/>
        <v>2667.8039248358473</v>
      </c>
    </row>
    <row r="64" spans="1:21">
      <c r="A64" s="72">
        <v>60</v>
      </c>
      <c r="B64" s="73" t="s">
        <v>81</v>
      </c>
      <c r="C64" s="77" t="s">
        <v>82</v>
      </c>
      <c r="D64" s="78"/>
      <c r="E64" s="78"/>
      <c r="F64" s="79"/>
      <c r="G64" s="74">
        <f t="shared" si="3"/>
        <v>12031816.7932868</v>
      </c>
      <c r="H64" s="75">
        <v>40603.652375221252</v>
      </c>
      <c r="I64" s="76">
        <v>13630.935819745064</v>
      </c>
      <c r="J64" s="76">
        <v>55284.575306892395</v>
      </c>
      <c r="K64" s="76">
        <v>362899.35908508301</v>
      </c>
      <c r="L64" s="76">
        <v>2056789.5364532471</v>
      </c>
      <c r="M64" s="76">
        <v>3905923.6159667969</v>
      </c>
      <c r="N64" s="122">
        <f t="shared" si="4"/>
        <v>6435131.6750069857</v>
      </c>
      <c r="O64" s="75">
        <v>35665.078669071198</v>
      </c>
      <c r="P64" s="76">
        <v>11463.863198876381</v>
      </c>
      <c r="Q64" s="76">
        <v>41149.567250490189</v>
      </c>
      <c r="R64" s="76">
        <v>252420.55514526367</v>
      </c>
      <c r="S64" s="76">
        <v>1386307.0303649902</v>
      </c>
      <c r="T64" s="76">
        <v>3869679.023651123</v>
      </c>
      <c r="U64" s="122">
        <f t="shared" si="5"/>
        <v>5596685.1182798147</v>
      </c>
    </row>
    <row r="65" spans="1:21">
      <c r="A65" s="93">
        <v>61</v>
      </c>
      <c r="B65" s="94"/>
      <c r="C65" s="95" t="s">
        <v>6</v>
      </c>
      <c r="D65" s="96" t="s">
        <v>83</v>
      </c>
      <c r="E65" s="97"/>
      <c r="F65" s="98"/>
      <c r="G65" s="99">
        <f t="shared" si="3"/>
        <v>3193528.1377725899</v>
      </c>
      <c r="H65" s="100">
        <v>4199.285928606987</v>
      </c>
      <c r="I65" s="101">
        <v>5647.6449417173862</v>
      </c>
      <c r="J65" s="101">
        <v>19198.515439748764</v>
      </c>
      <c r="K65" s="101">
        <v>164162.92985439301</v>
      </c>
      <c r="L65" s="101">
        <v>811768.07116127014</v>
      </c>
      <c r="M65" s="101">
        <v>1032571.6358747482</v>
      </c>
      <c r="N65" s="125">
        <f t="shared" si="4"/>
        <v>2037548.0832004845</v>
      </c>
      <c r="O65" s="100">
        <v>3081.3092267215252</v>
      </c>
      <c r="P65" s="101">
        <v>3991.2467097938061</v>
      </c>
      <c r="Q65" s="101">
        <v>12624.87108451128</v>
      </c>
      <c r="R65" s="101">
        <v>106608.96689128876</v>
      </c>
      <c r="S65" s="101">
        <v>396607.21752548218</v>
      </c>
      <c r="T65" s="101">
        <v>633066.44313430786</v>
      </c>
      <c r="U65" s="125">
        <f t="shared" si="5"/>
        <v>1155980.0545721054</v>
      </c>
    </row>
    <row r="66" spans="1:21">
      <c r="A66" s="37">
        <v>62</v>
      </c>
      <c r="B66" s="17"/>
      <c r="C66" s="16"/>
      <c r="D66" s="38" t="s">
        <v>8</v>
      </c>
      <c r="E66" s="49" t="s">
        <v>84</v>
      </c>
      <c r="F66" s="40"/>
      <c r="G66" s="109">
        <f t="shared" si="3"/>
        <v>64301.62329025357</v>
      </c>
      <c r="H66" s="26">
        <v>80.026172757148743</v>
      </c>
      <c r="I66" s="7">
        <v>84.500596982426941</v>
      </c>
      <c r="J66" s="7">
        <v>525.82575339078903</v>
      </c>
      <c r="K66" s="7">
        <v>6714.7711935192347</v>
      </c>
      <c r="L66" s="7">
        <v>22649.031255841255</v>
      </c>
      <c r="M66" s="7">
        <v>15555.989929229021</v>
      </c>
      <c r="N66" s="124">
        <f t="shared" si="4"/>
        <v>45610.144901719876</v>
      </c>
      <c r="O66" s="26">
        <v>72.04191467165947</v>
      </c>
      <c r="P66" s="7">
        <v>81.889017128152773</v>
      </c>
      <c r="Q66" s="7">
        <v>299.54550119489431</v>
      </c>
      <c r="R66" s="7">
        <v>2453.8758808374405</v>
      </c>
      <c r="S66" s="7">
        <v>7034.1306131482124</v>
      </c>
      <c r="T66" s="7">
        <v>8749.9954615533352</v>
      </c>
      <c r="U66" s="124">
        <f t="shared" si="5"/>
        <v>18691.478388533695</v>
      </c>
    </row>
    <row r="67" spans="1:21">
      <c r="A67" s="37">
        <v>63</v>
      </c>
      <c r="B67" s="17"/>
      <c r="C67" s="16"/>
      <c r="D67" s="38" t="s">
        <v>10</v>
      </c>
      <c r="E67" s="49" t="s">
        <v>85</v>
      </c>
      <c r="F67" s="40"/>
      <c r="G67" s="109">
        <f t="shared" si="3"/>
        <v>226093.98107519466</v>
      </c>
      <c r="H67" s="26">
        <v>17.486233294010162</v>
      </c>
      <c r="I67" s="7">
        <v>12.219787001609802</v>
      </c>
      <c r="J67" s="7">
        <v>134.87514714431018</v>
      </c>
      <c r="K67" s="7">
        <v>6324.4392976537347</v>
      </c>
      <c r="L67" s="7">
        <v>79149.207286775112</v>
      </c>
      <c r="M67" s="7">
        <v>83026.305627256632</v>
      </c>
      <c r="N67" s="124">
        <f t="shared" si="4"/>
        <v>168664.53337912541</v>
      </c>
      <c r="O67" s="26">
        <v>5.4237204790115356</v>
      </c>
      <c r="P67" s="7">
        <v>2.0453252792358398</v>
      </c>
      <c r="Q67" s="7">
        <v>113.52887037023902</v>
      </c>
      <c r="R67" s="7">
        <v>1203.572993574664</v>
      </c>
      <c r="S67" s="7">
        <v>18323.2326355353</v>
      </c>
      <c r="T67" s="7">
        <v>37781.644150830805</v>
      </c>
      <c r="U67" s="124">
        <f t="shared" si="5"/>
        <v>57429.447696069255</v>
      </c>
    </row>
    <row r="68" spans="1:21">
      <c r="A68" s="37">
        <v>64</v>
      </c>
      <c r="B68" s="17"/>
      <c r="C68" s="16"/>
      <c r="D68" s="38" t="s">
        <v>22</v>
      </c>
      <c r="E68" s="49" t="s">
        <v>86</v>
      </c>
      <c r="F68" s="40"/>
      <c r="G68" s="109">
        <f t="shared" si="3"/>
        <v>415824.25398662314</v>
      </c>
      <c r="H68" s="26">
        <v>27.544798016548157</v>
      </c>
      <c r="I68" s="7">
        <v>18.624865710735321</v>
      </c>
      <c r="J68" s="7">
        <v>640.30019669979811</v>
      </c>
      <c r="K68" s="7">
        <v>14090.239542990923</v>
      </c>
      <c r="L68" s="7">
        <v>115707.28056037426</v>
      </c>
      <c r="M68" s="7">
        <v>153127.09606283903</v>
      </c>
      <c r="N68" s="124">
        <f t="shared" si="4"/>
        <v>283611.0860266313</v>
      </c>
      <c r="O68" s="26">
        <v>23.323167085647583</v>
      </c>
      <c r="P68" s="7">
        <v>16.705292940139771</v>
      </c>
      <c r="Q68" s="7">
        <v>525.46931055560708</v>
      </c>
      <c r="R68" s="7">
        <v>7949.2646434009075</v>
      </c>
      <c r="S68" s="7">
        <v>40417.886024534702</v>
      </c>
      <c r="T68" s="7">
        <v>83280.519521474838</v>
      </c>
      <c r="U68" s="124">
        <f t="shared" si="5"/>
        <v>132213.16795999184</v>
      </c>
    </row>
    <row r="69" spans="1:21">
      <c r="A69" s="37">
        <v>65</v>
      </c>
      <c r="B69" s="17"/>
      <c r="C69" s="16"/>
      <c r="D69" s="38" t="s">
        <v>24</v>
      </c>
      <c r="E69" s="49" t="s">
        <v>87</v>
      </c>
      <c r="F69" s="40"/>
      <c r="G69" s="109">
        <f t="shared" si="3"/>
        <v>250815.46289525554</v>
      </c>
      <c r="H69" s="26">
        <v>66.674627006053925</v>
      </c>
      <c r="I69" s="7">
        <v>55.530293881893158</v>
      </c>
      <c r="J69" s="7">
        <v>631.92837753891945</v>
      </c>
      <c r="K69" s="7">
        <v>8353.8184524774551</v>
      </c>
      <c r="L69" s="7">
        <v>47014.057171881199</v>
      </c>
      <c r="M69" s="7">
        <v>84974.317649781704</v>
      </c>
      <c r="N69" s="124">
        <f t="shared" si="4"/>
        <v>141096.32657256722</v>
      </c>
      <c r="O69" s="26">
        <v>55.937061190605164</v>
      </c>
      <c r="P69" s="7">
        <v>46.946057200431824</v>
      </c>
      <c r="Q69" s="7">
        <v>480.84791962429881</v>
      </c>
      <c r="R69" s="7">
        <v>6144.3039024174213</v>
      </c>
      <c r="S69" s="7">
        <v>28507.863395214081</v>
      </c>
      <c r="T69" s="7">
        <v>74483.237987041473</v>
      </c>
      <c r="U69" s="124">
        <f t="shared" si="5"/>
        <v>109719.13632268831</v>
      </c>
    </row>
    <row r="70" spans="1:21">
      <c r="A70" s="37">
        <v>66</v>
      </c>
      <c r="B70" s="17"/>
      <c r="C70" s="16"/>
      <c r="D70" s="38" t="s">
        <v>26</v>
      </c>
      <c r="E70" s="49" t="s">
        <v>88</v>
      </c>
      <c r="F70" s="40"/>
      <c r="G70" s="109">
        <f t="shared" si="3"/>
        <v>525757.04160929681</v>
      </c>
      <c r="H70" s="26">
        <v>0</v>
      </c>
      <c r="I70" s="7">
        <v>473.83175230678171</v>
      </c>
      <c r="J70" s="7">
        <v>3916.7230075448751</v>
      </c>
      <c r="K70" s="7">
        <v>65166.478989422321</v>
      </c>
      <c r="L70" s="7">
        <v>179116.32295489311</v>
      </c>
      <c r="M70" s="7">
        <v>139975.94947713614</v>
      </c>
      <c r="N70" s="124">
        <f t="shared" si="4"/>
        <v>388649.30618130323</v>
      </c>
      <c r="O70" s="26">
        <v>0</v>
      </c>
      <c r="P70" s="7">
        <v>214.64599702064879</v>
      </c>
      <c r="Q70" s="7">
        <v>846.51442450284958</v>
      </c>
      <c r="R70" s="7">
        <v>11639.43413208425</v>
      </c>
      <c r="S70" s="7">
        <v>51274.214185535908</v>
      </c>
      <c r="T70" s="7">
        <v>73132.926688849926</v>
      </c>
      <c r="U70" s="124">
        <f t="shared" si="5"/>
        <v>137107.73542799358</v>
      </c>
    </row>
    <row r="71" spans="1:21">
      <c r="A71" s="37">
        <v>67</v>
      </c>
      <c r="B71" s="17"/>
      <c r="C71" s="16"/>
      <c r="D71" s="38" t="s">
        <v>32</v>
      </c>
      <c r="E71" s="49" t="s">
        <v>89</v>
      </c>
      <c r="F71" s="40"/>
      <c r="G71" s="109">
        <f t="shared" si="3"/>
        <v>121369.62263777992</v>
      </c>
      <c r="H71" s="26">
        <v>20.566637992858887</v>
      </c>
      <c r="I71" s="7">
        <v>16.523839473724365</v>
      </c>
      <c r="J71" s="7">
        <v>122.67910777730867</v>
      </c>
      <c r="K71" s="7">
        <v>3621.4723072350025</v>
      </c>
      <c r="L71" s="7">
        <v>28115.034936964512</v>
      </c>
      <c r="M71" s="7">
        <v>36581.873506575823</v>
      </c>
      <c r="N71" s="124">
        <f t="shared" si="4"/>
        <v>68478.150336019229</v>
      </c>
      <c r="O71" s="26">
        <v>32.027390718460083</v>
      </c>
      <c r="P71" s="7">
        <v>22.599718660116196</v>
      </c>
      <c r="Q71" s="7">
        <v>91.511443266645074</v>
      </c>
      <c r="R71" s="7">
        <v>1839.7819029688835</v>
      </c>
      <c r="S71" s="7">
        <v>16598.73126322031</v>
      </c>
      <c r="T71" s="7">
        <v>34306.820582926273</v>
      </c>
      <c r="U71" s="124">
        <f t="shared" si="5"/>
        <v>52891.472301760688</v>
      </c>
    </row>
    <row r="72" spans="1:21">
      <c r="A72" s="37">
        <v>68</v>
      </c>
      <c r="B72" s="17"/>
      <c r="C72" s="16"/>
      <c r="D72" s="38" t="s">
        <v>34</v>
      </c>
      <c r="E72" s="49" t="s">
        <v>90</v>
      </c>
      <c r="F72" s="40"/>
      <c r="G72" s="109">
        <f t="shared" si="3"/>
        <v>799385.09171726741</v>
      </c>
      <c r="H72" s="26">
        <v>102.63975501060486</v>
      </c>
      <c r="I72" s="7">
        <v>73.593566954135895</v>
      </c>
      <c r="J72" s="7">
        <v>1050.2671049982309</v>
      </c>
      <c r="K72" s="7">
        <v>25899.829278588295</v>
      </c>
      <c r="L72" s="7">
        <v>217290.9936299324</v>
      </c>
      <c r="M72" s="7">
        <v>318912.0815988183</v>
      </c>
      <c r="N72" s="124">
        <f t="shared" si="4"/>
        <v>563329.40493430197</v>
      </c>
      <c r="O72" s="26">
        <v>68.235848397016525</v>
      </c>
      <c r="P72" s="7">
        <v>47.266267418861389</v>
      </c>
      <c r="Q72" s="7">
        <v>533.99883128143847</v>
      </c>
      <c r="R72" s="7">
        <v>12497.721660882235</v>
      </c>
      <c r="S72" s="7">
        <v>76512.949775218964</v>
      </c>
      <c r="T72" s="7">
        <v>146395.51439976692</v>
      </c>
      <c r="U72" s="124">
        <f t="shared" si="5"/>
        <v>236055.68678296544</v>
      </c>
    </row>
    <row r="73" spans="1:21">
      <c r="A73" s="37">
        <v>69</v>
      </c>
      <c r="B73" s="17"/>
      <c r="C73" s="16"/>
      <c r="D73" s="38" t="s">
        <v>36</v>
      </c>
      <c r="E73" s="49" t="s">
        <v>91</v>
      </c>
      <c r="F73" s="40"/>
      <c r="G73" s="109">
        <f t="shared" si="3"/>
        <v>26720.217733621597</v>
      </c>
      <c r="H73" s="26">
        <v>41.974322319030762</v>
      </c>
      <c r="I73" s="7">
        <v>39.503954529762268</v>
      </c>
      <c r="J73" s="7">
        <v>224.76229549571872</v>
      </c>
      <c r="K73" s="7">
        <v>1301.506924085319</v>
      </c>
      <c r="L73" s="7">
        <v>5845.89221611619</v>
      </c>
      <c r="M73" s="7">
        <v>8116.4976380765438</v>
      </c>
      <c r="N73" s="124">
        <f t="shared" si="4"/>
        <v>15570.137350622565</v>
      </c>
      <c r="O73" s="26">
        <v>40.442549109458923</v>
      </c>
      <c r="P73" s="7">
        <v>34.71545147895813</v>
      </c>
      <c r="Q73" s="7">
        <v>176.10220999270678</v>
      </c>
      <c r="R73" s="7">
        <v>1025.4132757969201</v>
      </c>
      <c r="S73" s="7">
        <v>3390.2021921724081</v>
      </c>
      <c r="T73" s="7">
        <v>6483.2047044485807</v>
      </c>
      <c r="U73" s="124">
        <f t="shared" si="5"/>
        <v>11150.080382999033</v>
      </c>
    </row>
    <row r="74" spans="1:21">
      <c r="A74" s="37">
        <v>70</v>
      </c>
      <c r="B74" s="17"/>
      <c r="C74" s="16"/>
      <c r="D74" s="38" t="s">
        <v>38</v>
      </c>
      <c r="E74" s="49" t="s">
        <v>92</v>
      </c>
      <c r="F74" s="40"/>
      <c r="G74" s="109">
        <f t="shared" ref="G74:G105" si="6">N74+U74</f>
        <v>90268.768997506471</v>
      </c>
      <c r="H74" s="26">
        <v>0</v>
      </c>
      <c r="I74" s="7">
        <v>0.51345938444137573</v>
      </c>
      <c r="J74" s="7">
        <v>8.0742600352969021</v>
      </c>
      <c r="K74" s="7">
        <v>63.458011077251285</v>
      </c>
      <c r="L74" s="7">
        <v>194.14421156886965</v>
      </c>
      <c r="M74" s="7">
        <v>207.55403324682266</v>
      </c>
      <c r="N74" s="124">
        <f t="shared" ref="N74:N105" si="7">SUM(H74:M74)</f>
        <v>473.74397531268187</v>
      </c>
      <c r="O74" s="26">
        <v>17.579805493354797</v>
      </c>
      <c r="P74" s="7">
        <v>10.728910207748413</v>
      </c>
      <c r="Q74" s="7">
        <v>688.06350259482861</v>
      </c>
      <c r="R74" s="7">
        <v>20066.179119348526</v>
      </c>
      <c r="S74" s="7">
        <v>42446.118677020073</v>
      </c>
      <c r="T74" s="7">
        <v>26566.355007529259</v>
      </c>
      <c r="U74" s="124">
        <f t="shared" ref="U74:U105" si="8">SUM(O74:T74)</f>
        <v>89795.025022193789</v>
      </c>
    </row>
    <row r="75" spans="1:21">
      <c r="A75" s="37">
        <v>71</v>
      </c>
      <c r="B75" s="17"/>
      <c r="C75" s="16"/>
      <c r="D75" s="38" t="s">
        <v>40</v>
      </c>
      <c r="E75" s="49" t="s">
        <v>93</v>
      </c>
      <c r="F75" s="40"/>
      <c r="G75" s="109">
        <f t="shared" si="6"/>
        <v>45377.457888612058</v>
      </c>
      <c r="H75" s="26">
        <v>0</v>
      </c>
      <c r="I75" s="7">
        <v>0</v>
      </c>
      <c r="J75" s="7">
        <v>0</v>
      </c>
      <c r="K75" s="7">
        <v>0</v>
      </c>
      <c r="L75" s="7">
        <v>0</v>
      </c>
      <c r="M75" s="7">
        <v>0</v>
      </c>
      <c r="N75" s="124">
        <f t="shared" si="7"/>
        <v>0</v>
      </c>
      <c r="O75" s="26">
        <v>16.423544883728027</v>
      </c>
      <c r="P75" s="7">
        <v>11.969106674194336</v>
      </c>
      <c r="Q75" s="7">
        <v>677.49267541756853</v>
      </c>
      <c r="R75" s="7">
        <v>10997.344449579716</v>
      </c>
      <c r="S75" s="7">
        <v>20418.185242056847</v>
      </c>
      <c r="T75" s="7">
        <v>13256.042870000005</v>
      </c>
      <c r="U75" s="124">
        <f t="shared" si="8"/>
        <v>45377.457888612058</v>
      </c>
    </row>
    <row r="76" spans="1:21">
      <c r="A76" s="37">
        <v>72</v>
      </c>
      <c r="B76" s="17"/>
      <c r="C76" s="16"/>
      <c r="D76" s="38" t="s">
        <v>54</v>
      </c>
      <c r="E76" s="49" t="s">
        <v>94</v>
      </c>
      <c r="F76" s="40"/>
      <c r="G76" s="109">
        <f t="shared" si="6"/>
        <v>22353.073000314762</v>
      </c>
      <c r="H76" s="26">
        <v>0</v>
      </c>
      <c r="I76" s="7">
        <v>0</v>
      </c>
      <c r="J76" s="7">
        <v>0</v>
      </c>
      <c r="K76" s="7">
        <v>0</v>
      </c>
      <c r="L76" s="7">
        <v>0</v>
      </c>
      <c r="M76" s="7">
        <v>0</v>
      </c>
      <c r="N76" s="124">
        <f t="shared" si="7"/>
        <v>0</v>
      </c>
      <c r="O76" s="26">
        <v>21.017650604248047</v>
      </c>
      <c r="P76" s="7">
        <v>16.312427386641502</v>
      </c>
      <c r="Q76" s="7">
        <v>211.26442925923038</v>
      </c>
      <c r="R76" s="7">
        <v>3746.3827863335609</v>
      </c>
      <c r="S76" s="7">
        <v>10898.905190005898</v>
      </c>
      <c r="T76" s="7">
        <v>7459.1905167251825</v>
      </c>
      <c r="U76" s="124">
        <f t="shared" si="8"/>
        <v>22353.073000314762</v>
      </c>
    </row>
    <row r="77" spans="1:21">
      <c r="A77" s="37">
        <v>73</v>
      </c>
      <c r="B77" s="17"/>
      <c r="C77" s="16"/>
      <c r="D77" s="38" t="s">
        <v>59</v>
      </c>
      <c r="E77" s="49" t="s">
        <v>95</v>
      </c>
      <c r="F77" s="40"/>
      <c r="G77" s="109">
        <f t="shared" si="6"/>
        <v>27987.308899007738</v>
      </c>
      <c r="H77" s="26">
        <v>0</v>
      </c>
      <c r="I77" s="7">
        <v>0</v>
      </c>
      <c r="J77" s="7">
        <v>0</v>
      </c>
      <c r="K77" s="7">
        <v>0</v>
      </c>
      <c r="L77" s="7">
        <v>0</v>
      </c>
      <c r="M77" s="7">
        <v>0</v>
      </c>
      <c r="N77" s="124">
        <f t="shared" si="7"/>
        <v>0</v>
      </c>
      <c r="O77" s="26">
        <v>48.91381362080574</v>
      </c>
      <c r="P77" s="7">
        <v>39.544905602931976</v>
      </c>
      <c r="Q77" s="7">
        <v>477.71023317426443</v>
      </c>
      <c r="R77" s="7">
        <v>4897.9290696531534</v>
      </c>
      <c r="S77" s="7">
        <v>13525.079520523548</v>
      </c>
      <c r="T77" s="7">
        <v>8998.1313564330339</v>
      </c>
      <c r="U77" s="124">
        <f t="shared" si="8"/>
        <v>27987.308899007738</v>
      </c>
    </row>
    <row r="78" spans="1:21">
      <c r="A78" s="37">
        <v>74</v>
      </c>
      <c r="B78" s="17"/>
      <c r="C78" s="16"/>
      <c r="D78" s="38" t="s">
        <v>96</v>
      </c>
      <c r="E78" s="49" t="s">
        <v>97</v>
      </c>
      <c r="F78" s="40"/>
      <c r="G78" s="109">
        <f t="shared" si="6"/>
        <v>52416.69507665839</v>
      </c>
      <c r="H78" s="26">
        <v>1.6649562120437622</v>
      </c>
      <c r="I78" s="7">
        <v>0</v>
      </c>
      <c r="J78" s="7">
        <v>70.86256496142596</v>
      </c>
      <c r="K78" s="7">
        <v>273.22886261716485</v>
      </c>
      <c r="L78" s="7">
        <v>6855.126746237278</v>
      </c>
      <c r="M78" s="7">
        <v>45215.811946630478</v>
      </c>
      <c r="N78" s="124">
        <f t="shared" si="7"/>
        <v>52416.69507665839</v>
      </c>
      <c r="O78" s="26">
        <v>0</v>
      </c>
      <c r="P78" s="7">
        <v>0</v>
      </c>
      <c r="Q78" s="7">
        <v>0</v>
      </c>
      <c r="R78" s="7">
        <v>0</v>
      </c>
      <c r="S78" s="7">
        <v>0</v>
      </c>
      <c r="T78" s="7">
        <v>0</v>
      </c>
      <c r="U78" s="124">
        <f t="shared" si="8"/>
        <v>0</v>
      </c>
    </row>
    <row r="79" spans="1:21">
      <c r="A79" s="37">
        <v>75</v>
      </c>
      <c r="B79" s="17"/>
      <c r="C79" s="16"/>
      <c r="D79" s="38" t="s">
        <v>98</v>
      </c>
      <c r="E79" s="49" t="s">
        <v>99</v>
      </c>
      <c r="F79" s="40"/>
      <c r="G79" s="109">
        <f t="shared" si="6"/>
        <v>45113.103166841785</v>
      </c>
      <c r="H79" s="26">
        <v>35.208717703819275</v>
      </c>
      <c r="I79" s="7">
        <v>27.964788198471069</v>
      </c>
      <c r="J79" s="7">
        <v>48.668682506191544</v>
      </c>
      <c r="K79" s="7">
        <v>610.03662442602217</v>
      </c>
      <c r="L79" s="7">
        <v>6971.4383870661259</v>
      </c>
      <c r="M79" s="7">
        <v>25472.292209386826</v>
      </c>
      <c r="N79" s="124">
        <f t="shared" si="7"/>
        <v>33165.609409287455</v>
      </c>
      <c r="O79" s="26">
        <v>5.7879676222801208</v>
      </c>
      <c r="P79" s="7">
        <v>6.5545170307159424</v>
      </c>
      <c r="Q79" s="7">
        <v>29.03324728179723</v>
      </c>
      <c r="R79" s="7">
        <v>275.85972793027759</v>
      </c>
      <c r="S79" s="7">
        <v>1732.6481962427497</v>
      </c>
      <c r="T79" s="7">
        <v>9897.6101014465094</v>
      </c>
      <c r="U79" s="124">
        <f t="shared" si="8"/>
        <v>11947.49375755433</v>
      </c>
    </row>
    <row r="80" spans="1:21">
      <c r="A80" s="37">
        <v>76</v>
      </c>
      <c r="B80" s="17"/>
      <c r="C80" s="16"/>
      <c r="D80" s="38" t="s">
        <v>100</v>
      </c>
      <c r="E80" s="49" t="s">
        <v>101</v>
      </c>
      <c r="F80" s="40"/>
      <c r="G80" s="109">
        <f t="shared" si="6"/>
        <v>72352.387283055112</v>
      </c>
      <c r="H80" s="26">
        <v>274.872538048774</v>
      </c>
      <c r="I80" s="7">
        <v>336.36480706743896</v>
      </c>
      <c r="J80" s="7">
        <v>1217.7475436329842</v>
      </c>
      <c r="K80" s="7">
        <v>4499.0120520889759</v>
      </c>
      <c r="L80" s="7">
        <v>16979.384114265442</v>
      </c>
      <c r="M80" s="7">
        <v>19423.81118363142</v>
      </c>
      <c r="N80" s="124">
        <f t="shared" si="7"/>
        <v>42731.192238735035</v>
      </c>
      <c r="O80" s="26">
        <v>263.25791875272989</v>
      </c>
      <c r="P80" s="7">
        <v>234.46221700683236</v>
      </c>
      <c r="Q80" s="7">
        <v>742.90413507819176</v>
      </c>
      <c r="R80" s="7">
        <v>2558.6625286340714</v>
      </c>
      <c r="S80" s="7">
        <v>9284.2461569309235</v>
      </c>
      <c r="T80" s="7">
        <v>16537.662087917328</v>
      </c>
      <c r="U80" s="124">
        <f t="shared" si="8"/>
        <v>29621.195044320077</v>
      </c>
    </row>
    <row r="81" spans="1:21">
      <c r="A81" s="37">
        <v>77</v>
      </c>
      <c r="B81" s="10"/>
      <c r="C81" s="16"/>
      <c r="D81" s="38" t="s">
        <v>102</v>
      </c>
      <c r="E81" s="49" t="s">
        <v>103</v>
      </c>
      <c r="F81" s="40"/>
      <c r="G81" s="109">
        <f t="shared" si="6"/>
        <v>80955.509670108557</v>
      </c>
      <c r="H81" s="26">
        <v>1948.2651200145483</v>
      </c>
      <c r="I81" s="7">
        <v>2775.784639775753</v>
      </c>
      <c r="J81" s="7">
        <v>5276.2535491287708</v>
      </c>
      <c r="K81" s="7">
        <v>7738.3513736724854</v>
      </c>
      <c r="L81" s="7">
        <v>14631.483334511518</v>
      </c>
      <c r="M81" s="7">
        <v>15115.472759127617</v>
      </c>
      <c r="N81" s="124">
        <f t="shared" si="7"/>
        <v>47485.610776230693</v>
      </c>
      <c r="O81" s="26">
        <v>1230.0304313674569</v>
      </c>
      <c r="P81" s="7">
        <v>1948.2748338729143</v>
      </c>
      <c r="Q81" s="7">
        <v>3537.2775996401906</v>
      </c>
      <c r="R81" s="7">
        <v>6322.8831424564123</v>
      </c>
      <c r="S81" s="7">
        <v>10427.502763718367</v>
      </c>
      <c r="T81" s="7">
        <v>10003.930122822523</v>
      </c>
      <c r="U81" s="124">
        <f t="shared" si="8"/>
        <v>33469.898893877864</v>
      </c>
    </row>
    <row r="82" spans="1:21">
      <c r="A82" s="37">
        <v>78</v>
      </c>
      <c r="B82" s="12"/>
      <c r="C82" s="11"/>
      <c r="D82" s="50"/>
      <c r="E82" s="9" t="s">
        <v>104</v>
      </c>
      <c r="F82" s="46"/>
      <c r="G82" s="109">
        <f t="shared" si="6"/>
        <v>326436.53994937241</v>
      </c>
      <c r="H82" s="26">
        <v>1582.3620576262474</v>
      </c>
      <c r="I82" s="7">
        <v>1732.6885721981525</v>
      </c>
      <c r="J82" s="7">
        <v>5329.5478258132935</v>
      </c>
      <c r="K82" s="7">
        <v>19506.283388912678</v>
      </c>
      <c r="L82" s="7">
        <v>71248.693772554398</v>
      </c>
      <c r="M82" s="7">
        <v>86866.573535203934</v>
      </c>
      <c r="N82" s="124">
        <f t="shared" si="7"/>
        <v>186266.1491523087</v>
      </c>
      <c r="O82" s="26">
        <v>1180.866483733058</v>
      </c>
      <c r="P82" s="7">
        <v>1256.5867511481047</v>
      </c>
      <c r="Q82" s="7">
        <v>3193.6064498573542</v>
      </c>
      <c r="R82" s="7">
        <v>12990.353295922279</v>
      </c>
      <c r="S82" s="7">
        <v>45815.326278924942</v>
      </c>
      <c r="T82" s="7">
        <v>75733.65153747797</v>
      </c>
      <c r="U82" s="124">
        <f t="shared" si="8"/>
        <v>140170.39079706371</v>
      </c>
    </row>
    <row r="83" spans="1:21">
      <c r="A83" s="93">
        <v>79</v>
      </c>
      <c r="B83" s="94"/>
      <c r="C83" s="95" t="s">
        <v>61</v>
      </c>
      <c r="D83" s="96" t="s">
        <v>105</v>
      </c>
      <c r="E83" s="97"/>
      <c r="F83" s="98"/>
      <c r="G83" s="99">
        <f t="shared" si="6"/>
        <v>61512.816706708632</v>
      </c>
      <c r="H83" s="100">
        <v>166.17056626453996</v>
      </c>
      <c r="I83" s="101">
        <v>328.94573283195496</v>
      </c>
      <c r="J83" s="101">
        <v>959.5862193480134</v>
      </c>
      <c r="K83" s="101">
        <v>2914.5597117077559</v>
      </c>
      <c r="L83" s="101">
        <v>12825.860650278628</v>
      </c>
      <c r="M83" s="101">
        <v>15882.230923265219</v>
      </c>
      <c r="N83" s="125">
        <f t="shared" si="7"/>
        <v>33077.353803696111</v>
      </c>
      <c r="O83" s="100">
        <v>169.64979269821197</v>
      </c>
      <c r="P83" s="101">
        <v>258.77387073636055</v>
      </c>
      <c r="Q83" s="101">
        <v>448.21871975064278</v>
      </c>
      <c r="R83" s="101">
        <v>3311.8052241280675</v>
      </c>
      <c r="S83" s="101">
        <v>8656.1587753742933</v>
      </c>
      <c r="T83" s="101">
        <v>15590.856520324945</v>
      </c>
      <c r="U83" s="125">
        <f t="shared" si="8"/>
        <v>28435.462903012522</v>
      </c>
    </row>
    <row r="84" spans="1:21">
      <c r="A84" s="93">
        <v>80</v>
      </c>
      <c r="B84" s="94"/>
      <c r="C84" s="95" t="s">
        <v>66</v>
      </c>
      <c r="D84" s="96" t="s">
        <v>106</v>
      </c>
      <c r="E84" s="97"/>
      <c r="F84" s="98"/>
      <c r="G84" s="99">
        <f t="shared" si="6"/>
        <v>270681.5371657107</v>
      </c>
      <c r="H84" s="100">
        <v>66.346496460959315</v>
      </c>
      <c r="I84" s="101">
        <v>75.731622982770205</v>
      </c>
      <c r="J84" s="101">
        <v>646.50274083018303</v>
      </c>
      <c r="K84" s="101">
        <v>6421.4690177440643</v>
      </c>
      <c r="L84" s="101">
        <v>44161.966919898987</v>
      </c>
      <c r="M84" s="101">
        <v>64277.331553459167</v>
      </c>
      <c r="N84" s="125">
        <f t="shared" si="7"/>
        <v>115649.34835137613</v>
      </c>
      <c r="O84" s="100">
        <v>62.867206029593945</v>
      </c>
      <c r="P84" s="101">
        <v>92.64397332072258</v>
      </c>
      <c r="Q84" s="101">
        <v>759.37250748276711</v>
      </c>
      <c r="R84" s="101">
        <v>5902.9546636343002</v>
      </c>
      <c r="S84" s="101">
        <v>55141.682415008545</v>
      </c>
      <c r="T84" s="101">
        <v>93072.668048858643</v>
      </c>
      <c r="U84" s="125">
        <f t="shared" si="8"/>
        <v>155032.18881433457</v>
      </c>
    </row>
    <row r="85" spans="1:21">
      <c r="A85" s="93">
        <v>81</v>
      </c>
      <c r="B85" s="94"/>
      <c r="C85" s="95" t="s">
        <v>68</v>
      </c>
      <c r="D85" s="96" t="s">
        <v>107</v>
      </c>
      <c r="E85" s="97"/>
      <c r="F85" s="98"/>
      <c r="G85" s="99">
        <f t="shared" si="6"/>
        <v>49704.634355720133</v>
      </c>
      <c r="H85" s="100">
        <v>1163.6541745811701</v>
      </c>
      <c r="I85" s="101">
        <v>590.29530318081379</v>
      </c>
      <c r="J85" s="101">
        <v>1001.5272251144052</v>
      </c>
      <c r="K85" s="101">
        <v>2074.5702091157436</v>
      </c>
      <c r="L85" s="101">
        <v>5695.0241474509239</v>
      </c>
      <c r="M85" s="101">
        <v>11217.108630895615</v>
      </c>
      <c r="N85" s="125">
        <f t="shared" si="7"/>
        <v>21742.179690338671</v>
      </c>
      <c r="O85" s="100">
        <v>1088.5258318781853</v>
      </c>
      <c r="P85" s="101">
        <v>635.14380475506186</v>
      </c>
      <c r="Q85" s="101">
        <v>1291.6793524250388</v>
      </c>
      <c r="R85" s="101">
        <v>2721.7108925879002</v>
      </c>
      <c r="S85" s="101">
        <v>6544.1520144939423</v>
      </c>
      <c r="T85" s="101">
        <v>15681.242769241333</v>
      </c>
      <c r="U85" s="125">
        <f t="shared" si="8"/>
        <v>27962.454665381461</v>
      </c>
    </row>
    <row r="86" spans="1:21">
      <c r="A86" s="93">
        <v>82</v>
      </c>
      <c r="B86" s="94"/>
      <c r="C86" s="95" t="s">
        <v>74</v>
      </c>
      <c r="D86" s="96" t="s">
        <v>108</v>
      </c>
      <c r="E86" s="97"/>
      <c r="F86" s="98"/>
      <c r="G86" s="99">
        <f t="shared" si="6"/>
        <v>57179.642586925882</v>
      </c>
      <c r="H86" s="100">
        <v>0.58274365560646402</v>
      </c>
      <c r="I86" s="101">
        <v>6.3896163523022551</v>
      </c>
      <c r="J86" s="101">
        <v>3639.8738188445568</v>
      </c>
      <c r="K86" s="101">
        <v>11086.376870468259</v>
      </c>
      <c r="L86" s="101">
        <v>13751.029342964292</v>
      </c>
      <c r="M86" s="101">
        <v>8861.9830567911267</v>
      </c>
      <c r="N86" s="125">
        <f t="shared" si="7"/>
        <v>37346.235449076143</v>
      </c>
      <c r="O86" s="100">
        <v>2.1590027528263818</v>
      </c>
      <c r="P86" s="101">
        <v>87.32898247945559</v>
      </c>
      <c r="Q86" s="101">
        <v>2280.1532566267997</v>
      </c>
      <c r="R86" s="101">
        <v>4498.7607817575336</v>
      </c>
      <c r="S86" s="101">
        <v>6065.2344069164246</v>
      </c>
      <c r="T86" s="101">
        <v>6899.7707073166966</v>
      </c>
      <c r="U86" s="125">
        <f t="shared" si="8"/>
        <v>19833.407137849736</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66.59374150633812</v>
      </c>
      <c r="H88" s="26">
        <v>0</v>
      </c>
      <c r="I88" s="7">
        <v>0</v>
      </c>
      <c r="J88" s="7">
        <v>0.89995676279067993</v>
      </c>
      <c r="K88" s="7">
        <v>2.5689136683940887</v>
      </c>
      <c r="L88" s="7">
        <v>10.311179935932159</v>
      </c>
      <c r="M88" s="7">
        <v>16.102718114852905</v>
      </c>
      <c r="N88" s="124">
        <f t="shared" si="7"/>
        <v>29.882768481969833</v>
      </c>
      <c r="O88" s="26">
        <v>0</v>
      </c>
      <c r="P88" s="7">
        <v>0</v>
      </c>
      <c r="Q88" s="7">
        <v>0.79601284861564636</v>
      </c>
      <c r="R88" s="7">
        <v>1.618213415145874</v>
      </c>
      <c r="S88" s="7">
        <v>5.2992571890354156</v>
      </c>
      <c r="T88" s="7">
        <v>28.99748957157135</v>
      </c>
      <c r="U88" s="124">
        <f t="shared" si="8"/>
        <v>36.710973024368286</v>
      </c>
    </row>
    <row r="89" spans="1:21">
      <c r="A89" s="37">
        <v>85</v>
      </c>
      <c r="B89" s="17"/>
      <c r="C89" s="16"/>
      <c r="D89" s="38" t="s">
        <v>22</v>
      </c>
      <c r="E89" s="49" t="s">
        <v>111</v>
      </c>
      <c r="F89" s="40"/>
      <c r="G89" s="109">
        <f t="shared" si="6"/>
        <v>995.90580865740776</v>
      </c>
      <c r="H89" s="26">
        <v>0</v>
      </c>
      <c r="I89" s="7">
        <v>1.0704768896102905</v>
      </c>
      <c r="J89" s="7">
        <v>13.86305034160614</v>
      </c>
      <c r="K89" s="7">
        <v>83.57835379242897</v>
      </c>
      <c r="L89" s="7">
        <v>181.25310444831848</v>
      </c>
      <c r="M89" s="7">
        <v>181.29634094238281</v>
      </c>
      <c r="N89" s="124">
        <f t="shared" si="7"/>
        <v>461.06132641434669</v>
      </c>
      <c r="O89" s="26">
        <v>0</v>
      </c>
      <c r="P89" s="7">
        <v>1.0091809034347534</v>
      </c>
      <c r="Q89" s="7">
        <v>9.2942274510860443</v>
      </c>
      <c r="R89" s="7">
        <v>42.537000387907028</v>
      </c>
      <c r="S89" s="7">
        <v>117.51955544948578</v>
      </c>
      <c r="T89" s="7">
        <v>364.48451805114746</v>
      </c>
      <c r="U89" s="124">
        <f t="shared" si="8"/>
        <v>534.84448224306107</v>
      </c>
    </row>
    <row r="90" spans="1:21">
      <c r="A90" s="37">
        <v>86</v>
      </c>
      <c r="B90" s="17"/>
      <c r="C90" s="16"/>
      <c r="D90" s="38" t="s">
        <v>24</v>
      </c>
      <c r="E90" s="49" t="s">
        <v>112</v>
      </c>
      <c r="F90" s="40"/>
      <c r="G90" s="109">
        <f t="shared" si="6"/>
        <v>19814.117120441748</v>
      </c>
      <c r="H90" s="26">
        <v>0</v>
      </c>
      <c r="I90" s="7">
        <v>0</v>
      </c>
      <c r="J90" s="7">
        <v>1085.9023489858955</v>
      </c>
      <c r="K90" s="7">
        <v>5921.4298063442111</v>
      </c>
      <c r="L90" s="7">
        <v>7843.7703783586621</v>
      </c>
      <c r="M90" s="7">
        <v>2453.1869113054127</v>
      </c>
      <c r="N90" s="124">
        <f t="shared" si="7"/>
        <v>17304.289444994181</v>
      </c>
      <c r="O90" s="26">
        <v>0</v>
      </c>
      <c r="P90" s="7">
        <v>0</v>
      </c>
      <c r="Q90" s="7">
        <v>195.9067311801482</v>
      </c>
      <c r="R90" s="7">
        <v>604.91528396587819</v>
      </c>
      <c r="S90" s="7">
        <v>796.63169120112434</v>
      </c>
      <c r="T90" s="7">
        <v>912.37396910041571</v>
      </c>
      <c r="U90" s="124">
        <f t="shared" si="8"/>
        <v>2509.8276754475664</v>
      </c>
    </row>
    <row r="91" spans="1:21">
      <c r="A91" s="37">
        <v>87</v>
      </c>
      <c r="B91" s="17"/>
      <c r="C91" s="16"/>
      <c r="D91" s="38" t="s">
        <v>26</v>
      </c>
      <c r="E91" s="49" t="s">
        <v>113</v>
      </c>
      <c r="F91" s="40"/>
      <c r="G91" s="109">
        <f t="shared" si="6"/>
        <v>35702.506431568909</v>
      </c>
      <c r="H91" s="26">
        <v>0.58274365560646402</v>
      </c>
      <c r="I91" s="7">
        <v>0</v>
      </c>
      <c r="J91" s="7">
        <v>2521.3606509380043</v>
      </c>
      <c r="K91" s="7">
        <v>5029.1867180205882</v>
      </c>
      <c r="L91" s="7">
        <v>5682.6796355471015</v>
      </c>
      <c r="M91" s="7">
        <v>6172.6475395299494</v>
      </c>
      <c r="N91" s="124">
        <f t="shared" si="7"/>
        <v>19406.45728769125</v>
      </c>
      <c r="O91" s="26">
        <v>2.1590027528263818</v>
      </c>
      <c r="P91" s="7">
        <v>0</v>
      </c>
      <c r="Q91" s="7">
        <v>1936.5922788158059</v>
      </c>
      <c r="R91" s="7">
        <v>3678.341086126864</v>
      </c>
      <c r="S91" s="7">
        <v>5127.6540848715231</v>
      </c>
      <c r="T91" s="7">
        <v>5551.3026913106441</v>
      </c>
      <c r="U91" s="124">
        <f t="shared" si="8"/>
        <v>16296.049143877663</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442.4460967263949</v>
      </c>
      <c r="H93" s="26">
        <v>0</v>
      </c>
      <c r="I93" s="7">
        <v>3.0533966988150496</v>
      </c>
      <c r="J93" s="7">
        <v>12.304876685942872</v>
      </c>
      <c r="K93" s="7">
        <v>36.720232156512793</v>
      </c>
      <c r="L93" s="7">
        <v>0</v>
      </c>
      <c r="M93" s="7">
        <v>0</v>
      </c>
      <c r="N93" s="124">
        <f t="shared" si="7"/>
        <v>52.078505541270715</v>
      </c>
      <c r="O93" s="26">
        <v>0</v>
      </c>
      <c r="P93" s="7">
        <v>85.97739351499331</v>
      </c>
      <c r="Q93" s="7">
        <v>136.87593496816407</v>
      </c>
      <c r="R93" s="7">
        <v>167.5142627019668</v>
      </c>
      <c r="S93" s="7">
        <v>0</v>
      </c>
      <c r="T93" s="7">
        <v>0</v>
      </c>
      <c r="U93" s="124">
        <f t="shared" si="8"/>
        <v>390.36759118512418</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158.07387259602547</v>
      </c>
      <c r="H96" s="26">
        <v>0</v>
      </c>
      <c r="I96" s="7">
        <v>2.2657428085803986</v>
      </c>
      <c r="J96" s="7">
        <v>5.5428632497787476</v>
      </c>
      <c r="K96" s="7">
        <v>12.892938077449799</v>
      </c>
      <c r="L96" s="7">
        <v>33.015017569065094</v>
      </c>
      <c r="M96" s="7">
        <v>38.749781847000122</v>
      </c>
      <c r="N96" s="124">
        <f t="shared" si="7"/>
        <v>92.466343551874161</v>
      </c>
      <c r="O96" s="26">
        <v>0</v>
      </c>
      <c r="P96" s="7">
        <v>0.3424108624458313</v>
      </c>
      <c r="Q96" s="7">
        <v>0.68794775009155273</v>
      </c>
      <c r="R96" s="7">
        <v>3.8349761962890625</v>
      </c>
      <c r="S96" s="7">
        <v>18.129815518856049</v>
      </c>
      <c r="T96" s="7">
        <v>42.612378716468811</v>
      </c>
      <c r="U96" s="124">
        <f t="shared" si="8"/>
        <v>65.607529044151306</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795841.16411178187</v>
      </c>
      <c r="H98" s="100">
        <v>635.91867125034332</v>
      </c>
      <c r="I98" s="101">
        <v>1202.4552398845553</v>
      </c>
      <c r="J98" s="101">
        <v>3107.9577243328094</v>
      </c>
      <c r="K98" s="101">
        <v>4687.4556305557489</v>
      </c>
      <c r="L98" s="101">
        <v>36790.769236087799</v>
      </c>
      <c r="M98" s="101">
        <v>241974.2138710022</v>
      </c>
      <c r="N98" s="125">
        <f t="shared" si="7"/>
        <v>288398.77037311345</v>
      </c>
      <c r="O98" s="100">
        <v>592.9469947591424</v>
      </c>
      <c r="P98" s="101">
        <v>809.24095795303583</v>
      </c>
      <c r="Q98" s="101">
        <v>2228.5855267159641</v>
      </c>
      <c r="R98" s="101">
        <v>4939.0771417766809</v>
      </c>
      <c r="S98" s="101">
        <v>52278.773142755032</v>
      </c>
      <c r="T98" s="101">
        <v>446593.76997470856</v>
      </c>
      <c r="U98" s="125">
        <f t="shared" si="8"/>
        <v>507442.39373866841</v>
      </c>
    </row>
    <row r="99" spans="1:21">
      <c r="A99" s="37">
        <v>95</v>
      </c>
      <c r="B99" s="10"/>
      <c r="C99" s="11"/>
      <c r="D99" s="38" t="s">
        <v>8</v>
      </c>
      <c r="E99" s="49" t="s">
        <v>122</v>
      </c>
      <c r="F99" s="51"/>
      <c r="G99" s="109">
        <f t="shared" si="6"/>
        <v>683073.97040066496</v>
      </c>
      <c r="H99" s="26">
        <v>0</v>
      </c>
      <c r="I99" s="7">
        <v>2.7456216514110565</v>
      </c>
      <c r="J99" s="7">
        <v>17.471906989812851</v>
      </c>
      <c r="K99" s="7">
        <v>299.9398723077029</v>
      </c>
      <c r="L99" s="7">
        <v>24887.239680826664</v>
      </c>
      <c r="M99" s="7">
        <v>205159.85743153095</v>
      </c>
      <c r="N99" s="124">
        <f t="shared" si="7"/>
        <v>230367.25451330654</v>
      </c>
      <c r="O99" s="26">
        <v>0</v>
      </c>
      <c r="P99" s="7">
        <v>3.3294694125652313</v>
      </c>
      <c r="Q99" s="7">
        <v>6.4922661781311035</v>
      </c>
      <c r="R99" s="7">
        <v>446.33182417415082</v>
      </c>
      <c r="S99" s="7">
        <v>41234.118510812521</v>
      </c>
      <c r="T99" s="7">
        <v>411016.44381678104</v>
      </c>
      <c r="U99" s="124">
        <f t="shared" si="8"/>
        <v>452706.71588735841</v>
      </c>
    </row>
    <row r="100" spans="1:21">
      <c r="A100" s="37">
        <v>96</v>
      </c>
      <c r="B100" s="10"/>
      <c r="C100" s="11"/>
      <c r="D100" s="38" t="s">
        <v>10</v>
      </c>
      <c r="E100" s="49" t="s">
        <v>123</v>
      </c>
      <c r="F100" s="51"/>
      <c r="G100" s="109">
        <f t="shared" si="6"/>
        <v>66639.322239786939</v>
      </c>
      <c r="H100" s="26">
        <v>0</v>
      </c>
      <c r="I100" s="7">
        <v>0</v>
      </c>
      <c r="J100" s="7">
        <v>5.7298612484737532</v>
      </c>
      <c r="K100" s="7">
        <v>193.83531847316772</v>
      </c>
      <c r="L100" s="7">
        <v>4773.8416226617992</v>
      </c>
      <c r="M100" s="7">
        <v>29995.280613303185</v>
      </c>
      <c r="N100" s="124">
        <f t="shared" si="7"/>
        <v>34968.687415686625</v>
      </c>
      <c r="O100" s="26">
        <v>0</v>
      </c>
      <c r="P100" s="7">
        <v>1.0406804084777832</v>
      </c>
      <c r="Q100" s="7">
        <v>3.7385864578063774</v>
      </c>
      <c r="R100" s="7">
        <v>195.82901595626026</v>
      </c>
      <c r="S100" s="7">
        <v>4179.0549537390471</v>
      </c>
      <c r="T100" s="7">
        <v>27290.971587538719</v>
      </c>
      <c r="U100" s="124">
        <f t="shared" si="8"/>
        <v>31670.634824100311</v>
      </c>
    </row>
    <row r="101" spans="1:21">
      <c r="A101" s="37">
        <v>97</v>
      </c>
      <c r="B101" s="10"/>
      <c r="C101" s="11"/>
      <c r="D101" s="38" t="s">
        <v>22</v>
      </c>
      <c r="E101" s="49" t="s">
        <v>124</v>
      </c>
      <c r="F101" s="51"/>
      <c r="G101" s="109">
        <f t="shared" si="6"/>
        <v>18899.073853477836</v>
      </c>
      <c r="H101" s="26">
        <v>323.58165626972914</v>
      </c>
      <c r="I101" s="7">
        <v>641.3277708273381</v>
      </c>
      <c r="J101" s="7">
        <v>1989.8997988253832</v>
      </c>
      <c r="K101" s="7">
        <v>2574.862897336483</v>
      </c>
      <c r="L101" s="7">
        <v>2405.8671819195151</v>
      </c>
      <c r="M101" s="7">
        <v>1693.2795761562884</v>
      </c>
      <c r="N101" s="124">
        <f t="shared" si="7"/>
        <v>9628.8188813347369</v>
      </c>
      <c r="O101" s="26">
        <v>313.03357847966254</v>
      </c>
      <c r="P101" s="7">
        <v>493.57465985417366</v>
      </c>
      <c r="Q101" s="7">
        <v>1798.5577654913068</v>
      </c>
      <c r="R101" s="7">
        <v>2671.0729225929826</v>
      </c>
      <c r="S101" s="7">
        <v>2237.0208079051226</v>
      </c>
      <c r="T101" s="7">
        <v>1756.9952378198504</v>
      </c>
      <c r="U101" s="124">
        <f t="shared" si="8"/>
        <v>9270.2549721430987</v>
      </c>
    </row>
    <row r="102" spans="1:21">
      <c r="A102" s="37">
        <v>98</v>
      </c>
      <c r="B102" s="17"/>
      <c r="C102" s="11"/>
      <c r="D102" s="38" t="s">
        <v>24</v>
      </c>
      <c r="E102" s="49" t="s">
        <v>125</v>
      </c>
      <c r="F102" s="51"/>
      <c r="G102" s="109">
        <f t="shared" si="6"/>
        <v>1746.9136931254179</v>
      </c>
      <c r="H102" s="26">
        <v>0</v>
      </c>
      <c r="I102" s="7">
        <v>0.50390249490737915</v>
      </c>
      <c r="J102" s="7">
        <v>13.091003825422376</v>
      </c>
      <c r="K102" s="7">
        <v>129.54161185119301</v>
      </c>
      <c r="L102" s="7">
        <v>353.83283443842083</v>
      </c>
      <c r="M102" s="7">
        <v>172.83323426637799</v>
      </c>
      <c r="N102" s="124">
        <f t="shared" si="7"/>
        <v>669.80258687632158</v>
      </c>
      <c r="O102" s="26">
        <v>0</v>
      </c>
      <c r="P102" s="7">
        <v>0</v>
      </c>
      <c r="Q102" s="7">
        <v>43.022561622841749</v>
      </c>
      <c r="R102" s="7">
        <v>318.92595646856353</v>
      </c>
      <c r="S102" s="7">
        <v>467.07600702159107</v>
      </c>
      <c r="T102" s="7">
        <v>248.08658113609999</v>
      </c>
      <c r="U102" s="124">
        <f t="shared" si="8"/>
        <v>1077.1111062490963</v>
      </c>
    </row>
    <row r="103" spans="1:21">
      <c r="A103" s="37">
        <v>99</v>
      </c>
      <c r="B103" s="12"/>
      <c r="C103" s="12"/>
      <c r="D103" s="38" t="s">
        <v>26</v>
      </c>
      <c r="E103" s="49" t="s">
        <v>126</v>
      </c>
      <c r="F103" s="43"/>
      <c r="G103" s="109">
        <f t="shared" si="6"/>
        <v>3.7102715969085693</v>
      </c>
      <c r="H103" s="26">
        <v>0</v>
      </c>
      <c r="I103" s="7">
        <v>0</v>
      </c>
      <c r="J103" s="7">
        <v>0.32394984364509583</v>
      </c>
      <c r="K103" s="7">
        <v>0.81093990802764893</v>
      </c>
      <c r="L103" s="7">
        <v>0</v>
      </c>
      <c r="M103" s="7">
        <v>0.46052885055541992</v>
      </c>
      <c r="N103" s="124">
        <f t="shared" si="7"/>
        <v>1.5954186022281647</v>
      </c>
      <c r="O103" s="26">
        <v>0</v>
      </c>
      <c r="P103" s="7">
        <v>0.52160143852233887</v>
      </c>
      <c r="Q103" s="7">
        <v>0.39674451947212219</v>
      </c>
      <c r="R103" s="7">
        <v>0</v>
      </c>
      <c r="S103" s="7">
        <v>0.52410238981246948</v>
      </c>
      <c r="T103" s="7">
        <v>0.67240464687347412</v>
      </c>
      <c r="U103" s="124">
        <f t="shared" si="8"/>
        <v>2.1148529946804047</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25478.165581193753</v>
      </c>
      <c r="H105" s="26">
        <v>312.33700292184949</v>
      </c>
      <c r="I105" s="7">
        <v>557.87795289978385</v>
      </c>
      <c r="J105" s="7">
        <v>1081.4412444233894</v>
      </c>
      <c r="K105" s="7">
        <v>1488.4649259746075</v>
      </c>
      <c r="L105" s="7">
        <v>4369.9864183068275</v>
      </c>
      <c r="M105" s="7">
        <v>4952.4920413345098</v>
      </c>
      <c r="N105" s="124">
        <f t="shared" si="7"/>
        <v>12762.599585860968</v>
      </c>
      <c r="O105" s="26">
        <v>279.91340181231499</v>
      </c>
      <c r="P105" s="7">
        <v>310.77453968301415</v>
      </c>
      <c r="Q105" s="7">
        <v>376.3776249261573</v>
      </c>
      <c r="R105" s="7">
        <v>1306.9174703173339</v>
      </c>
      <c r="S105" s="7">
        <v>4160.9808700457215</v>
      </c>
      <c r="T105" s="7">
        <v>6280.602088548243</v>
      </c>
      <c r="U105" s="124">
        <f t="shared" si="8"/>
        <v>12715.565995332785</v>
      </c>
    </row>
    <row r="106" spans="1:21">
      <c r="A106" s="93">
        <v>102</v>
      </c>
      <c r="B106" s="94"/>
      <c r="C106" s="95" t="s">
        <v>129</v>
      </c>
      <c r="D106" s="96" t="s">
        <v>130</v>
      </c>
      <c r="E106" s="97"/>
      <c r="F106" s="98"/>
      <c r="G106" s="99">
        <f t="shared" ref="G106:G130" si="9">N106+U106</f>
        <v>82.338356822729111</v>
      </c>
      <c r="H106" s="100">
        <v>0</v>
      </c>
      <c r="I106" s="101">
        <v>1.9318841397762299</v>
      </c>
      <c r="J106" s="101">
        <v>11.283295631408691</v>
      </c>
      <c r="K106" s="101">
        <v>2.9298210144042969</v>
      </c>
      <c r="L106" s="101">
        <v>7.8218702077865601</v>
      </c>
      <c r="M106" s="101">
        <v>23.37860643863678</v>
      </c>
      <c r="N106" s="125">
        <f t="shared" ref="N106:N130" si="10">SUM(H106:M106)</f>
        <v>47.345477432012558</v>
      </c>
      <c r="O106" s="100">
        <v>0</v>
      </c>
      <c r="P106" s="101">
        <v>3.4782052040100098</v>
      </c>
      <c r="Q106" s="101">
        <v>1.5939459800720215</v>
      </c>
      <c r="R106" s="101">
        <v>1.2815928161144257</v>
      </c>
      <c r="S106" s="101">
        <v>2.9428538978099823</v>
      </c>
      <c r="T106" s="101">
        <v>25.696281492710114</v>
      </c>
      <c r="U106" s="125">
        <f t="shared" ref="U106:U130" si="11">SUM(O106:T106)</f>
        <v>34.992879390716553</v>
      </c>
    </row>
    <row r="107" spans="1:21">
      <c r="A107" s="93">
        <v>110</v>
      </c>
      <c r="B107" s="94"/>
      <c r="C107" s="95" t="s">
        <v>131</v>
      </c>
      <c r="D107" s="96" t="s">
        <v>132</v>
      </c>
      <c r="E107" s="97"/>
      <c r="F107" s="98"/>
      <c r="G107" s="99">
        <f t="shared" si="9"/>
        <v>5520836.7215903103</v>
      </c>
      <c r="H107" s="100">
        <v>2858.8123008310795</v>
      </c>
      <c r="I107" s="101">
        <v>1522.902831017971</v>
      </c>
      <c r="J107" s="101">
        <v>15070.083497405052</v>
      </c>
      <c r="K107" s="101">
        <v>115982.666639328</v>
      </c>
      <c r="L107" s="101">
        <v>840671.51932144165</v>
      </c>
      <c r="M107" s="101">
        <v>1805316.6401367188</v>
      </c>
      <c r="N107" s="125">
        <f t="shared" si="10"/>
        <v>2781422.6247267425</v>
      </c>
      <c r="O107" s="100">
        <v>2018.3475793004036</v>
      </c>
      <c r="P107" s="101">
        <v>1425.2974654436111</v>
      </c>
      <c r="Q107" s="101">
        <v>10487.427270531654</v>
      </c>
      <c r="R107" s="101">
        <v>85750.308780431747</v>
      </c>
      <c r="S107" s="101">
        <v>654259.61949253082</v>
      </c>
      <c r="T107" s="101">
        <v>1985473.0962753296</v>
      </c>
      <c r="U107" s="125">
        <f t="shared" si="11"/>
        <v>2739414.0968635678</v>
      </c>
    </row>
    <row r="108" spans="1:21">
      <c r="A108" s="37">
        <v>111</v>
      </c>
      <c r="B108" s="10"/>
      <c r="C108" s="16"/>
      <c r="D108" s="38" t="s">
        <v>8</v>
      </c>
      <c r="E108" s="49" t="s">
        <v>133</v>
      </c>
      <c r="F108" s="40"/>
      <c r="G108" s="109">
        <f t="shared" si="9"/>
        <v>95075.374220080208</v>
      </c>
      <c r="H108" s="26">
        <v>87.688116581179202</v>
      </c>
      <c r="I108" s="7">
        <v>319.17552673630416</v>
      </c>
      <c r="J108" s="7">
        <v>909.66939990222454</v>
      </c>
      <c r="K108" s="7">
        <v>1918.417134962976</v>
      </c>
      <c r="L108" s="7">
        <v>10343.414081335068</v>
      </c>
      <c r="M108" s="7">
        <v>19391.695594072342</v>
      </c>
      <c r="N108" s="124">
        <f t="shared" si="10"/>
        <v>32970.059853590094</v>
      </c>
      <c r="O108" s="26">
        <v>79.222497500944883</v>
      </c>
      <c r="P108" s="7">
        <v>321.49638885259628</v>
      </c>
      <c r="Q108" s="7">
        <v>1216.5326519086957</v>
      </c>
      <c r="R108" s="7">
        <v>4866.7852096408606</v>
      </c>
      <c r="S108" s="7">
        <v>21486.464261114597</v>
      </c>
      <c r="T108" s="7">
        <v>34134.81335747242</v>
      </c>
      <c r="U108" s="124">
        <f t="shared" si="11"/>
        <v>62105.314366490114</v>
      </c>
    </row>
    <row r="109" spans="1:21">
      <c r="A109" s="37">
        <v>112</v>
      </c>
      <c r="B109" s="17"/>
      <c r="C109" s="11"/>
      <c r="D109" s="52" t="s">
        <v>10</v>
      </c>
      <c r="E109" s="49" t="s">
        <v>134</v>
      </c>
      <c r="F109" s="51"/>
      <c r="G109" s="109">
        <f t="shared" si="9"/>
        <v>316726.04312710156</v>
      </c>
      <c r="H109" s="26">
        <v>12.331920488446485</v>
      </c>
      <c r="I109" s="7">
        <v>21.062414751620963</v>
      </c>
      <c r="J109" s="7">
        <v>340.163888707757</v>
      </c>
      <c r="K109" s="7">
        <v>3865.6502388119698</v>
      </c>
      <c r="L109" s="7">
        <v>37394.24328315258</v>
      </c>
      <c r="M109" s="7">
        <v>109923.35497808456</v>
      </c>
      <c r="N109" s="124">
        <f t="shared" si="10"/>
        <v>151556.80672399694</v>
      </c>
      <c r="O109" s="26">
        <v>11.541210454073735</v>
      </c>
      <c r="P109" s="7">
        <v>15.931315940455534</v>
      </c>
      <c r="Q109" s="7">
        <v>277.40662461146712</v>
      </c>
      <c r="R109" s="7">
        <v>3306.0298975482583</v>
      </c>
      <c r="S109" s="7">
        <v>32761.069785475731</v>
      </c>
      <c r="T109" s="7">
        <v>128797.25756907463</v>
      </c>
      <c r="U109" s="124">
        <f t="shared" si="11"/>
        <v>165169.23640310462</v>
      </c>
    </row>
    <row r="110" spans="1:21">
      <c r="A110" s="37">
        <v>113</v>
      </c>
      <c r="B110" s="17"/>
      <c r="C110" s="16"/>
      <c r="D110" s="38" t="s">
        <v>22</v>
      </c>
      <c r="E110" s="49" t="s">
        <v>135</v>
      </c>
      <c r="F110" s="40"/>
      <c r="G110" s="109">
        <f t="shared" si="9"/>
        <v>2410774.09663154</v>
      </c>
      <c r="H110" s="26">
        <v>80.024444739334285</v>
      </c>
      <c r="I110" s="7">
        <v>125.79608386009932</v>
      </c>
      <c r="J110" s="7">
        <v>6787.7713039219379</v>
      </c>
      <c r="K110" s="7">
        <v>54573.067723751068</v>
      </c>
      <c r="L110" s="7">
        <v>346908.0747127533</v>
      </c>
      <c r="M110" s="7">
        <v>782525.08757305145</v>
      </c>
      <c r="N110" s="124">
        <f t="shared" si="10"/>
        <v>1190999.8218420772</v>
      </c>
      <c r="O110" s="26">
        <v>57.600499195046723</v>
      </c>
      <c r="P110" s="7">
        <v>107.01947481743991</v>
      </c>
      <c r="Q110" s="7">
        <v>3987.3701160103083</v>
      </c>
      <c r="R110" s="7">
        <v>32901.3922996521</v>
      </c>
      <c r="S110" s="7">
        <v>253089.36759281158</v>
      </c>
      <c r="T110" s="7">
        <v>929631.52480697632</v>
      </c>
      <c r="U110" s="124">
        <f t="shared" si="11"/>
        <v>1219774.2747894628</v>
      </c>
    </row>
    <row r="111" spans="1:21">
      <c r="A111" s="37">
        <v>114</v>
      </c>
      <c r="B111" s="17"/>
      <c r="C111" s="16"/>
      <c r="D111" s="38" t="s">
        <v>24</v>
      </c>
      <c r="E111" s="49" t="s">
        <v>136</v>
      </c>
      <c r="F111" s="40"/>
      <c r="G111" s="109">
        <f t="shared" si="9"/>
        <v>2404992.9552927241</v>
      </c>
      <c r="H111" s="26">
        <v>863.1540717408061</v>
      </c>
      <c r="I111" s="7">
        <v>500.27993383258581</v>
      </c>
      <c r="J111" s="7">
        <v>4728.6161278188229</v>
      </c>
      <c r="K111" s="7">
        <v>48040.324399530888</v>
      </c>
      <c r="L111" s="7">
        <v>415773.50402927399</v>
      </c>
      <c r="M111" s="7">
        <v>805402.86991596222</v>
      </c>
      <c r="N111" s="124">
        <f t="shared" si="10"/>
        <v>1275308.7484781593</v>
      </c>
      <c r="O111" s="26">
        <v>508.35356815159321</v>
      </c>
      <c r="P111" s="7">
        <v>451.3014936670661</v>
      </c>
      <c r="Q111" s="7">
        <v>3181.497617483139</v>
      </c>
      <c r="R111" s="7">
        <v>38971.019905984402</v>
      </c>
      <c r="S111" s="7">
        <v>322601.22851848602</v>
      </c>
      <c r="T111" s="7">
        <v>763970.80571079254</v>
      </c>
      <c r="U111" s="124">
        <f t="shared" si="11"/>
        <v>1129684.2068145648</v>
      </c>
    </row>
    <row r="112" spans="1:21">
      <c r="A112" s="37">
        <v>115</v>
      </c>
      <c r="B112" s="14"/>
      <c r="C112" s="16"/>
      <c r="D112" s="38" t="s">
        <v>26</v>
      </c>
      <c r="E112" s="49" t="s">
        <v>137</v>
      </c>
      <c r="F112" s="40"/>
      <c r="G112" s="109">
        <f t="shared" si="9"/>
        <v>60839.333091396838</v>
      </c>
      <c r="H112" s="26">
        <v>1017.408698759973</v>
      </c>
      <c r="I112" s="7">
        <v>344.89163729548454</v>
      </c>
      <c r="J112" s="7">
        <v>1411.2387968450785</v>
      </c>
      <c r="K112" s="7">
        <v>3794.5642030537128</v>
      </c>
      <c r="L112" s="7">
        <v>8953.9030542373657</v>
      </c>
      <c r="M112" s="7">
        <v>15119.354143500328</v>
      </c>
      <c r="N112" s="124">
        <f t="shared" si="10"/>
        <v>30641.360533691943</v>
      </c>
      <c r="O112" s="26">
        <v>778.65488724410534</v>
      </c>
      <c r="P112" s="7">
        <v>349.09992899000645</v>
      </c>
      <c r="Q112" s="7">
        <v>1092.6280958168209</v>
      </c>
      <c r="R112" s="7">
        <v>2524.0071702003479</v>
      </c>
      <c r="S112" s="7">
        <v>6640.9802383482456</v>
      </c>
      <c r="T112" s="7">
        <v>18812.60223710537</v>
      </c>
      <c r="U112" s="124">
        <f t="shared" si="11"/>
        <v>30197.972557704896</v>
      </c>
    </row>
    <row r="113" spans="1:21">
      <c r="A113" s="37">
        <v>116</v>
      </c>
      <c r="B113" s="17"/>
      <c r="C113" s="12"/>
      <c r="D113" s="38" t="s">
        <v>32</v>
      </c>
      <c r="E113" s="14" t="s">
        <v>138</v>
      </c>
      <c r="F113" s="43"/>
      <c r="G113" s="109">
        <f t="shared" si="9"/>
        <v>232428.92923258338</v>
      </c>
      <c r="H113" s="26">
        <v>798.20507135149091</v>
      </c>
      <c r="I113" s="7">
        <v>211.69723525433801</v>
      </c>
      <c r="J113" s="7">
        <v>892.62381851673126</v>
      </c>
      <c r="K113" s="7">
        <v>3790.6442875042558</v>
      </c>
      <c r="L113" s="7">
        <v>21298.399019658566</v>
      </c>
      <c r="M113" s="7">
        <v>72954.241716146469</v>
      </c>
      <c r="N113" s="124">
        <f t="shared" si="10"/>
        <v>99945.811148431851</v>
      </c>
      <c r="O113" s="26">
        <v>582.97498033568263</v>
      </c>
      <c r="P113" s="7">
        <v>180.44882605154999</v>
      </c>
      <c r="Q113" s="7">
        <v>731.99221064988524</v>
      </c>
      <c r="R113" s="7">
        <v>3181.072927556932</v>
      </c>
      <c r="S113" s="7">
        <v>17680.51735343039</v>
      </c>
      <c r="T113" s="7">
        <v>110126.11178612709</v>
      </c>
      <c r="U113" s="124">
        <f t="shared" si="11"/>
        <v>132483.11808415153</v>
      </c>
    </row>
    <row r="114" spans="1:21">
      <c r="A114" s="93">
        <v>117</v>
      </c>
      <c r="B114" s="94"/>
      <c r="C114" s="95" t="s">
        <v>4</v>
      </c>
      <c r="D114" s="96" t="s">
        <v>139</v>
      </c>
      <c r="E114" s="97"/>
      <c r="F114" s="98"/>
      <c r="G114" s="99">
        <f t="shared" si="9"/>
        <v>1183224.7452361956</v>
      </c>
      <c r="H114" s="100">
        <v>531.85538970679045</v>
      </c>
      <c r="I114" s="101">
        <v>548.69833922386169</v>
      </c>
      <c r="J114" s="101">
        <v>1955.5056711137295</v>
      </c>
      <c r="K114" s="101">
        <v>8630.0902281999588</v>
      </c>
      <c r="L114" s="101">
        <v>132469.77660799026</v>
      </c>
      <c r="M114" s="101">
        <v>509396.92085361481</v>
      </c>
      <c r="N114" s="125">
        <f t="shared" si="10"/>
        <v>653532.84708984941</v>
      </c>
      <c r="O114" s="100">
        <v>540.24216800928116</v>
      </c>
      <c r="P114" s="101">
        <v>434.48073446750641</v>
      </c>
      <c r="Q114" s="101">
        <v>1525.1640706211329</v>
      </c>
      <c r="R114" s="101">
        <v>8509.589259147644</v>
      </c>
      <c r="S114" s="101">
        <v>91272.264716148376</v>
      </c>
      <c r="T114" s="101">
        <v>427410.15719795227</v>
      </c>
      <c r="U114" s="125">
        <f t="shared" si="11"/>
        <v>529691.89814634621</v>
      </c>
    </row>
    <row r="115" spans="1:21">
      <c r="A115" s="37">
        <v>118</v>
      </c>
      <c r="B115" s="17"/>
      <c r="C115" s="16"/>
      <c r="D115" s="38" t="s">
        <v>8</v>
      </c>
      <c r="E115" s="49" t="s">
        <v>140</v>
      </c>
      <c r="F115" s="40"/>
      <c r="G115" s="109">
        <f t="shared" si="9"/>
        <v>1046958.918218202</v>
      </c>
      <c r="H115" s="26">
        <v>43.628123077563941</v>
      </c>
      <c r="I115" s="7">
        <v>85.405462936498225</v>
      </c>
      <c r="J115" s="7">
        <v>737.43768426030874</v>
      </c>
      <c r="K115" s="7">
        <v>5104.3018235564232</v>
      </c>
      <c r="L115" s="7">
        <v>115227.81438851357</v>
      </c>
      <c r="M115" s="7">
        <v>456536.30275821686</v>
      </c>
      <c r="N115" s="124">
        <f t="shared" si="10"/>
        <v>577734.89024056122</v>
      </c>
      <c r="O115" s="26">
        <v>42.611725644208491</v>
      </c>
      <c r="P115" s="7">
        <v>73.186526129022241</v>
      </c>
      <c r="Q115" s="7">
        <v>624.97751072049141</v>
      </c>
      <c r="R115" s="7">
        <v>5428.4048726558685</v>
      </c>
      <c r="S115" s="7">
        <v>81628.186796188354</v>
      </c>
      <c r="T115" s="7">
        <v>381426.6605463028</v>
      </c>
      <c r="U115" s="124">
        <f t="shared" si="11"/>
        <v>469224.02797764074</v>
      </c>
    </row>
    <row r="116" spans="1:21">
      <c r="A116" s="37">
        <v>119</v>
      </c>
      <c r="B116" s="10"/>
      <c r="C116" s="16"/>
      <c r="D116" s="38" t="s">
        <v>10</v>
      </c>
      <c r="E116" s="49" t="s">
        <v>141</v>
      </c>
      <c r="F116" s="40"/>
      <c r="G116" s="109">
        <f t="shared" si="9"/>
        <v>55634.467708472162</v>
      </c>
      <c r="H116" s="26">
        <v>404.99148509465158</v>
      </c>
      <c r="I116" s="7">
        <v>288.22535153850913</v>
      </c>
      <c r="J116" s="7">
        <v>813.87826061248779</v>
      </c>
      <c r="K116" s="7">
        <v>1990.1221241056919</v>
      </c>
      <c r="L116" s="7">
        <v>8452.7994047403336</v>
      </c>
      <c r="M116" s="7">
        <v>16765.624933242798</v>
      </c>
      <c r="N116" s="124">
        <f t="shared" si="10"/>
        <v>28715.641559334472</v>
      </c>
      <c r="O116" s="26">
        <v>412.5380254779011</v>
      </c>
      <c r="P116" s="7">
        <v>206.94311778992414</v>
      </c>
      <c r="Q116" s="7">
        <v>606.3065496981144</v>
      </c>
      <c r="R116" s="7">
        <v>2189.7603332698345</v>
      </c>
      <c r="S116" s="7">
        <v>6064.812077999115</v>
      </c>
      <c r="T116" s="7">
        <v>17438.466044902802</v>
      </c>
      <c r="U116" s="124">
        <f t="shared" si="11"/>
        <v>26918.826149137691</v>
      </c>
    </row>
    <row r="117" spans="1:21">
      <c r="A117" s="37">
        <v>120</v>
      </c>
      <c r="B117" s="17"/>
      <c r="C117" s="11"/>
      <c r="D117" s="38" t="s">
        <v>22</v>
      </c>
      <c r="E117" s="9" t="s">
        <v>142</v>
      </c>
      <c r="F117" s="46"/>
      <c r="G117" s="109">
        <f t="shared" si="9"/>
        <v>80631.3336120639</v>
      </c>
      <c r="H117" s="26">
        <v>83.235785664990544</v>
      </c>
      <c r="I117" s="7">
        <v>175.06753254309297</v>
      </c>
      <c r="J117" s="7">
        <v>404.18967189639807</v>
      </c>
      <c r="K117" s="7">
        <v>1535.666602730751</v>
      </c>
      <c r="L117" s="7">
        <v>8789.1597306728363</v>
      </c>
      <c r="M117" s="7">
        <v>36094.975865364075</v>
      </c>
      <c r="N117" s="124">
        <f t="shared" si="10"/>
        <v>47082.295188872144</v>
      </c>
      <c r="O117" s="26">
        <v>85.092409677803516</v>
      </c>
      <c r="P117" s="7">
        <v>154.35107979550958</v>
      </c>
      <c r="Q117" s="7">
        <v>293.88003174960613</v>
      </c>
      <c r="R117" s="7">
        <v>891.42378272116184</v>
      </c>
      <c r="S117" s="7">
        <v>3579.2689126729965</v>
      </c>
      <c r="T117" s="7">
        <v>28545.022206574678</v>
      </c>
      <c r="U117" s="124">
        <f t="shared" si="11"/>
        <v>33549.038423191756</v>
      </c>
    </row>
    <row r="118" spans="1:21">
      <c r="A118" s="93">
        <v>121</v>
      </c>
      <c r="B118" s="94"/>
      <c r="C118" s="95" t="s">
        <v>143</v>
      </c>
      <c r="D118" s="96" t="s">
        <v>144</v>
      </c>
      <c r="E118" s="97"/>
      <c r="F118" s="98"/>
      <c r="G118" s="99">
        <f t="shared" si="9"/>
        <v>440653.9648944959</v>
      </c>
      <c r="H118" s="100">
        <v>1873.9007074683905</v>
      </c>
      <c r="I118" s="101">
        <v>667.85923231393099</v>
      </c>
      <c r="J118" s="101">
        <v>4025.8852754533291</v>
      </c>
      <c r="K118" s="101">
        <v>33505.643051624298</v>
      </c>
      <c r="L118" s="101">
        <v>105442.33490037918</v>
      </c>
      <c r="M118" s="101">
        <v>111098.90155863762</v>
      </c>
      <c r="N118" s="125">
        <f t="shared" si="10"/>
        <v>256614.52472587675</v>
      </c>
      <c r="O118" s="100">
        <v>1455.2032171785831</v>
      </c>
      <c r="P118" s="101">
        <v>525.96981646120548</v>
      </c>
      <c r="Q118" s="101">
        <v>2090.9944397956133</v>
      </c>
      <c r="R118" s="101">
        <v>12283.653891682625</v>
      </c>
      <c r="S118" s="101">
        <v>55087.171202421188</v>
      </c>
      <c r="T118" s="101">
        <v>112596.44760107994</v>
      </c>
      <c r="U118" s="125">
        <f t="shared" si="11"/>
        <v>184039.44016861916</v>
      </c>
    </row>
    <row r="119" spans="1:21">
      <c r="A119" s="37">
        <v>122</v>
      </c>
      <c r="B119" s="17"/>
      <c r="C119" s="16"/>
      <c r="D119" s="38" t="s">
        <v>8</v>
      </c>
      <c r="E119" s="49" t="s">
        <v>145</v>
      </c>
      <c r="F119" s="40"/>
      <c r="G119" s="109">
        <f t="shared" si="9"/>
        <v>59479.403521458153</v>
      </c>
      <c r="H119" s="26">
        <v>21.24429548275657</v>
      </c>
      <c r="I119" s="7">
        <v>54.162960288114846</v>
      </c>
      <c r="J119" s="7">
        <v>452.73895790427923</v>
      </c>
      <c r="K119" s="7">
        <v>2517.8323155790567</v>
      </c>
      <c r="L119" s="7">
        <v>12313.184477090836</v>
      </c>
      <c r="M119" s="7">
        <v>19144.076647818089</v>
      </c>
      <c r="N119" s="124">
        <f t="shared" si="10"/>
        <v>34503.239654163131</v>
      </c>
      <c r="O119" s="26">
        <v>17.366015366511419</v>
      </c>
      <c r="P119" s="7">
        <v>44.458774120546877</v>
      </c>
      <c r="Q119" s="7">
        <v>276.43986408412457</v>
      </c>
      <c r="R119" s="7">
        <v>1237.3960194811225</v>
      </c>
      <c r="S119" s="7">
        <v>6602.0335530340672</v>
      </c>
      <c r="T119" s="7">
        <v>16798.469641208649</v>
      </c>
      <c r="U119" s="124">
        <f t="shared" si="11"/>
        <v>24976.163867295021</v>
      </c>
    </row>
    <row r="120" spans="1:21">
      <c r="A120" s="37">
        <v>123</v>
      </c>
      <c r="B120" s="17"/>
      <c r="C120" s="16"/>
      <c r="D120" s="38" t="s">
        <v>10</v>
      </c>
      <c r="E120" s="49" t="s">
        <v>146</v>
      </c>
      <c r="F120" s="40"/>
      <c r="G120" s="109">
        <f t="shared" si="9"/>
        <v>221590.7214238157</v>
      </c>
      <c r="H120" s="26">
        <v>123.4983697400894</v>
      </c>
      <c r="I120" s="7">
        <v>163.27133512496948</v>
      </c>
      <c r="J120" s="7">
        <v>1780.5005624592304</v>
      </c>
      <c r="K120" s="7">
        <v>25304.894277572632</v>
      </c>
      <c r="L120" s="7">
        <v>72105.74452829361</v>
      </c>
      <c r="M120" s="7">
        <v>44850.664466738701</v>
      </c>
      <c r="N120" s="124">
        <f t="shared" si="10"/>
        <v>144328.57353992923</v>
      </c>
      <c r="O120" s="26">
        <v>83.117356399074197</v>
      </c>
      <c r="P120" s="7">
        <v>133.99952448904514</v>
      </c>
      <c r="Q120" s="7">
        <v>876.31327280402184</v>
      </c>
      <c r="R120" s="7">
        <v>7643.5042150318623</v>
      </c>
      <c r="S120" s="7">
        <v>32777.161286473274</v>
      </c>
      <c r="T120" s="7">
        <v>35748.052228689194</v>
      </c>
      <c r="U120" s="124">
        <f t="shared" si="11"/>
        <v>77262.147883886471</v>
      </c>
    </row>
    <row r="121" spans="1:21">
      <c r="A121" s="37">
        <v>124</v>
      </c>
      <c r="B121" s="10"/>
      <c r="C121" s="16"/>
      <c r="D121" s="38" t="s">
        <v>22</v>
      </c>
      <c r="E121" s="49" t="s">
        <v>147</v>
      </c>
      <c r="F121" s="40"/>
      <c r="G121" s="109">
        <f t="shared" si="9"/>
        <v>3733.5312449319754</v>
      </c>
      <c r="H121" s="26">
        <v>41.776953047839925</v>
      </c>
      <c r="I121" s="7">
        <v>85.769596580415964</v>
      </c>
      <c r="J121" s="7">
        <v>156.99170385673642</v>
      </c>
      <c r="K121" s="7">
        <v>232.94046883285046</v>
      </c>
      <c r="L121" s="7">
        <v>513.85921555757523</v>
      </c>
      <c r="M121" s="7">
        <v>847.91488763689995</v>
      </c>
      <c r="N121" s="124">
        <f t="shared" si="10"/>
        <v>1879.2528255123179</v>
      </c>
      <c r="O121" s="26">
        <v>32.645700532477349</v>
      </c>
      <c r="P121" s="7">
        <v>71.689771514385939</v>
      </c>
      <c r="Q121" s="7">
        <v>108.00564634427428</v>
      </c>
      <c r="R121" s="7">
        <v>202.58620266988873</v>
      </c>
      <c r="S121" s="7">
        <v>430.18491518497467</v>
      </c>
      <c r="T121" s="7">
        <v>1009.1661831736565</v>
      </c>
      <c r="U121" s="124">
        <f t="shared" si="11"/>
        <v>1854.2784194196574</v>
      </c>
    </row>
    <row r="122" spans="1:21">
      <c r="A122" s="37">
        <v>125</v>
      </c>
      <c r="B122" s="17"/>
      <c r="C122" s="11"/>
      <c r="D122" s="50"/>
      <c r="E122" s="9" t="s">
        <v>148</v>
      </c>
      <c r="F122" s="46"/>
      <c r="G122" s="109">
        <f t="shared" si="9"/>
        <v>155850.31340375543</v>
      </c>
      <c r="H122" s="26">
        <v>1687.3811033517122</v>
      </c>
      <c r="I122" s="7">
        <v>364.65535649657249</v>
      </c>
      <c r="J122" s="7">
        <v>1635.6539322808385</v>
      </c>
      <c r="K122" s="7">
        <v>5449.9751353263855</v>
      </c>
      <c r="L122" s="7">
        <v>20509.549879908562</v>
      </c>
      <c r="M122" s="7">
        <v>46256.249848842621</v>
      </c>
      <c r="N122" s="124">
        <f t="shared" si="10"/>
        <v>75903.465256206691</v>
      </c>
      <c r="O122" s="26">
        <v>1322.0741396546364</v>
      </c>
      <c r="P122" s="7">
        <v>275.82176061719656</v>
      </c>
      <c r="Q122" s="7">
        <v>830.23561300337315</v>
      </c>
      <c r="R122" s="7">
        <v>3200.1669709682465</v>
      </c>
      <c r="S122" s="7">
        <v>15277.793591976166</v>
      </c>
      <c r="T122" s="7">
        <v>59040.756071329117</v>
      </c>
      <c r="U122" s="124">
        <f t="shared" si="11"/>
        <v>79946.848147548735</v>
      </c>
    </row>
    <row r="123" spans="1:21">
      <c r="A123" s="93">
        <v>126</v>
      </c>
      <c r="B123" s="94"/>
      <c r="C123" s="95" t="s">
        <v>149</v>
      </c>
      <c r="D123" s="96" t="s">
        <v>150</v>
      </c>
      <c r="E123" s="97"/>
      <c r="F123" s="98"/>
      <c r="G123" s="99">
        <f t="shared" si="9"/>
        <v>336259.11083681136</v>
      </c>
      <c r="H123" s="100">
        <v>567.49021372199059</v>
      </c>
      <c r="I123" s="101">
        <v>647.17137771844864</v>
      </c>
      <c r="J123" s="101">
        <v>2969.5496146976948</v>
      </c>
      <c r="K123" s="101">
        <v>10914.481615543365</v>
      </c>
      <c r="L123" s="101">
        <v>47671.181482791901</v>
      </c>
      <c r="M123" s="101">
        <v>93680.160498380661</v>
      </c>
      <c r="N123" s="125">
        <f t="shared" si="10"/>
        <v>156450.03480285406</v>
      </c>
      <c r="O123" s="100">
        <v>397.6634783744812</v>
      </c>
      <c r="P123" s="101">
        <v>552.98689643293619</v>
      </c>
      <c r="Q123" s="101">
        <v>2935.3044793307781</v>
      </c>
      <c r="R123" s="101">
        <v>12457.171836614609</v>
      </c>
      <c r="S123" s="101">
        <v>51115.772583961487</v>
      </c>
      <c r="T123" s="101">
        <v>112350.17675924301</v>
      </c>
      <c r="U123" s="125">
        <f t="shared" si="11"/>
        <v>179809.0760339573</v>
      </c>
    </row>
    <row r="124" spans="1:21">
      <c r="A124" s="37">
        <v>127</v>
      </c>
      <c r="B124" s="12"/>
      <c r="C124" s="12"/>
      <c r="D124" s="38" t="s">
        <v>8</v>
      </c>
      <c r="E124" s="49" t="s">
        <v>151</v>
      </c>
      <c r="F124" s="40"/>
      <c r="G124" s="109">
        <f t="shared" si="9"/>
        <v>294816.25146053731</v>
      </c>
      <c r="H124" s="26">
        <v>383.13888406008482</v>
      </c>
      <c r="I124" s="7">
        <v>583.31327238678932</v>
      </c>
      <c r="J124" s="7">
        <v>2730.6420398801565</v>
      </c>
      <c r="K124" s="7">
        <v>9946.7941673994064</v>
      </c>
      <c r="L124" s="7">
        <v>43293.643211364746</v>
      </c>
      <c r="M124" s="7">
        <v>80947.24215722084</v>
      </c>
      <c r="N124" s="124">
        <f t="shared" si="10"/>
        <v>137884.77373231202</v>
      </c>
      <c r="O124" s="26">
        <v>289.85939218103886</v>
      </c>
      <c r="P124" s="7">
        <v>493.14219485968351</v>
      </c>
      <c r="Q124" s="7">
        <v>2611.1391790807247</v>
      </c>
      <c r="R124" s="7">
        <v>11058.445814013481</v>
      </c>
      <c r="S124" s="7">
        <v>46708.035962581635</v>
      </c>
      <c r="T124" s="7">
        <v>95770.855185508728</v>
      </c>
      <c r="U124" s="124">
        <f t="shared" si="11"/>
        <v>156931.47772822529</v>
      </c>
    </row>
    <row r="125" spans="1:21">
      <c r="A125" s="37">
        <v>128</v>
      </c>
      <c r="B125" s="17"/>
      <c r="C125" s="16"/>
      <c r="D125" s="52" t="s">
        <v>10</v>
      </c>
      <c r="E125" s="49" t="s">
        <v>152</v>
      </c>
      <c r="F125" s="40"/>
      <c r="G125" s="109">
        <f t="shared" si="9"/>
        <v>820.62028414011002</v>
      </c>
      <c r="H125" s="26">
        <v>0</v>
      </c>
      <c r="I125" s="7">
        <v>0</v>
      </c>
      <c r="J125" s="7">
        <v>0.38335222005844116</v>
      </c>
      <c r="K125" s="7">
        <v>7.6175036430358887</v>
      </c>
      <c r="L125" s="7">
        <v>158.85393488407135</v>
      </c>
      <c r="M125" s="7">
        <v>653.76549339294434</v>
      </c>
      <c r="N125" s="124">
        <f t="shared" si="10"/>
        <v>820.62028414011002</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5436.3211889119993</v>
      </c>
      <c r="H126" s="26">
        <v>0</v>
      </c>
      <c r="I126" s="7">
        <v>7.2114145279629156</v>
      </c>
      <c r="J126" s="7">
        <v>28.354111071676016</v>
      </c>
      <c r="K126" s="7">
        <v>159.72135675756726</v>
      </c>
      <c r="L126" s="7">
        <v>840.17836524173617</v>
      </c>
      <c r="M126" s="7">
        <v>1646.2911890801042</v>
      </c>
      <c r="N126" s="124">
        <f t="shared" si="10"/>
        <v>2681.7564366790466</v>
      </c>
      <c r="O126" s="26">
        <v>0</v>
      </c>
      <c r="P126" s="7">
        <v>8.7672516836319119</v>
      </c>
      <c r="Q126" s="7">
        <v>27.906046583637362</v>
      </c>
      <c r="R126" s="7">
        <v>153.83705899037886</v>
      </c>
      <c r="S126" s="7">
        <v>629.92483093077317</v>
      </c>
      <c r="T126" s="7">
        <v>1934.1295640445314</v>
      </c>
      <c r="U126" s="124">
        <f t="shared" si="11"/>
        <v>2754.5647522329527</v>
      </c>
    </row>
    <row r="127" spans="1:21">
      <c r="A127" s="37">
        <v>130</v>
      </c>
      <c r="B127" s="17"/>
      <c r="C127" s="11"/>
      <c r="D127" s="38" t="s">
        <v>24</v>
      </c>
      <c r="E127" s="9" t="s">
        <v>408</v>
      </c>
      <c r="F127" s="46"/>
      <c r="G127" s="109">
        <f t="shared" si="9"/>
        <v>33557.367499852553</v>
      </c>
      <c r="H127" s="26">
        <v>184.3513253107667</v>
      </c>
      <c r="I127" s="7">
        <v>56.646662931889296</v>
      </c>
      <c r="J127" s="7">
        <v>210.1700929608196</v>
      </c>
      <c r="K127" s="7">
        <v>800.34873156994581</v>
      </c>
      <c r="L127" s="7">
        <v>3378.5053849816322</v>
      </c>
      <c r="M127" s="7">
        <v>10432.863727986813</v>
      </c>
      <c r="N127" s="124">
        <f t="shared" si="10"/>
        <v>15062.885925741866</v>
      </c>
      <c r="O127" s="26">
        <v>107.80408654361963</v>
      </c>
      <c r="P127" s="7">
        <v>51.077434425242245</v>
      </c>
      <c r="Q127" s="7">
        <v>251.94556539785117</v>
      </c>
      <c r="R127" s="7">
        <v>883.25432682037354</v>
      </c>
      <c r="S127" s="7">
        <v>3053.5475583225489</v>
      </c>
      <c r="T127" s="7">
        <v>14146.852602601051</v>
      </c>
      <c r="U127" s="124">
        <f t="shared" si="11"/>
        <v>18494.481574110687</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1628.5554966814816</v>
      </c>
      <c r="H129" s="26">
        <v>0</v>
      </c>
      <c r="I129" s="7">
        <v>0</v>
      </c>
      <c r="J129" s="7">
        <v>0</v>
      </c>
      <c r="K129" s="7">
        <v>0</v>
      </c>
      <c r="L129" s="7">
        <v>0</v>
      </c>
      <c r="M129" s="7">
        <v>0</v>
      </c>
      <c r="N129" s="124">
        <f t="shared" si="10"/>
        <v>0</v>
      </c>
      <c r="O129" s="26">
        <v>0</v>
      </c>
      <c r="P129" s="7">
        <v>0</v>
      </c>
      <c r="Q129" s="7">
        <v>44.313746001804247</v>
      </c>
      <c r="R129" s="7">
        <v>361.63428080268204</v>
      </c>
      <c r="S129" s="7">
        <v>724.26770198508166</v>
      </c>
      <c r="T129" s="7">
        <v>498.33976789191365</v>
      </c>
      <c r="U129" s="124">
        <f t="shared" si="11"/>
        <v>1628.5554966814816</v>
      </c>
    </row>
    <row r="130" spans="1:21">
      <c r="A130" s="93">
        <v>133</v>
      </c>
      <c r="B130" s="94"/>
      <c r="C130" s="95" t="s">
        <v>156</v>
      </c>
      <c r="D130" s="96" t="s">
        <v>157</v>
      </c>
      <c r="E130" s="97"/>
      <c r="F130" s="98"/>
      <c r="G130" s="99">
        <f t="shared" si="9"/>
        <v>16021.93127610907</v>
      </c>
      <c r="H130" s="100">
        <v>206.38838728517294</v>
      </c>
      <c r="I130" s="101">
        <v>53.500106655061245</v>
      </c>
      <c r="J130" s="101">
        <v>159.25118718296289</v>
      </c>
      <c r="K130" s="101">
        <v>465.3484745323658</v>
      </c>
      <c r="L130" s="101">
        <v>1477.4040516614914</v>
      </c>
      <c r="M130" s="101">
        <v>4301.2612887024879</v>
      </c>
      <c r="N130" s="125">
        <f t="shared" si="10"/>
        <v>6663.1534960195422</v>
      </c>
      <c r="O130" s="100">
        <v>219.28155905380845</v>
      </c>
      <c r="P130" s="101">
        <v>45.020976025611162</v>
      </c>
      <c r="Q130" s="101">
        <v>118.86697971448302</v>
      </c>
      <c r="R130" s="101">
        <v>333.94019745290279</v>
      </c>
      <c r="S130" s="101">
        <v>1228.1018104255199</v>
      </c>
      <c r="T130" s="101">
        <v>7413.566257417202</v>
      </c>
      <c r="U130" s="125">
        <f t="shared" si="11"/>
        <v>9358.7777800895274</v>
      </c>
    </row>
    <row r="131" spans="1:21">
      <c r="A131" s="93">
        <v>134</v>
      </c>
      <c r="B131" s="94"/>
      <c r="C131" s="95" t="s">
        <v>158</v>
      </c>
      <c r="D131" s="96" t="s">
        <v>159</v>
      </c>
      <c r="E131" s="97"/>
      <c r="F131" s="98"/>
      <c r="G131" s="99">
        <f t="shared" ref="G131:G157" si="12">N131+U131</f>
        <v>34889.572520879097</v>
      </c>
      <c r="H131" s="100">
        <v>0</v>
      </c>
      <c r="I131" s="101">
        <v>98.915095810778439</v>
      </c>
      <c r="J131" s="101">
        <v>258.92284161224961</v>
      </c>
      <c r="K131" s="101">
        <v>620.09438326209784</v>
      </c>
      <c r="L131" s="101">
        <v>2941.1640681345016</v>
      </c>
      <c r="M131" s="101">
        <v>6753.6733930036426</v>
      </c>
      <c r="N131" s="125">
        <f t="shared" ref="N131:N157" si="13">SUM(H131:M131)</f>
        <v>10672.76978182327</v>
      </c>
      <c r="O131" s="100">
        <v>0</v>
      </c>
      <c r="P131" s="101">
        <v>229.30009918101132</v>
      </c>
      <c r="Q131" s="101">
        <v>1657.8947146758437</v>
      </c>
      <c r="R131" s="101">
        <v>3034.1996759474277</v>
      </c>
      <c r="S131" s="101">
        <v>6599.9502947218716</v>
      </c>
      <c r="T131" s="101">
        <v>12695.457954529673</v>
      </c>
      <c r="U131" s="125">
        <f>SUM(O131:T131)</f>
        <v>24216.802739055827</v>
      </c>
    </row>
    <row r="132" spans="1:21">
      <c r="A132" s="37">
        <v>135</v>
      </c>
      <c r="B132" s="17"/>
      <c r="C132" s="16"/>
      <c r="D132" s="38" t="s">
        <v>8</v>
      </c>
      <c r="E132" s="49" t="s">
        <v>160</v>
      </c>
      <c r="F132" s="40"/>
      <c r="G132" s="109">
        <f t="shared" si="12"/>
        <v>13892.469360721967</v>
      </c>
      <c r="H132" s="26">
        <v>0</v>
      </c>
      <c r="I132" s="7">
        <v>20.122639608569443</v>
      </c>
      <c r="J132" s="7">
        <v>24.64373602415435</v>
      </c>
      <c r="K132" s="7">
        <v>115.05272322008386</v>
      </c>
      <c r="L132" s="7">
        <v>1388.1747490721755</v>
      </c>
      <c r="M132" s="7">
        <v>2962.2960654236376</v>
      </c>
      <c r="N132" s="124">
        <f t="shared" si="13"/>
        <v>4510.2899133486208</v>
      </c>
      <c r="O132" s="26">
        <v>0</v>
      </c>
      <c r="P132" s="7">
        <v>20.565382025903091</v>
      </c>
      <c r="Q132" s="7">
        <v>53.052141782798572</v>
      </c>
      <c r="R132" s="7">
        <v>402.79571011452936</v>
      </c>
      <c r="S132" s="7">
        <v>3043.7271415120922</v>
      </c>
      <c r="T132" s="7">
        <v>5862.039071938023</v>
      </c>
      <c r="U132" s="124">
        <f t="shared" ref="U132:U157" si="14">SUM(O132:T132)</f>
        <v>9382.1794473733462</v>
      </c>
    </row>
    <row r="133" spans="1:21">
      <c r="A133" s="37">
        <v>136</v>
      </c>
      <c r="B133" s="10"/>
      <c r="C133" s="16"/>
      <c r="D133" s="38" t="s">
        <v>10</v>
      </c>
      <c r="E133" s="49" t="s">
        <v>161</v>
      </c>
      <c r="F133" s="40"/>
      <c r="G133" s="109">
        <f t="shared" si="12"/>
        <v>591.18234401941299</v>
      </c>
      <c r="H133" s="26">
        <v>0</v>
      </c>
      <c r="I133" s="7">
        <v>0</v>
      </c>
      <c r="J133" s="7">
        <v>2.5253193974494934</v>
      </c>
      <c r="K133" s="7">
        <v>6.9939802587032318</v>
      </c>
      <c r="L133" s="7">
        <v>31.396592140197754</v>
      </c>
      <c r="M133" s="7">
        <v>167.79099661111832</v>
      </c>
      <c r="N133" s="124">
        <f t="shared" si="13"/>
        <v>208.7068884074688</v>
      </c>
      <c r="O133" s="26">
        <v>0</v>
      </c>
      <c r="P133" s="7">
        <v>0</v>
      </c>
      <c r="Q133" s="7">
        <v>1.1555925607681274</v>
      </c>
      <c r="R133" s="7">
        <v>2.6177033185958862</v>
      </c>
      <c r="S133" s="7">
        <v>17.840303748846054</v>
      </c>
      <c r="T133" s="7">
        <v>360.86185598373413</v>
      </c>
      <c r="U133" s="124">
        <f t="shared" si="14"/>
        <v>382.4754556119442</v>
      </c>
    </row>
    <row r="134" spans="1:21">
      <c r="A134" s="37">
        <v>137</v>
      </c>
      <c r="B134" s="10"/>
      <c r="C134" s="11"/>
      <c r="D134" s="52" t="s">
        <v>22</v>
      </c>
      <c r="E134" s="49" t="s">
        <v>162</v>
      </c>
      <c r="F134" s="51"/>
      <c r="G134" s="109">
        <f t="shared" si="12"/>
        <v>212.34519866108894</v>
      </c>
      <c r="H134" s="26">
        <v>0</v>
      </c>
      <c r="I134" s="7">
        <v>0</v>
      </c>
      <c r="J134" s="7">
        <v>0.46189182996749878</v>
      </c>
      <c r="K134" s="7">
        <v>17.311932772397995</v>
      </c>
      <c r="L134" s="7">
        <v>65.74053692817688</v>
      </c>
      <c r="M134" s="7">
        <v>87.704161286354065</v>
      </c>
      <c r="N134" s="124">
        <f t="shared" si="13"/>
        <v>171.21852281689644</v>
      </c>
      <c r="O134" s="26">
        <v>0</v>
      </c>
      <c r="P134" s="7">
        <v>0</v>
      </c>
      <c r="Q134" s="7">
        <v>0.35384050011634827</v>
      </c>
      <c r="R134" s="7">
        <v>0.63676917552947998</v>
      </c>
      <c r="S134" s="7">
        <v>5.3734113872051239</v>
      </c>
      <c r="T134" s="7">
        <v>34.762654781341553</v>
      </c>
      <c r="U134" s="124">
        <f t="shared" si="14"/>
        <v>41.126675844192505</v>
      </c>
    </row>
    <row r="135" spans="1:21">
      <c r="A135" s="37">
        <v>138</v>
      </c>
      <c r="B135" s="10"/>
      <c r="C135" s="11"/>
      <c r="D135" s="52" t="s">
        <v>24</v>
      </c>
      <c r="E135" s="49" t="s">
        <v>163</v>
      </c>
      <c r="F135" s="51"/>
      <c r="G135" s="109">
        <f t="shared" si="12"/>
        <v>821.40341570973396</v>
      </c>
      <c r="H135" s="26">
        <v>0</v>
      </c>
      <c r="I135" s="7">
        <v>0</v>
      </c>
      <c r="J135" s="7">
        <v>1.1085981130599976</v>
      </c>
      <c r="K135" s="7">
        <v>7.2689563035964966</v>
      </c>
      <c r="L135" s="7">
        <v>71.746183156967163</v>
      </c>
      <c r="M135" s="7">
        <v>349.00466525554657</v>
      </c>
      <c r="N135" s="124">
        <f t="shared" si="13"/>
        <v>429.12840282917023</v>
      </c>
      <c r="O135" s="26">
        <v>0</v>
      </c>
      <c r="P135" s="7">
        <v>0</v>
      </c>
      <c r="Q135" s="7">
        <v>1.1287286579608917</v>
      </c>
      <c r="R135" s="7">
        <v>1.0183762609958649</v>
      </c>
      <c r="S135" s="7">
        <v>22.962692767381668</v>
      </c>
      <c r="T135" s="7">
        <v>367.16521519422531</v>
      </c>
      <c r="U135" s="124">
        <f t="shared" si="14"/>
        <v>392.27501288056374</v>
      </c>
    </row>
    <row r="136" spans="1:21">
      <c r="A136" s="37">
        <v>139</v>
      </c>
      <c r="B136" s="17"/>
      <c r="C136" s="11"/>
      <c r="D136" s="50"/>
      <c r="E136" s="9" t="s">
        <v>164</v>
      </c>
      <c r="F136" s="46"/>
      <c r="G136" s="109">
        <f t="shared" si="12"/>
        <v>19372.172673229128</v>
      </c>
      <c r="H136" s="26">
        <v>0</v>
      </c>
      <c r="I136" s="7">
        <v>78.792454242706299</v>
      </c>
      <c r="J136" s="7">
        <v>230.18329321220517</v>
      </c>
      <c r="K136" s="7">
        <v>473.466782245785</v>
      </c>
      <c r="L136" s="7">
        <v>1384.1060597375035</v>
      </c>
      <c r="M136" s="7">
        <v>3186.8774604480714</v>
      </c>
      <c r="N136" s="124">
        <f t="shared" si="13"/>
        <v>5353.4260498862714</v>
      </c>
      <c r="O136" s="26">
        <v>0</v>
      </c>
      <c r="P136" s="7">
        <v>208.7347263135016</v>
      </c>
      <c r="Q136" s="7">
        <v>1602.2043987959623</v>
      </c>
      <c r="R136" s="7">
        <v>2627.1310741044581</v>
      </c>
      <c r="S136" s="7">
        <v>3510.047008594498</v>
      </c>
      <c r="T136" s="7">
        <v>6070.6294155344367</v>
      </c>
      <c r="U136" s="124">
        <f t="shared" si="14"/>
        <v>14018.746623342857</v>
      </c>
    </row>
    <row r="137" spans="1:21">
      <c r="A137" s="93">
        <v>140</v>
      </c>
      <c r="B137" s="94"/>
      <c r="C137" s="95" t="s">
        <v>165</v>
      </c>
      <c r="D137" s="96" t="s">
        <v>166</v>
      </c>
      <c r="E137" s="97"/>
      <c r="F137" s="98"/>
      <c r="G137" s="99">
        <f t="shared" si="12"/>
        <v>71363.512007426471</v>
      </c>
      <c r="H137" s="100">
        <v>28333.245390892029</v>
      </c>
      <c r="I137" s="101">
        <v>2237.4868512451649</v>
      </c>
      <c r="J137" s="101">
        <v>2279.2892761230469</v>
      </c>
      <c r="K137" s="101">
        <v>1426.4782407656312</v>
      </c>
      <c r="L137" s="101">
        <v>1113.8966379761696</v>
      </c>
      <c r="M137" s="101">
        <v>560.7615584731102</v>
      </c>
      <c r="N137" s="125">
        <f t="shared" si="13"/>
        <v>35951.157955475152</v>
      </c>
      <c r="O137" s="100">
        <v>26036.883793592453</v>
      </c>
      <c r="P137" s="101">
        <v>2371.9145721718669</v>
      </c>
      <c r="Q137" s="101">
        <v>2698.5710384808481</v>
      </c>
      <c r="R137" s="101">
        <v>2067.1436457708478</v>
      </c>
      <c r="S137" s="101">
        <v>1442.8492363169789</v>
      </c>
      <c r="T137" s="101">
        <v>794.99176561832428</v>
      </c>
      <c r="U137" s="125">
        <f t="shared" si="14"/>
        <v>35412.354051951319</v>
      </c>
    </row>
    <row r="138" spans="1:21">
      <c r="A138" s="37">
        <v>141</v>
      </c>
      <c r="B138" s="17"/>
      <c r="C138" s="16"/>
      <c r="D138" s="38" t="s">
        <v>8</v>
      </c>
      <c r="E138" s="45" t="s">
        <v>167</v>
      </c>
      <c r="F138" s="53"/>
      <c r="G138" s="109">
        <f t="shared" si="12"/>
        <v>1973.7836140736181</v>
      </c>
      <c r="H138" s="26">
        <v>1027.4109947681427</v>
      </c>
      <c r="I138" s="7">
        <v>17.313780748285353</v>
      </c>
      <c r="J138" s="7">
        <v>17.620296080829576</v>
      </c>
      <c r="K138" s="7">
        <v>18.902178204851225</v>
      </c>
      <c r="L138" s="7">
        <v>12.803649493842386</v>
      </c>
      <c r="M138" s="7">
        <v>2.2789231538772583</v>
      </c>
      <c r="N138" s="124">
        <f t="shared" si="13"/>
        <v>1096.3298224498285</v>
      </c>
      <c r="O138" s="26">
        <v>783.6536748111248</v>
      </c>
      <c r="P138" s="7">
        <v>19.306326275458559</v>
      </c>
      <c r="Q138" s="7">
        <v>22.585055975883733</v>
      </c>
      <c r="R138" s="7">
        <v>27.892088611872168</v>
      </c>
      <c r="S138" s="7">
        <v>22.821357201901264</v>
      </c>
      <c r="T138" s="7">
        <v>1.195288747549057</v>
      </c>
      <c r="U138" s="124">
        <f t="shared" si="14"/>
        <v>877.45379162378958</v>
      </c>
    </row>
    <row r="139" spans="1:21">
      <c r="A139" s="37">
        <v>142</v>
      </c>
      <c r="B139" s="17"/>
      <c r="C139" s="16"/>
      <c r="D139" s="38" t="s">
        <v>10</v>
      </c>
      <c r="E139" s="45" t="s">
        <v>168</v>
      </c>
      <c r="F139" s="53"/>
      <c r="G139" s="109">
        <f t="shared" si="12"/>
        <v>441.28640976827592</v>
      </c>
      <c r="H139" s="26">
        <v>224.47577476454899</v>
      </c>
      <c r="I139" s="7">
        <v>0.5045849084854126</v>
      </c>
      <c r="J139" s="7">
        <v>0.85468804836273193</v>
      </c>
      <c r="K139" s="7">
        <v>0.40981632471084595</v>
      </c>
      <c r="L139" s="7">
        <v>0.36532619595527649</v>
      </c>
      <c r="M139" s="7">
        <v>0</v>
      </c>
      <c r="N139" s="124">
        <f t="shared" si="13"/>
        <v>226.61019024206325</v>
      </c>
      <c r="O139" s="26">
        <v>214.30575451580808</v>
      </c>
      <c r="P139" s="7">
        <v>0</v>
      </c>
      <c r="Q139" s="7">
        <v>0</v>
      </c>
      <c r="R139" s="7">
        <v>0</v>
      </c>
      <c r="S139" s="7">
        <v>0</v>
      </c>
      <c r="T139" s="7">
        <v>0.37046501040458679</v>
      </c>
      <c r="U139" s="124">
        <f t="shared" si="14"/>
        <v>214.67621952621266</v>
      </c>
    </row>
    <row r="140" spans="1:21">
      <c r="A140" s="37">
        <v>143</v>
      </c>
      <c r="B140" s="17"/>
      <c r="C140" s="16"/>
      <c r="D140" s="38" t="s">
        <v>22</v>
      </c>
      <c r="E140" s="45" t="s">
        <v>169</v>
      </c>
      <c r="F140" s="53"/>
      <c r="G140" s="109">
        <f t="shared" si="12"/>
        <v>1489.583030667156</v>
      </c>
      <c r="H140" s="26">
        <v>374.98135489225388</v>
      </c>
      <c r="I140" s="7">
        <v>29.98620682535693</v>
      </c>
      <c r="J140" s="7">
        <v>58.094886100850999</v>
      </c>
      <c r="K140" s="7">
        <v>104.78425512975082</v>
      </c>
      <c r="L140" s="7">
        <v>144.59471119288355</v>
      </c>
      <c r="M140" s="7">
        <v>3.0612754225730896</v>
      </c>
      <c r="N140" s="124">
        <f t="shared" si="13"/>
        <v>715.50268956366926</v>
      </c>
      <c r="O140" s="26">
        <v>318.67059805989265</v>
      </c>
      <c r="P140" s="7">
        <v>26.770469650626183</v>
      </c>
      <c r="Q140" s="7">
        <v>65.193949633277953</v>
      </c>
      <c r="R140" s="7">
        <v>187.84078639280051</v>
      </c>
      <c r="S140" s="7">
        <v>170.04261526372284</v>
      </c>
      <c r="T140" s="7">
        <v>5.5619221031665802</v>
      </c>
      <c r="U140" s="124">
        <f t="shared" si="14"/>
        <v>774.08034110348672</v>
      </c>
    </row>
    <row r="141" spans="1:21">
      <c r="A141" s="37">
        <v>144</v>
      </c>
      <c r="B141" s="17"/>
      <c r="C141" s="16"/>
      <c r="D141" s="38" t="s">
        <v>24</v>
      </c>
      <c r="E141" s="45" t="s">
        <v>170</v>
      </c>
      <c r="F141" s="53"/>
      <c r="G141" s="109">
        <f t="shared" si="12"/>
        <v>46005.198160033207</v>
      </c>
      <c r="H141" s="26">
        <v>17478.030611991882</v>
      </c>
      <c r="I141" s="7">
        <v>1706.0356856584549</v>
      </c>
      <c r="J141" s="7">
        <v>1834.3240360170603</v>
      </c>
      <c r="K141" s="7">
        <v>1035.4629907608032</v>
      </c>
      <c r="L141" s="7">
        <v>476.56708978116512</v>
      </c>
      <c r="M141" s="7">
        <v>180.0615171790123</v>
      </c>
      <c r="N141" s="124">
        <f t="shared" si="13"/>
        <v>22710.481931388378</v>
      </c>
      <c r="O141" s="26">
        <v>16368.098016858101</v>
      </c>
      <c r="P141" s="7">
        <v>1923.2180752232671</v>
      </c>
      <c r="Q141" s="7">
        <v>2309.0589620396495</v>
      </c>
      <c r="R141" s="7">
        <v>1552.5895926114172</v>
      </c>
      <c r="S141" s="7">
        <v>779.39057195698842</v>
      </c>
      <c r="T141" s="7">
        <v>362.36100995540619</v>
      </c>
      <c r="U141" s="124">
        <f t="shared" si="14"/>
        <v>23294.716228644829</v>
      </c>
    </row>
    <row r="142" spans="1:21">
      <c r="A142" s="37">
        <v>145</v>
      </c>
      <c r="B142" s="17"/>
      <c r="C142" s="16"/>
      <c r="D142" s="38" t="s">
        <v>26</v>
      </c>
      <c r="E142" s="45" t="s">
        <v>171</v>
      </c>
      <c r="F142" s="53"/>
      <c r="G142" s="109">
        <f t="shared" si="12"/>
        <v>2112.1114262223755</v>
      </c>
      <c r="H142" s="26">
        <v>625.46825237572193</v>
      </c>
      <c r="I142" s="7">
        <v>20.916242458857596</v>
      </c>
      <c r="J142" s="7">
        <v>48.100570566719398</v>
      </c>
      <c r="K142" s="7">
        <v>34.520527095388388</v>
      </c>
      <c r="L142" s="7">
        <v>36.270429991418496</v>
      </c>
      <c r="M142" s="7">
        <v>187.67992544174194</v>
      </c>
      <c r="N142" s="124">
        <f t="shared" si="13"/>
        <v>952.95594792984775</v>
      </c>
      <c r="O142" s="26">
        <v>845.83020159602165</v>
      </c>
      <c r="P142" s="7">
        <v>25.073608977720141</v>
      </c>
      <c r="Q142" s="7">
        <v>24.73287154501304</v>
      </c>
      <c r="R142" s="7">
        <v>28.823344663815078</v>
      </c>
      <c r="S142" s="7">
        <v>21.943908464913875</v>
      </c>
      <c r="T142" s="7">
        <v>212.75154304504395</v>
      </c>
      <c r="U142" s="124">
        <f t="shared" si="14"/>
        <v>1159.1554782925277</v>
      </c>
    </row>
    <row r="143" spans="1:21">
      <c r="A143" s="37">
        <v>146</v>
      </c>
      <c r="B143" s="17"/>
      <c r="C143" s="16"/>
      <c r="D143" s="38" t="s">
        <v>32</v>
      </c>
      <c r="E143" s="54" t="s">
        <v>172</v>
      </c>
      <c r="F143" s="53"/>
      <c r="G143" s="109">
        <f t="shared" si="12"/>
        <v>19341.549448754173</v>
      </c>
      <c r="H143" s="26">
        <v>8602.8790290355682</v>
      </c>
      <c r="I143" s="7">
        <v>462.73031066358089</v>
      </c>
      <c r="J143" s="7">
        <v>320.29485146701336</v>
      </c>
      <c r="K143" s="7">
        <v>232.39850651100278</v>
      </c>
      <c r="L143" s="7">
        <v>443.29540167935193</v>
      </c>
      <c r="M143" s="7">
        <v>187.67992544174194</v>
      </c>
      <c r="N143" s="124">
        <f t="shared" si="13"/>
        <v>10249.278024798259</v>
      </c>
      <c r="O143" s="26">
        <v>7506.3250408172607</v>
      </c>
      <c r="P143" s="7">
        <v>377.54616267047822</v>
      </c>
      <c r="Q143" s="7">
        <v>277.00012452201918</v>
      </c>
      <c r="R143" s="7">
        <v>269.99782871361822</v>
      </c>
      <c r="S143" s="7">
        <v>448.65072418749332</v>
      </c>
      <c r="T143" s="7">
        <v>212.75154304504395</v>
      </c>
      <c r="U143" s="124">
        <f t="shared" si="14"/>
        <v>9092.2714239559136</v>
      </c>
    </row>
    <row r="144" spans="1:21">
      <c r="A144" s="93">
        <v>147</v>
      </c>
      <c r="B144" s="94"/>
      <c r="C144" s="103" t="s">
        <v>173</v>
      </c>
      <c r="D144" s="96" t="s">
        <v>174</v>
      </c>
      <c r="E144" s="97"/>
      <c r="F144" s="98"/>
      <c r="G144" s="99">
        <f t="shared" si="12"/>
        <v>36.892454117536545</v>
      </c>
      <c r="H144" s="100">
        <v>0</v>
      </c>
      <c r="I144" s="101">
        <v>1.0078049898147583</v>
      </c>
      <c r="J144" s="101">
        <v>0.8405347466468811</v>
      </c>
      <c r="K144" s="101">
        <v>4.2664081454277039</v>
      </c>
      <c r="L144" s="101">
        <v>1.7071232497692108</v>
      </c>
      <c r="M144" s="101">
        <v>7.3037749528884888</v>
      </c>
      <c r="N144" s="125">
        <f t="shared" si="13"/>
        <v>15.125646084547043</v>
      </c>
      <c r="O144" s="100">
        <v>0</v>
      </c>
      <c r="P144" s="101">
        <v>1.036112904548645</v>
      </c>
      <c r="Q144" s="101">
        <v>0.86907446384429932</v>
      </c>
      <c r="R144" s="101">
        <v>0</v>
      </c>
      <c r="S144" s="101">
        <v>5.2030054330825806</v>
      </c>
      <c r="T144" s="101">
        <v>14.658615231513977</v>
      </c>
      <c r="U144" s="125">
        <f t="shared" si="14"/>
        <v>21.766808032989502</v>
      </c>
    </row>
    <row r="145" spans="1:21">
      <c r="A145" s="72">
        <v>151</v>
      </c>
      <c r="B145" s="80" t="s">
        <v>175</v>
      </c>
      <c r="C145" s="81" t="s">
        <v>176</v>
      </c>
      <c r="D145" s="82"/>
      <c r="E145" s="82"/>
      <c r="F145" s="83"/>
      <c r="G145" s="74">
        <f t="shared" si="12"/>
        <v>984068.4350489974</v>
      </c>
      <c r="H145" s="75">
        <v>20335.729117393494</v>
      </c>
      <c r="I145" s="76">
        <v>21093.194978237152</v>
      </c>
      <c r="J145" s="76">
        <v>96573.875049591064</v>
      </c>
      <c r="K145" s="76">
        <v>150619.37134695053</v>
      </c>
      <c r="L145" s="76">
        <v>182791.12230682373</v>
      </c>
      <c r="M145" s="76">
        <v>140427.41918027401</v>
      </c>
      <c r="N145" s="122">
        <f t="shared" si="13"/>
        <v>611840.71197926998</v>
      </c>
      <c r="O145" s="75">
        <v>16097.621732473373</v>
      </c>
      <c r="P145" s="76">
        <v>12804.62284809351</v>
      </c>
      <c r="Q145" s="76">
        <v>36202.588393092155</v>
      </c>
      <c r="R145" s="76">
        <v>72137.006449103355</v>
      </c>
      <c r="S145" s="76">
        <v>103705.30759167671</v>
      </c>
      <c r="T145" s="76">
        <v>131280.57605528831</v>
      </c>
      <c r="U145" s="122">
        <f t="shared" si="14"/>
        <v>372227.72306972742</v>
      </c>
    </row>
    <row r="146" spans="1:21">
      <c r="A146" s="93">
        <v>152</v>
      </c>
      <c r="B146" s="95"/>
      <c r="C146" s="95" t="s">
        <v>6</v>
      </c>
      <c r="D146" s="96" t="s">
        <v>177</v>
      </c>
      <c r="E146" s="104"/>
      <c r="F146" s="105"/>
      <c r="G146" s="99">
        <f t="shared" si="12"/>
        <v>743432.34829434752</v>
      </c>
      <c r="H146" s="100">
        <v>19729.750695943832</v>
      </c>
      <c r="I146" s="101">
        <v>19566.550216197968</v>
      </c>
      <c r="J146" s="101">
        <v>72354.108532190323</v>
      </c>
      <c r="K146" s="101">
        <v>112157.96864843369</v>
      </c>
      <c r="L146" s="101">
        <v>138072.26668715477</v>
      </c>
      <c r="M146" s="101">
        <v>107860.10993283987</v>
      </c>
      <c r="N146" s="125">
        <f t="shared" si="13"/>
        <v>469740.75471276045</v>
      </c>
      <c r="O146" s="100">
        <v>15542.672493577003</v>
      </c>
      <c r="P146" s="101">
        <v>11570.164409548044</v>
      </c>
      <c r="Q146" s="101">
        <v>23532.494200944901</v>
      </c>
      <c r="R146" s="101">
        <v>47288.877435326576</v>
      </c>
      <c r="S146" s="101">
        <v>69660.790684580803</v>
      </c>
      <c r="T146" s="101">
        <v>106096.59435760975</v>
      </c>
      <c r="U146" s="125">
        <f t="shared" si="14"/>
        <v>273691.59358158708</v>
      </c>
    </row>
    <row r="147" spans="1:21">
      <c r="A147" s="37">
        <v>153</v>
      </c>
      <c r="B147" s="17"/>
      <c r="C147" s="16"/>
      <c r="D147" s="38" t="s">
        <v>8</v>
      </c>
      <c r="E147" s="49" t="s">
        <v>178</v>
      </c>
      <c r="F147" s="55"/>
      <c r="G147" s="109">
        <f t="shared" si="12"/>
        <v>345846.01773469895</v>
      </c>
      <c r="H147" s="26">
        <v>3264.248398989439</v>
      </c>
      <c r="I147" s="7">
        <v>6382.2297324836254</v>
      </c>
      <c r="J147" s="7">
        <v>47179.713386237621</v>
      </c>
      <c r="K147" s="7">
        <v>71101.544639378786</v>
      </c>
      <c r="L147" s="7">
        <v>76114.176641315222</v>
      </c>
      <c r="M147" s="7">
        <v>33558.770456507802</v>
      </c>
      <c r="N147" s="124">
        <f t="shared" si="13"/>
        <v>237600.6832549125</v>
      </c>
      <c r="O147" s="26">
        <v>3061.7501813992858</v>
      </c>
      <c r="P147" s="7">
        <v>4572.7049167901278</v>
      </c>
      <c r="Q147" s="7">
        <v>14965.155809223652</v>
      </c>
      <c r="R147" s="7">
        <v>28606.752869918942</v>
      </c>
      <c r="S147" s="7">
        <v>36242.273492470384</v>
      </c>
      <c r="T147" s="7">
        <v>20796.697209984064</v>
      </c>
      <c r="U147" s="124">
        <f t="shared" si="14"/>
        <v>108245.33447978646</v>
      </c>
    </row>
    <row r="148" spans="1:21">
      <c r="A148" s="37">
        <v>154</v>
      </c>
      <c r="B148" s="17"/>
      <c r="C148" s="16"/>
      <c r="D148" s="38" t="s">
        <v>10</v>
      </c>
      <c r="E148" s="49" t="s">
        <v>179</v>
      </c>
      <c r="F148" s="40"/>
      <c r="G148" s="109">
        <f t="shared" si="12"/>
        <v>21708.662501554005</v>
      </c>
      <c r="H148" s="26">
        <v>508.33339623082429</v>
      </c>
      <c r="I148" s="7">
        <v>444.02134333178401</v>
      </c>
      <c r="J148" s="7">
        <v>1100.240739248693</v>
      </c>
      <c r="K148" s="7">
        <v>2005.786845818162</v>
      </c>
      <c r="L148" s="7">
        <v>3528.9012094885111</v>
      </c>
      <c r="M148" s="7">
        <v>2504.1323150545359</v>
      </c>
      <c r="N148" s="124">
        <f t="shared" si="13"/>
        <v>10091.41584917251</v>
      </c>
      <c r="O148" s="26">
        <v>426.386732975021</v>
      </c>
      <c r="P148" s="7">
        <v>550.58330951817334</v>
      </c>
      <c r="Q148" s="7">
        <v>1424.5184236299247</v>
      </c>
      <c r="R148" s="7">
        <v>2708.7536044083536</v>
      </c>
      <c r="S148" s="7">
        <v>3681.1489142142236</v>
      </c>
      <c r="T148" s="7">
        <v>2825.8556676357985</v>
      </c>
      <c r="U148" s="124">
        <f t="shared" si="14"/>
        <v>11617.246652381495</v>
      </c>
    </row>
    <row r="149" spans="1:21">
      <c r="A149" s="37">
        <v>155</v>
      </c>
      <c r="B149" s="17"/>
      <c r="C149" s="16"/>
      <c r="D149" s="38" t="s">
        <v>22</v>
      </c>
      <c r="E149" s="49" t="s">
        <v>180</v>
      </c>
      <c r="F149" s="40"/>
      <c r="G149" s="109">
        <f t="shared" si="12"/>
        <v>151400.86742334254</v>
      </c>
      <c r="H149" s="26">
        <v>1222.9290110133588</v>
      </c>
      <c r="I149" s="7">
        <v>1277.1611286625266</v>
      </c>
      <c r="J149" s="7">
        <v>4948.9241970404983</v>
      </c>
      <c r="K149" s="7">
        <v>12379.808319911361</v>
      </c>
      <c r="L149" s="7">
        <v>24932.057327091694</v>
      </c>
      <c r="M149" s="7">
        <v>38099.844275385141</v>
      </c>
      <c r="N149" s="124">
        <f t="shared" si="13"/>
        <v>82860.72425910458</v>
      </c>
      <c r="O149" s="26">
        <v>921.09700521081686</v>
      </c>
      <c r="P149" s="7">
        <v>787.83576646260917</v>
      </c>
      <c r="Q149" s="7">
        <v>1541.0175661928952</v>
      </c>
      <c r="R149" s="7">
        <v>4516.6652396656573</v>
      </c>
      <c r="S149" s="7">
        <v>11616.009272046387</v>
      </c>
      <c r="T149" s="7">
        <v>49157.518314659595</v>
      </c>
      <c r="U149" s="124">
        <f t="shared" si="14"/>
        <v>68540.143164237961</v>
      </c>
    </row>
    <row r="150" spans="1:21">
      <c r="A150" s="37">
        <v>156</v>
      </c>
      <c r="B150" s="17"/>
      <c r="C150" s="16"/>
      <c r="D150" s="38" t="s">
        <v>24</v>
      </c>
      <c r="E150" s="49" t="s">
        <v>181</v>
      </c>
      <c r="F150" s="40"/>
      <c r="G150" s="109">
        <f t="shared" si="12"/>
        <v>14509.752063564956</v>
      </c>
      <c r="H150" s="26">
        <v>589.05716372281313</v>
      </c>
      <c r="I150" s="7">
        <v>238.30574946850538</v>
      </c>
      <c r="J150" s="7">
        <v>634.39853036776185</v>
      </c>
      <c r="K150" s="7">
        <v>1073.9555583447218</v>
      </c>
      <c r="L150" s="7">
        <v>2076.2126891054213</v>
      </c>
      <c r="M150" s="7">
        <v>3425.9859320521355</v>
      </c>
      <c r="N150" s="124">
        <f t="shared" si="13"/>
        <v>8037.9156230613589</v>
      </c>
      <c r="O150" s="26">
        <v>526.27877640724182</v>
      </c>
      <c r="P150" s="7">
        <v>233.42285595089197</v>
      </c>
      <c r="Q150" s="7">
        <v>452.73087802529335</v>
      </c>
      <c r="R150" s="7">
        <v>796.01444753631949</v>
      </c>
      <c r="S150" s="7">
        <v>1223.5582449324429</v>
      </c>
      <c r="T150" s="7">
        <v>3239.8312376514077</v>
      </c>
      <c r="U150" s="124">
        <f t="shared" si="14"/>
        <v>6471.8364405035973</v>
      </c>
    </row>
    <row r="151" spans="1:21">
      <c r="A151" s="37">
        <v>157</v>
      </c>
      <c r="B151" s="17"/>
      <c r="C151" s="16"/>
      <c r="D151" s="38" t="s">
        <v>26</v>
      </c>
      <c r="E151" s="49" t="s">
        <v>182</v>
      </c>
      <c r="F151" s="40"/>
      <c r="G151" s="109">
        <f t="shared" si="12"/>
        <v>80765.556040896103</v>
      </c>
      <c r="H151" s="26">
        <v>5366.9122529625893</v>
      </c>
      <c r="I151" s="7">
        <v>9121.5101675987244</v>
      </c>
      <c r="J151" s="7">
        <v>8003.3007789254189</v>
      </c>
      <c r="K151" s="7">
        <v>6709.404686152935</v>
      </c>
      <c r="L151" s="7">
        <v>9398.4245835989714</v>
      </c>
      <c r="M151" s="7">
        <v>9331.7973944842815</v>
      </c>
      <c r="N151" s="124">
        <f t="shared" si="13"/>
        <v>47931.34986372292</v>
      </c>
      <c r="O151" s="26">
        <v>3499.4875934533775</v>
      </c>
      <c r="P151" s="7">
        <v>4095.0143640385941</v>
      </c>
      <c r="Q151" s="7">
        <v>2707.6160542685539</v>
      </c>
      <c r="R151" s="7">
        <v>4368.8232945790514</v>
      </c>
      <c r="S151" s="7">
        <v>7574.9448970127851</v>
      </c>
      <c r="T151" s="7">
        <v>10588.31997382082</v>
      </c>
      <c r="U151" s="124">
        <f t="shared" si="14"/>
        <v>32834.206177173182</v>
      </c>
    </row>
    <row r="152" spans="1:21">
      <c r="A152" s="37">
        <v>158</v>
      </c>
      <c r="B152" s="12"/>
      <c r="C152" s="12"/>
      <c r="D152" s="52" t="s">
        <v>32</v>
      </c>
      <c r="E152" s="49" t="s">
        <v>183</v>
      </c>
      <c r="F152" s="43"/>
      <c r="G152" s="109">
        <f t="shared" si="12"/>
        <v>638.00013495981693</v>
      </c>
      <c r="H152" s="26">
        <v>34.090859979391098</v>
      </c>
      <c r="I152" s="7">
        <v>54.988143235445023</v>
      </c>
      <c r="J152" s="7">
        <v>84.498753726482391</v>
      </c>
      <c r="K152" s="7">
        <v>87.754687905311584</v>
      </c>
      <c r="L152" s="7">
        <v>80.801223158836365</v>
      </c>
      <c r="M152" s="7">
        <v>32.697802603244781</v>
      </c>
      <c r="N152" s="124">
        <f t="shared" si="13"/>
        <v>374.83147060871124</v>
      </c>
      <c r="O152" s="26">
        <v>36.663066476583481</v>
      </c>
      <c r="P152" s="7">
        <v>43.367180168628693</v>
      </c>
      <c r="Q152" s="7">
        <v>44.123317122459412</v>
      </c>
      <c r="R152" s="7">
        <v>51.370902270078659</v>
      </c>
      <c r="S152" s="7">
        <v>56.362046182155609</v>
      </c>
      <c r="T152" s="7">
        <v>31.282152131199837</v>
      </c>
      <c r="U152" s="124">
        <f t="shared" si="14"/>
        <v>263.16866435110569</v>
      </c>
    </row>
    <row r="153" spans="1:21">
      <c r="A153" s="37">
        <v>159</v>
      </c>
      <c r="B153" s="10"/>
      <c r="C153" s="11"/>
      <c r="D153" s="38" t="s">
        <v>34</v>
      </c>
      <c r="E153" s="49" t="s">
        <v>184</v>
      </c>
      <c r="F153" s="51"/>
      <c r="G153" s="109">
        <f t="shared" si="12"/>
        <v>128563.49406605959</v>
      </c>
      <c r="H153" s="26">
        <v>8744.1795738935471</v>
      </c>
      <c r="I153" s="7">
        <v>2048.3339156508446</v>
      </c>
      <c r="J153" s="7">
        <v>10403.034291684628</v>
      </c>
      <c r="K153" s="7">
        <v>18799.71445274353</v>
      </c>
      <c r="L153" s="7">
        <v>21941.693610191345</v>
      </c>
      <c r="M153" s="7">
        <v>20906.878357172012</v>
      </c>
      <c r="N153" s="124">
        <f t="shared" si="13"/>
        <v>82843.834201335907</v>
      </c>
      <c r="O153" s="26">
        <v>7071.0089231133461</v>
      </c>
      <c r="P153" s="7">
        <v>1287.2363039851189</v>
      </c>
      <c r="Q153" s="7">
        <v>2397.331617385149</v>
      </c>
      <c r="R153" s="7">
        <v>6240.4962985813618</v>
      </c>
      <c r="S153" s="7">
        <v>9266.4920877218246</v>
      </c>
      <c r="T153" s="7">
        <v>19457.094633936882</v>
      </c>
      <c r="U153" s="124">
        <f t="shared" si="14"/>
        <v>45719.659864723682</v>
      </c>
    </row>
    <row r="154" spans="1:21">
      <c r="A154" s="93">
        <v>160</v>
      </c>
      <c r="B154" s="94"/>
      <c r="C154" s="95" t="s">
        <v>61</v>
      </c>
      <c r="D154" s="96" t="s">
        <v>185</v>
      </c>
      <c r="E154" s="97"/>
      <c r="F154" s="98"/>
      <c r="G154" s="99">
        <f t="shared" si="12"/>
        <v>240636.08703555167</v>
      </c>
      <c r="H154" s="100">
        <v>605.9779626429081</v>
      </c>
      <c r="I154" s="101">
        <v>1526.6446833014488</v>
      </c>
      <c r="J154" s="101">
        <v>24219.764191389084</v>
      </c>
      <c r="K154" s="101">
        <v>38461.401568293571</v>
      </c>
      <c r="L154" s="101">
        <v>44718.856297850609</v>
      </c>
      <c r="M154" s="101">
        <v>32567.312411606312</v>
      </c>
      <c r="N154" s="125">
        <f t="shared" si="13"/>
        <v>142099.95711508393</v>
      </c>
      <c r="O154" s="100">
        <v>554.9500230550766</v>
      </c>
      <c r="P154" s="101">
        <v>1234.4582868367434</v>
      </c>
      <c r="Q154" s="101">
        <v>12670.094283759594</v>
      </c>
      <c r="R154" s="101">
        <v>24848.131015121937</v>
      </c>
      <c r="S154" s="101">
        <v>34044.517047703266</v>
      </c>
      <c r="T154" s="101">
        <v>25183.979263991117</v>
      </c>
      <c r="U154" s="125">
        <f t="shared" si="14"/>
        <v>98536.129920467734</v>
      </c>
    </row>
    <row r="155" spans="1:21">
      <c r="A155" s="37">
        <v>161</v>
      </c>
      <c r="B155" s="17"/>
      <c r="C155" s="16"/>
      <c r="D155" s="38" t="s">
        <v>8</v>
      </c>
      <c r="E155" s="49" t="s">
        <v>186</v>
      </c>
      <c r="F155" s="40"/>
      <c r="G155" s="109">
        <f t="shared" si="12"/>
        <v>196365.66981778666</v>
      </c>
      <c r="H155" s="26">
        <v>0</v>
      </c>
      <c r="I155" s="7">
        <v>540.68767538666725</v>
      </c>
      <c r="J155" s="7">
        <v>13157.774472236633</v>
      </c>
      <c r="K155" s="7">
        <v>25099.419495999813</v>
      </c>
      <c r="L155" s="7">
        <v>38416.817495197058</v>
      </c>
      <c r="M155" s="7">
        <v>31044.99373459816</v>
      </c>
      <c r="N155" s="124">
        <f t="shared" si="13"/>
        <v>108259.69287341833</v>
      </c>
      <c r="O155" s="26">
        <v>0</v>
      </c>
      <c r="P155" s="7">
        <v>504.56165904924273</v>
      </c>
      <c r="Q155" s="7">
        <v>10280.469581067562</v>
      </c>
      <c r="R155" s="7">
        <v>21492.950358688831</v>
      </c>
      <c r="S155" s="7">
        <v>31784.955381304026</v>
      </c>
      <c r="T155" s="7">
        <v>24043.039964258671</v>
      </c>
      <c r="U155" s="124">
        <f t="shared" si="14"/>
        <v>88105.976944368333</v>
      </c>
    </row>
    <row r="156" spans="1:21">
      <c r="A156" s="37">
        <v>162</v>
      </c>
      <c r="B156" s="17"/>
      <c r="C156" s="16"/>
      <c r="D156" s="38" t="s">
        <v>10</v>
      </c>
      <c r="E156" s="49" t="s">
        <v>187</v>
      </c>
      <c r="F156" s="55"/>
      <c r="G156" s="109">
        <f t="shared" si="12"/>
        <v>37285.417806811631</v>
      </c>
      <c r="H156" s="26">
        <v>563.24986067414284</v>
      </c>
      <c r="I156" s="7">
        <v>681.04929539561272</v>
      </c>
      <c r="J156" s="7">
        <v>8643.7381533384323</v>
      </c>
      <c r="K156" s="7">
        <v>11251.41772711277</v>
      </c>
      <c r="L156" s="7">
        <v>5581.5966923832893</v>
      </c>
      <c r="M156" s="7">
        <v>1403.9441260397434</v>
      </c>
      <c r="N156" s="124">
        <f t="shared" si="13"/>
        <v>28124.995854943991</v>
      </c>
      <c r="O156" s="26">
        <v>511.45222365856171</v>
      </c>
      <c r="P156" s="7">
        <v>518.55971575528383</v>
      </c>
      <c r="Q156" s="7">
        <v>2000.3486913442612</v>
      </c>
      <c r="R156" s="7">
        <v>3000.0145207941532</v>
      </c>
      <c r="S156" s="7">
        <v>2040.383108958602</v>
      </c>
      <c r="T156" s="7">
        <v>1089.6636913567781</v>
      </c>
      <c r="U156" s="124">
        <f t="shared" si="14"/>
        <v>9160.42195186764</v>
      </c>
    </row>
    <row r="157" spans="1:21" ht="12.6" thickBot="1">
      <c r="A157" s="56">
        <v>163</v>
      </c>
      <c r="B157" s="57"/>
      <c r="C157" s="58"/>
      <c r="D157" s="59" t="s">
        <v>22</v>
      </c>
      <c r="E157" s="60" t="s">
        <v>188</v>
      </c>
      <c r="F157" s="61"/>
      <c r="G157" s="112">
        <f t="shared" si="12"/>
        <v>6985.0010141143139</v>
      </c>
      <c r="H157" s="27">
        <v>42.728099027881399</v>
      </c>
      <c r="I157" s="28">
        <v>304.90768105722964</v>
      </c>
      <c r="J157" s="28">
        <v>2418.2521692812443</v>
      </c>
      <c r="K157" s="28">
        <v>2110.5642190873623</v>
      </c>
      <c r="L157" s="28">
        <v>720.44255698099732</v>
      </c>
      <c r="M157" s="28">
        <v>118.37560733221471</v>
      </c>
      <c r="N157" s="126">
        <f t="shared" si="13"/>
        <v>5715.2703327669296</v>
      </c>
      <c r="O157" s="27">
        <v>43.497817713301629</v>
      </c>
      <c r="P157" s="28">
        <v>211.33691952796653</v>
      </c>
      <c r="Q157" s="28">
        <v>389.2765563800931</v>
      </c>
      <c r="R157" s="28">
        <v>355.16533074714243</v>
      </c>
      <c r="S157" s="28">
        <v>219.17824781099625</v>
      </c>
      <c r="T157" s="28">
        <v>51.27580916788429</v>
      </c>
      <c r="U157" s="126">
        <f t="shared" si="14"/>
        <v>1269.7306813473842</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EDD5E-B101-4EEE-A411-9A23F3D2A19F}">
  <dimension ref="A1:U157"/>
  <sheetViews>
    <sheetView workbookViewId="0">
      <pane xSplit="6" ySplit="9" topLeftCell="G10" activePane="bottomRight" state="frozen"/>
      <selection activeCell="A7" sqref="A7:XFD8"/>
      <selection pane="topRight" activeCell="A7" sqref="A7:XFD8"/>
      <selection pane="bottomLeft" activeCell="A7" sqref="A7:XFD8"/>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7" t="s">
        <v>206</v>
      </c>
      <c r="E2" s="247"/>
      <c r="F2" s="247"/>
      <c r="G2" s="6"/>
      <c r="H2" s="6"/>
    </row>
    <row r="3" spans="1:21" ht="13.8">
      <c r="A3" s="1" t="s">
        <v>194</v>
      </c>
      <c r="C3" s="296">
        <v>2030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 t="shared" ref="G7" si="0">N7+U7</f>
        <v>8545864.6017891094</v>
      </c>
      <c r="H7" s="151">
        <v>349707.09933814406</v>
      </c>
      <c r="I7" s="152">
        <v>693099.16218656301</v>
      </c>
      <c r="J7" s="152">
        <v>980090.31222860515</v>
      </c>
      <c r="K7" s="152">
        <v>1169026.4537463635</v>
      </c>
      <c r="L7" s="152">
        <v>824628.13514453173</v>
      </c>
      <c r="M7" s="152">
        <v>290059.23610407859</v>
      </c>
      <c r="N7" s="153">
        <f>SUM(H7:M7)</f>
        <v>4306610.3987482861</v>
      </c>
      <c r="O7" s="151">
        <v>329898.80935192108</v>
      </c>
      <c r="P7" s="152">
        <v>651418.98338918388</v>
      </c>
      <c r="Q7" s="152">
        <v>917444.02516174316</v>
      </c>
      <c r="R7" s="152">
        <v>1125589.9745278955</v>
      </c>
      <c r="S7" s="152">
        <v>849352.85812468827</v>
      </c>
      <c r="T7" s="152">
        <v>365549.5524853915</v>
      </c>
      <c r="U7" s="153">
        <f>SUM(O7:T7)</f>
        <v>4239254.2030408233</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1">N10+U10</f>
        <v>68119452.533474803</v>
      </c>
      <c r="H10" s="67">
        <v>2076370.7727313042</v>
      </c>
      <c r="I10" s="68">
        <v>477499.58144044876</v>
      </c>
      <c r="J10" s="68">
        <v>1535985.5579614639</v>
      </c>
      <c r="K10" s="68">
        <v>3530352.7596569061</v>
      </c>
      <c r="L10" s="68">
        <v>9962804.9900588989</v>
      </c>
      <c r="M10" s="68">
        <v>18401442.960006714</v>
      </c>
      <c r="N10" s="121">
        <f t="shared" ref="N10:N73" si="2">SUM(H10:M10)</f>
        <v>35984456.621855736</v>
      </c>
      <c r="O10" s="67">
        <v>1850275.5126562119</v>
      </c>
      <c r="P10" s="68">
        <v>415670.75121748447</v>
      </c>
      <c r="Q10" s="68">
        <v>952955.90583825111</v>
      </c>
      <c r="R10" s="68">
        <v>2166636.0308856964</v>
      </c>
      <c r="S10" s="68">
        <v>7036229.8423995972</v>
      </c>
      <c r="T10" s="68">
        <v>19713227.868621826</v>
      </c>
      <c r="U10" s="121">
        <f t="shared" ref="U10:U73" si="3">SUM(O10:T10)</f>
        <v>32134995.911619067</v>
      </c>
    </row>
    <row r="11" spans="1:21" s="19" customFormat="1" ht="15" customHeight="1">
      <c r="A11" s="72">
        <v>1</v>
      </c>
      <c r="B11" s="73" t="s">
        <v>4</v>
      </c>
      <c r="C11" s="278" t="s">
        <v>5</v>
      </c>
      <c r="D11" s="279"/>
      <c r="E11" s="279"/>
      <c r="F11" s="280"/>
      <c r="G11" s="74">
        <f t="shared" si="1"/>
        <v>10094843.969539553</v>
      </c>
      <c r="H11" s="75">
        <v>1510171.7220776677</v>
      </c>
      <c r="I11" s="76">
        <v>177614.53146733716</v>
      </c>
      <c r="J11" s="76">
        <v>299032.10504906625</v>
      </c>
      <c r="K11" s="76">
        <v>684197.0752967</v>
      </c>
      <c r="L11" s="76">
        <v>893354.88551807404</v>
      </c>
      <c r="M11" s="76">
        <v>1662881.2169418335</v>
      </c>
      <c r="N11" s="122">
        <f t="shared" si="2"/>
        <v>5227251.5363506787</v>
      </c>
      <c r="O11" s="75">
        <v>1335785.2767360806</v>
      </c>
      <c r="P11" s="76">
        <v>183958.14669568557</v>
      </c>
      <c r="Q11" s="76">
        <v>361554.97579813562</v>
      </c>
      <c r="R11" s="76">
        <v>534840.86947470903</v>
      </c>
      <c r="S11" s="76">
        <v>647899.59838318825</v>
      </c>
      <c r="T11" s="76">
        <v>1803553.5661010742</v>
      </c>
      <c r="U11" s="122">
        <f t="shared" si="3"/>
        <v>4867592.4331888733</v>
      </c>
    </row>
    <row r="12" spans="1:21" s="18" customFormat="1">
      <c r="A12" s="85">
        <v>2</v>
      </c>
      <c r="B12" s="86"/>
      <c r="C12" s="86" t="s">
        <v>6</v>
      </c>
      <c r="D12" s="87" t="s">
        <v>7</v>
      </c>
      <c r="E12" s="88"/>
      <c r="F12" s="89"/>
      <c r="G12" s="90">
        <f t="shared" si="1"/>
        <v>4578777.4666463332</v>
      </c>
      <c r="H12" s="91">
        <v>310602.68689355324</v>
      </c>
      <c r="I12" s="92">
        <v>137021.00898607261</v>
      </c>
      <c r="J12" s="92">
        <v>248689.02187469602</v>
      </c>
      <c r="K12" s="92">
        <v>584159.38741406798</v>
      </c>
      <c r="L12" s="92">
        <v>581965.44706898928</v>
      </c>
      <c r="M12" s="92">
        <v>632451.50099539757</v>
      </c>
      <c r="N12" s="123">
        <f t="shared" si="2"/>
        <v>2494889.0532327769</v>
      </c>
      <c r="O12" s="91">
        <v>303358.87014009524</v>
      </c>
      <c r="P12" s="92">
        <v>140938.11842575762</v>
      </c>
      <c r="Q12" s="92">
        <v>205574.76341266558</v>
      </c>
      <c r="R12" s="92">
        <v>353767.94922804832</v>
      </c>
      <c r="S12" s="92">
        <v>400596.79530671239</v>
      </c>
      <c r="T12" s="92">
        <v>679651.91690027714</v>
      </c>
      <c r="U12" s="123">
        <f t="shared" si="3"/>
        <v>2083888.4134135563</v>
      </c>
    </row>
    <row r="13" spans="1:21">
      <c r="A13" s="37">
        <v>3</v>
      </c>
      <c r="B13" s="17"/>
      <c r="C13" s="16"/>
      <c r="D13" s="38" t="s">
        <v>8</v>
      </c>
      <c r="E13" s="39" t="s">
        <v>9</v>
      </c>
      <c r="F13" s="40"/>
      <c r="G13" s="109">
        <f t="shared" si="1"/>
        <v>1137041.5204031281</v>
      </c>
      <c r="H13" s="26">
        <v>10174.982822636741</v>
      </c>
      <c r="I13" s="7">
        <v>5853.99229421988</v>
      </c>
      <c r="J13" s="7">
        <v>69647.12491581247</v>
      </c>
      <c r="K13" s="7">
        <v>175231.18028036162</v>
      </c>
      <c r="L13" s="7">
        <v>248036.28411251144</v>
      </c>
      <c r="M13" s="7">
        <v>211717.99156562617</v>
      </c>
      <c r="N13" s="124">
        <f t="shared" si="2"/>
        <v>720661.55599116837</v>
      </c>
      <c r="O13" s="26">
        <v>10627.144662587722</v>
      </c>
      <c r="P13" s="7">
        <v>7662.1211714139636</v>
      </c>
      <c r="Q13" s="7">
        <v>46659.238806650152</v>
      </c>
      <c r="R13" s="7">
        <v>82231.697976364434</v>
      </c>
      <c r="S13" s="7">
        <v>122421.05325286713</v>
      </c>
      <c r="T13" s="7">
        <v>146778.70854207646</v>
      </c>
      <c r="U13" s="124">
        <f t="shared" si="3"/>
        <v>416379.96441195987</v>
      </c>
    </row>
    <row r="14" spans="1:21">
      <c r="A14" s="37">
        <v>4</v>
      </c>
      <c r="B14" s="41"/>
      <c r="C14" s="16"/>
      <c r="D14" s="38" t="s">
        <v>10</v>
      </c>
      <c r="E14" s="39" t="s">
        <v>11</v>
      </c>
      <c r="F14" s="40"/>
      <c r="G14" s="109">
        <f t="shared" si="1"/>
        <v>68622.330568291392</v>
      </c>
      <c r="H14" s="26">
        <v>22436.080253558146</v>
      </c>
      <c r="I14" s="7">
        <v>3553.6704480985063</v>
      </c>
      <c r="J14" s="7">
        <v>219.36546443856787</v>
      </c>
      <c r="K14" s="7">
        <v>428.68227810011012</v>
      </c>
      <c r="L14" s="7">
        <v>474.38065252266824</v>
      </c>
      <c r="M14" s="7">
        <v>358.04810160101624</v>
      </c>
      <c r="N14" s="124">
        <f t="shared" si="2"/>
        <v>27470.227198319015</v>
      </c>
      <c r="O14" s="26">
        <v>26400.552060974769</v>
      </c>
      <c r="P14" s="7">
        <v>6772.1835216585541</v>
      </c>
      <c r="Q14" s="7">
        <v>2204.0496270798903</v>
      </c>
      <c r="R14" s="7">
        <v>1992.9318053089082</v>
      </c>
      <c r="S14" s="7">
        <v>1848.8013297328725</v>
      </c>
      <c r="T14" s="7">
        <v>1933.5850252173841</v>
      </c>
      <c r="U14" s="124">
        <f t="shared" si="3"/>
        <v>41152.103369972378</v>
      </c>
    </row>
    <row r="15" spans="1:21">
      <c r="A15" s="37">
        <v>5</v>
      </c>
      <c r="B15" s="41"/>
      <c r="C15" s="16"/>
      <c r="D15" s="8"/>
      <c r="E15" s="17" t="s">
        <v>12</v>
      </c>
      <c r="F15" s="42" t="s">
        <v>13</v>
      </c>
      <c r="G15" s="109">
        <f t="shared" si="1"/>
        <v>62193.551345367465</v>
      </c>
      <c r="H15" s="26">
        <v>22436.080253558146</v>
      </c>
      <c r="I15" s="7">
        <v>3547.8443767275603</v>
      </c>
      <c r="J15" s="7">
        <v>185.63937423049356</v>
      </c>
      <c r="K15" s="7">
        <v>376.62801668117754</v>
      </c>
      <c r="L15" s="7">
        <v>443.21120511065237</v>
      </c>
      <c r="M15" s="7">
        <v>322.5339967556356</v>
      </c>
      <c r="N15" s="124">
        <f t="shared" si="2"/>
        <v>27311.937223063665</v>
      </c>
      <c r="O15" s="26">
        <v>26400.552060974769</v>
      </c>
      <c r="P15" s="7">
        <v>6735.6325447200179</v>
      </c>
      <c r="Q15" s="7">
        <v>546.74010299537622</v>
      </c>
      <c r="R15" s="7">
        <v>278.55247612507083</v>
      </c>
      <c r="S15" s="7">
        <v>427.25468731415458</v>
      </c>
      <c r="T15" s="7">
        <v>492.88225017441437</v>
      </c>
      <c r="U15" s="124">
        <f t="shared" si="3"/>
        <v>34881.614122303799</v>
      </c>
    </row>
    <row r="16" spans="1:21">
      <c r="A16" s="37">
        <v>6</v>
      </c>
      <c r="B16" s="41"/>
      <c r="C16" s="16"/>
      <c r="D16" s="8"/>
      <c r="E16" s="17" t="s">
        <v>14</v>
      </c>
      <c r="F16" s="42" t="s">
        <v>15</v>
      </c>
      <c r="G16" s="109">
        <f t="shared" si="1"/>
        <v>1243.3475767397454</v>
      </c>
      <c r="H16" s="26">
        <v>0</v>
      </c>
      <c r="I16" s="7">
        <v>0</v>
      </c>
      <c r="J16" s="7">
        <v>0</v>
      </c>
      <c r="K16" s="7">
        <v>0</v>
      </c>
      <c r="L16" s="7">
        <v>0</v>
      </c>
      <c r="M16" s="7">
        <v>0</v>
      </c>
      <c r="N16" s="124">
        <f t="shared" si="2"/>
        <v>0</v>
      </c>
      <c r="O16" s="26">
        <v>0</v>
      </c>
      <c r="P16" s="7">
        <v>10.208599392159726</v>
      </c>
      <c r="Q16" s="7">
        <v>381.86776969739367</v>
      </c>
      <c r="R16" s="7">
        <v>305.6767109783832</v>
      </c>
      <c r="S16" s="7">
        <v>255.73525114054792</v>
      </c>
      <c r="T16" s="7">
        <v>289.85924553126097</v>
      </c>
      <c r="U16" s="124">
        <f t="shared" si="3"/>
        <v>1243.3475767397454</v>
      </c>
    </row>
    <row r="17" spans="1:21">
      <c r="A17" s="37">
        <v>7</v>
      </c>
      <c r="B17" s="41"/>
      <c r="C17" s="16"/>
      <c r="D17" s="8"/>
      <c r="E17" s="17" t="s">
        <v>16</v>
      </c>
      <c r="F17" s="42" t="s">
        <v>17</v>
      </c>
      <c r="G17" s="109">
        <f t="shared" si="1"/>
        <v>3531.0496005013424</v>
      </c>
      <c r="H17" s="26">
        <v>0</v>
      </c>
      <c r="I17" s="7">
        <v>3.8183624175640034</v>
      </c>
      <c r="J17" s="7">
        <v>25.119710491897422</v>
      </c>
      <c r="K17" s="7">
        <v>33.292409294859681</v>
      </c>
      <c r="L17" s="7">
        <v>15.364373508939025</v>
      </c>
      <c r="M17" s="7">
        <v>21.317447519653797</v>
      </c>
      <c r="N17" s="124">
        <f t="shared" si="2"/>
        <v>98.912303232913928</v>
      </c>
      <c r="O17" s="26">
        <v>0</v>
      </c>
      <c r="P17" s="7">
        <v>17.920789904996809</v>
      </c>
      <c r="Q17" s="7">
        <v>811.20563205012149</v>
      </c>
      <c r="R17" s="7">
        <v>905.94155911356211</v>
      </c>
      <c r="S17" s="7">
        <v>800.14613505778834</v>
      </c>
      <c r="T17" s="7">
        <v>896.9231811419595</v>
      </c>
      <c r="U17" s="124">
        <f t="shared" si="3"/>
        <v>3432.1372972684285</v>
      </c>
    </row>
    <row r="18" spans="1:21">
      <c r="A18" s="37">
        <v>8</v>
      </c>
      <c r="B18" s="41"/>
      <c r="C18" s="12"/>
      <c r="D18" s="12"/>
      <c r="E18" s="17" t="s">
        <v>18</v>
      </c>
      <c r="F18" s="42" t="s">
        <v>19</v>
      </c>
      <c r="G18" s="109">
        <f t="shared" si="1"/>
        <v>0</v>
      </c>
      <c r="H18" s="26">
        <v>0</v>
      </c>
      <c r="I18" s="7">
        <v>0</v>
      </c>
      <c r="J18" s="7">
        <v>0</v>
      </c>
      <c r="K18" s="7">
        <v>0</v>
      </c>
      <c r="L18" s="7">
        <v>0</v>
      </c>
      <c r="M18" s="7">
        <v>0</v>
      </c>
      <c r="N18" s="124">
        <f t="shared" si="2"/>
        <v>0</v>
      </c>
      <c r="O18" s="26">
        <v>0</v>
      </c>
      <c r="P18" s="7">
        <v>0</v>
      </c>
      <c r="Q18" s="7">
        <v>0</v>
      </c>
      <c r="R18" s="7">
        <v>0</v>
      </c>
      <c r="S18" s="7">
        <v>0</v>
      </c>
      <c r="T18" s="7">
        <v>0</v>
      </c>
      <c r="U18" s="124">
        <f t="shared" si="3"/>
        <v>0</v>
      </c>
    </row>
    <row r="19" spans="1:21">
      <c r="A19" s="37">
        <v>9</v>
      </c>
      <c r="B19" s="41"/>
      <c r="C19" s="16"/>
      <c r="D19" s="8"/>
      <c r="E19" s="17" t="s">
        <v>20</v>
      </c>
      <c r="F19" s="42" t="s">
        <v>21</v>
      </c>
      <c r="G19" s="109">
        <f t="shared" si="1"/>
        <v>1654.3819304865528</v>
      </c>
      <c r="H19" s="26">
        <v>0</v>
      </c>
      <c r="I19" s="7">
        <v>2.0076624788443951</v>
      </c>
      <c r="J19" s="7">
        <v>8.6063779254736801</v>
      </c>
      <c r="K19" s="7">
        <v>18.76185029332737</v>
      </c>
      <c r="L19" s="7">
        <v>15.805069727124646</v>
      </c>
      <c r="M19" s="7">
        <v>14.196656233683825</v>
      </c>
      <c r="N19" s="124">
        <f t="shared" si="2"/>
        <v>59.377616658453917</v>
      </c>
      <c r="O19" s="26">
        <v>0</v>
      </c>
      <c r="P19" s="7">
        <v>8.4215455168150584</v>
      </c>
      <c r="Q19" s="7">
        <v>464.23609906262936</v>
      </c>
      <c r="R19" s="7">
        <v>502.76105184899643</v>
      </c>
      <c r="S19" s="7">
        <v>365.66527097043581</v>
      </c>
      <c r="T19" s="7">
        <v>253.92034642922226</v>
      </c>
      <c r="U19" s="124">
        <f t="shared" si="3"/>
        <v>1595.0043138280989</v>
      </c>
    </row>
    <row r="20" spans="1:21">
      <c r="A20" s="37">
        <v>10</v>
      </c>
      <c r="B20" s="41"/>
      <c r="C20" s="16"/>
      <c r="D20" s="38" t="s">
        <v>22</v>
      </c>
      <c r="E20" s="39" t="s">
        <v>23</v>
      </c>
      <c r="F20" s="40"/>
      <c r="G20" s="109">
        <f t="shared" si="1"/>
        <v>741299.49069521273</v>
      </c>
      <c r="H20" s="26">
        <v>17184.499936971697</v>
      </c>
      <c r="I20" s="7">
        <v>13988.886234065052</v>
      </c>
      <c r="J20" s="7">
        <v>53561.513519268483</v>
      </c>
      <c r="K20" s="7">
        <v>262515.10535572469</v>
      </c>
      <c r="L20" s="7">
        <v>95138.182778672315</v>
      </c>
      <c r="M20" s="7">
        <v>9221.2364881709218</v>
      </c>
      <c r="N20" s="124">
        <f t="shared" si="2"/>
        <v>451609.42431287316</v>
      </c>
      <c r="O20" s="26">
        <v>16550.923037416534</v>
      </c>
      <c r="P20" s="7">
        <v>12827.54857673496</v>
      </c>
      <c r="Q20" s="7">
        <v>45884.341609362513</v>
      </c>
      <c r="R20" s="7">
        <v>159866.47306503839</v>
      </c>
      <c r="S20" s="7">
        <v>49816.317661253735</v>
      </c>
      <c r="T20" s="7">
        <v>4744.4624325335026</v>
      </c>
      <c r="U20" s="124">
        <f t="shared" si="3"/>
        <v>289690.06638233963</v>
      </c>
    </row>
    <row r="21" spans="1:21">
      <c r="A21" s="37">
        <v>11</v>
      </c>
      <c r="B21" s="41"/>
      <c r="C21" s="16"/>
      <c r="D21" s="38" t="s">
        <v>24</v>
      </c>
      <c r="E21" s="39" t="s">
        <v>25</v>
      </c>
      <c r="F21" s="40"/>
      <c r="G21" s="109">
        <f t="shared" si="1"/>
        <v>1236180.5856680225</v>
      </c>
      <c r="H21" s="26">
        <v>112605.12210147362</v>
      </c>
      <c r="I21" s="7">
        <v>28366.843226230005</v>
      </c>
      <c r="J21" s="7">
        <v>38781.617630334571</v>
      </c>
      <c r="K21" s="7">
        <v>57354.729206582531</v>
      </c>
      <c r="L21" s="7">
        <v>114274.42198209465</v>
      </c>
      <c r="M21" s="7">
        <v>228867.0353718847</v>
      </c>
      <c r="N21" s="124">
        <f t="shared" si="2"/>
        <v>580249.76951860008</v>
      </c>
      <c r="O21" s="26">
        <v>107841.70651081474</v>
      </c>
      <c r="P21" s="7">
        <v>28085.898310206419</v>
      </c>
      <c r="Q21" s="7">
        <v>38347.171764842104</v>
      </c>
      <c r="R21" s="7">
        <v>44405.017009839648</v>
      </c>
      <c r="S21" s="7">
        <v>121294.41764869541</v>
      </c>
      <c r="T21" s="7">
        <v>315956.60490502417</v>
      </c>
      <c r="U21" s="124">
        <f t="shared" si="3"/>
        <v>655930.81614942243</v>
      </c>
    </row>
    <row r="22" spans="1:21">
      <c r="A22" s="37">
        <v>12</v>
      </c>
      <c r="B22" s="41"/>
      <c r="C22" s="16"/>
      <c r="D22" s="38" t="s">
        <v>26</v>
      </c>
      <c r="E22" s="39" t="s">
        <v>27</v>
      </c>
      <c r="F22" s="40"/>
      <c r="G22" s="109">
        <f t="shared" si="1"/>
        <v>83373.712807464559</v>
      </c>
      <c r="H22" s="26">
        <v>23847.906868073256</v>
      </c>
      <c r="I22" s="7">
        <v>6474.8587031359784</v>
      </c>
      <c r="J22" s="7">
        <v>3204.4984577112482</v>
      </c>
      <c r="K22" s="7">
        <v>3360.4915222537238</v>
      </c>
      <c r="L22" s="7">
        <v>3850.5935442748014</v>
      </c>
      <c r="M22" s="7">
        <v>2806.6101842447533</v>
      </c>
      <c r="N22" s="124">
        <f t="shared" si="2"/>
        <v>43544.959279693765</v>
      </c>
      <c r="O22" s="26">
        <v>22270.912769108676</v>
      </c>
      <c r="P22" s="7">
        <v>8410.3363764893475</v>
      </c>
      <c r="Q22" s="7">
        <v>2410.4421917861218</v>
      </c>
      <c r="R22" s="7">
        <v>1822.9514497473137</v>
      </c>
      <c r="S22" s="7">
        <v>2428.7275681445608</v>
      </c>
      <c r="T22" s="7">
        <v>2485.3831724947668</v>
      </c>
      <c r="U22" s="124">
        <f t="shared" si="3"/>
        <v>39828.753527770787</v>
      </c>
    </row>
    <row r="23" spans="1:21">
      <c r="A23" s="37">
        <v>13</v>
      </c>
      <c r="B23" s="41"/>
      <c r="C23" s="16"/>
      <c r="D23" s="8"/>
      <c r="E23" s="17" t="s">
        <v>12</v>
      </c>
      <c r="F23" s="42" t="s">
        <v>28</v>
      </c>
      <c r="G23" s="109">
        <f t="shared" si="1"/>
        <v>6837.2248405465098</v>
      </c>
      <c r="H23" s="26">
        <v>184.59929852996231</v>
      </c>
      <c r="I23" s="7">
        <v>2167.1847735517731</v>
      </c>
      <c r="J23" s="7">
        <v>305.45400073650308</v>
      </c>
      <c r="K23" s="7">
        <v>128.00399992411258</v>
      </c>
      <c r="L23" s="7">
        <v>74.371626317932169</v>
      </c>
      <c r="M23" s="7">
        <v>5.4576075673103333</v>
      </c>
      <c r="N23" s="124">
        <f t="shared" si="2"/>
        <v>2865.0713066275935</v>
      </c>
      <c r="O23" s="26">
        <v>158.55639876446236</v>
      </c>
      <c r="P23" s="7">
        <v>3245.1827417043742</v>
      </c>
      <c r="Q23" s="7">
        <v>400.97717046421894</v>
      </c>
      <c r="R23" s="7">
        <v>120.04889980252574</v>
      </c>
      <c r="S23" s="7">
        <v>40.225697244681214</v>
      </c>
      <c r="T23" s="7">
        <v>7.1626259386539459</v>
      </c>
      <c r="U23" s="124">
        <f t="shared" si="3"/>
        <v>3972.1535339189163</v>
      </c>
    </row>
    <row r="24" spans="1:21">
      <c r="A24" s="37">
        <v>14</v>
      </c>
      <c r="B24" s="17"/>
      <c r="C24" s="16"/>
      <c r="D24" s="8"/>
      <c r="E24" s="17" t="s">
        <v>14</v>
      </c>
      <c r="F24" s="42" t="s">
        <v>29</v>
      </c>
      <c r="G24" s="109">
        <f t="shared" si="1"/>
        <v>879.72881719082829</v>
      </c>
      <c r="H24" s="26">
        <v>249.02909526198704</v>
      </c>
      <c r="I24" s="7">
        <v>88.199136445000477</v>
      </c>
      <c r="J24" s="7">
        <v>42.147096844801126</v>
      </c>
      <c r="K24" s="7">
        <v>42.644302556742332</v>
      </c>
      <c r="L24" s="7">
        <v>31.845055265846895</v>
      </c>
      <c r="M24" s="7">
        <v>1.7061275243759155</v>
      </c>
      <c r="N24" s="124">
        <f t="shared" si="2"/>
        <v>455.57081389875378</v>
      </c>
      <c r="O24" s="26">
        <v>253.77220115149393</v>
      </c>
      <c r="P24" s="7">
        <v>89.503179534646151</v>
      </c>
      <c r="Q24" s="7">
        <v>31.238144671881741</v>
      </c>
      <c r="R24" s="7">
        <v>30.675594580141478</v>
      </c>
      <c r="S24" s="7">
        <v>17.760300505600753</v>
      </c>
      <c r="T24" s="7">
        <v>1.2085828483104706</v>
      </c>
      <c r="U24" s="124">
        <f t="shared" si="3"/>
        <v>424.15800329207451</v>
      </c>
    </row>
    <row r="25" spans="1:21">
      <c r="A25" s="37">
        <v>15</v>
      </c>
      <c r="B25" s="17"/>
      <c r="C25" s="16"/>
      <c r="D25" s="8"/>
      <c r="E25" s="17" t="s">
        <v>16</v>
      </c>
      <c r="F25" s="42" t="s">
        <v>30</v>
      </c>
      <c r="G25" s="109">
        <f t="shared" si="1"/>
        <v>44533.383986582558</v>
      </c>
      <c r="H25" s="26">
        <v>15694.087449023074</v>
      </c>
      <c r="I25" s="7">
        <v>3371.9371583165362</v>
      </c>
      <c r="J25" s="7">
        <v>560.08253067251599</v>
      </c>
      <c r="K25" s="7">
        <v>112.83733250474734</v>
      </c>
      <c r="L25" s="7">
        <v>540.86346793584778</v>
      </c>
      <c r="M25" s="7">
        <v>1316.4072799086571</v>
      </c>
      <c r="N25" s="124">
        <f t="shared" si="2"/>
        <v>21596.21521836138</v>
      </c>
      <c r="O25" s="26">
        <v>17061.583940286331</v>
      </c>
      <c r="P25" s="7">
        <v>4393.2414217117976</v>
      </c>
      <c r="Q25" s="7">
        <v>896.96755285227414</v>
      </c>
      <c r="R25" s="7">
        <v>196.80929823928631</v>
      </c>
      <c r="S25" s="7">
        <v>334.15872873764641</v>
      </c>
      <c r="T25" s="7">
        <v>54.407826393842697</v>
      </c>
      <c r="U25" s="124">
        <f t="shared" si="3"/>
        <v>22937.168768221178</v>
      </c>
    </row>
    <row r="26" spans="1:21">
      <c r="A26" s="37">
        <v>16</v>
      </c>
      <c r="B26" s="17"/>
      <c r="C26" s="16"/>
      <c r="D26" s="8"/>
      <c r="E26" s="17" t="s">
        <v>18</v>
      </c>
      <c r="F26" s="42" t="s">
        <v>31</v>
      </c>
      <c r="G26" s="109">
        <f t="shared" si="1"/>
        <v>31123.375407424981</v>
      </c>
      <c r="H26" s="26">
        <v>7720.19120112787</v>
      </c>
      <c r="I26" s="7">
        <v>847.53756036781124</v>
      </c>
      <c r="J26" s="7">
        <v>2296.8148702381586</v>
      </c>
      <c r="K26" s="7">
        <v>3077.0059454675065</v>
      </c>
      <c r="L26" s="7">
        <v>3203.5133340578177</v>
      </c>
      <c r="M26" s="7">
        <v>1483.0391863062396</v>
      </c>
      <c r="N26" s="124">
        <f t="shared" si="2"/>
        <v>18628.102097565403</v>
      </c>
      <c r="O26" s="26">
        <v>4797.0001376474465</v>
      </c>
      <c r="P26" s="7">
        <v>682.4091165798668</v>
      </c>
      <c r="Q26" s="7">
        <v>1081.2593629329931</v>
      </c>
      <c r="R26" s="7">
        <v>1475.4176264230045</v>
      </c>
      <c r="S26" s="7">
        <v>2036.5828758843709</v>
      </c>
      <c r="T26" s="7">
        <v>2422.6041903918958</v>
      </c>
      <c r="U26" s="124">
        <f t="shared" si="3"/>
        <v>12495.273309859578</v>
      </c>
    </row>
    <row r="27" spans="1:21">
      <c r="A27" s="37">
        <v>17</v>
      </c>
      <c r="B27" s="17"/>
      <c r="C27" s="16"/>
      <c r="D27" s="38" t="s">
        <v>32</v>
      </c>
      <c r="E27" s="39" t="s">
        <v>33</v>
      </c>
      <c r="F27" s="40"/>
      <c r="G27" s="109">
        <f t="shared" si="1"/>
        <v>232914.30693579002</v>
      </c>
      <c r="H27" s="26">
        <v>17998.665371300471</v>
      </c>
      <c r="I27" s="7">
        <v>20149.398465536535</v>
      </c>
      <c r="J27" s="7">
        <v>27712.458992019296</v>
      </c>
      <c r="K27" s="7">
        <v>22906.460016388446</v>
      </c>
      <c r="L27" s="7">
        <v>22052.675042208284</v>
      </c>
      <c r="M27" s="7">
        <v>15759.493832424283</v>
      </c>
      <c r="N27" s="124">
        <f t="shared" si="2"/>
        <v>126579.15171987732</v>
      </c>
      <c r="O27" s="26">
        <v>19412.548429142036</v>
      </c>
      <c r="P27" s="7">
        <v>16888.521396069769</v>
      </c>
      <c r="Q27" s="7">
        <v>19870.09082283912</v>
      </c>
      <c r="R27" s="7">
        <v>14571.273840850219</v>
      </c>
      <c r="S27" s="7">
        <v>15838.147284656763</v>
      </c>
      <c r="T27" s="7">
        <v>19754.573442354798</v>
      </c>
      <c r="U27" s="124">
        <f t="shared" si="3"/>
        <v>106335.1552159127</v>
      </c>
    </row>
    <row r="28" spans="1:21">
      <c r="A28" s="37">
        <v>18</v>
      </c>
      <c r="B28" s="12"/>
      <c r="C28" s="12"/>
      <c r="D28" s="38" t="s">
        <v>34</v>
      </c>
      <c r="E28" s="39" t="s">
        <v>35</v>
      </c>
      <c r="F28" s="43"/>
      <c r="G28" s="109">
        <f t="shared" si="1"/>
        <v>105347.74603009134</v>
      </c>
      <c r="H28" s="26">
        <v>3361.6607018405089</v>
      </c>
      <c r="I28" s="7">
        <v>3150.922545239795</v>
      </c>
      <c r="J28" s="7">
        <v>3416.6695953486487</v>
      </c>
      <c r="K28" s="7">
        <v>4729.9772893739864</v>
      </c>
      <c r="L28" s="7">
        <v>9781.1517385849729</v>
      </c>
      <c r="M28" s="7">
        <v>24141.739569770172</v>
      </c>
      <c r="N28" s="124">
        <f t="shared" si="2"/>
        <v>48582.12144015808</v>
      </c>
      <c r="O28" s="26">
        <v>3510.7877975599199</v>
      </c>
      <c r="P28" s="7">
        <v>3102.8120001269308</v>
      </c>
      <c r="Q28" s="7">
        <v>3262.9403294459917</v>
      </c>
      <c r="R28" s="7">
        <v>3794.0524807184702</v>
      </c>
      <c r="S28" s="7">
        <v>10597.857227393426</v>
      </c>
      <c r="T28" s="7">
        <v>32497.174754688516</v>
      </c>
      <c r="U28" s="124">
        <f t="shared" si="3"/>
        <v>56765.624589933257</v>
      </c>
    </row>
    <row r="29" spans="1:21">
      <c r="A29" s="37">
        <v>19</v>
      </c>
      <c r="B29" s="17"/>
      <c r="C29" s="16"/>
      <c r="D29" s="38" t="s">
        <v>36</v>
      </c>
      <c r="E29" s="39" t="s">
        <v>37</v>
      </c>
      <c r="F29" s="40"/>
      <c r="G29" s="109">
        <f t="shared" si="1"/>
        <v>114083.23413439951</v>
      </c>
      <c r="H29" s="26">
        <v>708.76952505357315</v>
      </c>
      <c r="I29" s="7">
        <v>384.61940593467443</v>
      </c>
      <c r="J29" s="7">
        <v>5496.0252555031329</v>
      </c>
      <c r="K29" s="7">
        <v>15382.118742652237</v>
      </c>
      <c r="L29" s="7">
        <v>22366.774414863437</v>
      </c>
      <c r="M29" s="7">
        <v>16102.784787554294</v>
      </c>
      <c r="N29" s="124">
        <f t="shared" si="2"/>
        <v>60441.092131561352</v>
      </c>
      <c r="O29" s="26">
        <v>608.97727821748617</v>
      </c>
      <c r="P29" s="7">
        <v>374.06064722018556</v>
      </c>
      <c r="Q29" s="7">
        <v>5765.8999563025536</v>
      </c>
      <c r="R29" s="7">
        <v>11432.36876725778</v>
      </c>
      <c r="S29" s="7">
        <v>17908.563537932932</v>
      </c>
      <c r="T29" s="7">
        <v>17552.27181590721</v>
      </c>
      <c r="U29" s="124">
        <f t="shared" si="3"/>
        <v>53642.142002838147</v>
      </c>
    </row>
    <row r="30" spans="1:21">
      <c r="A30" s="37">
        <v>20</v>
      </c>
      <c r="B30" s="17"/>
      <c r="C30" s="16"/>
      <c r="D30" s="38" t="s">
        <v>38</v>
      </c>
      <c r="E30" s="39" t="s">
        <v>39</v>
      </c>
      <c r="F30" s="40"/>
      <c r="G30" s="109">
        <f t="shared" si="1"/>
        <v>2719.8100702217525</v>
      </c>
      <c r="H30" s="26">
        <v>0</v>
      </c>
      <c r="I30" s="7">
        <v>70.33647515969642</v>
      </c>
      <c r="J30" s="7">
        <v>85.058100375390495</v>
      </c>
      <c r="K30" s="7">
        <v>165.90527448896319</v>
      </c>
      <c r="L30" s="7">
        <v>527.6763746519573</v>
      </c>
      <c r="M30" s="7">
        <v>426.16926229512319</v>
      </c>
      <c r="N30" s="124">
        <f t="shared" si="2"/>
        <v>1275.1454869711306</v>
      </c>
      <c r="O30" s="26">
        <v>0</v>
      </c>
      <c r="P30" s="7">
        <v>69.993819274920682</v>
      </c>
      <c r="Q30" s="7">
        <v>107.24121472061324</v>
      </c>
      <c r="R30" s="7">
        <v>149.98245184440748</v>
      </c>
      <c r="S30" s="7">
        <v>574.63891897862777</v>
      </c>
      <c r="T30" s="7">
        <v>542.80817843205296</v>
      </c>
      <c r="U30" s="124">
        <f t="shared" si="3"/>
        <v>1444.6645832506222</v>
      </c>
    </row>
    <row r="31" spans="1:21">
      <c r="A31" s="37">
        <v>21</v>
      </c>
      <c r="B31" s="17"/>
      <c r="C31" s="16"/>
      <c r="D31" s="38" t="s">
        <v>40</v>
      </c>
      <c r="E31" s="39" t="s">
        <v>41</v>
      </c>
      <c r="F31" s="40"/>
      <c r="G31" s="109">
        <f t="shared" si="1"/>
        <v>405749.09423295344</v>
      </c>
      <c r="H31" s="26">
        <v>71818.879081978346</v>
      </c>
      <c r="I31" s="7">
        <v>29859.309595939925</v>
      </c>
      <c r="J31" s="7">
        <v>23332.463149532974</v>
      </c>
      <c r="K31" s="7">
        <v>23471.547076363349</v>
      </c>
      <c r="L31" s="7">
        <v>29062.837907191366</v>
      </c>
      <c r="M31" s="7">
        <v>25515.389684190508</v>
      </c>
      <c r="N31" s="124">
        <f t="shared" si="2"/>
        <v>203060.42649519647</v>
      </c>
      <c r="O31" s="26">
        <v>74732.802286334147</v>
      </c>
      <c r="P31" s="7">
        <v>31637.508730575653</v>
      </c>
      <c r="Q31" s="7">
        <v>20320.003788252896</v>
      </c>
      <c r="R31" s="7">
        <v>18337.587480875663</v>
      </c>
      <c r="S31" s="7">
        <v>27435.518966061529</v>
      </c>
      <c r="T31" s="7">
        <v>30225.246485657059</v>
      </c>
      <c r="U31" s="124">
        <f t="shared" si="3"/>
        <v>202688.66773775697</v>
      </c>
    </row>
    <row r="32" spans="1:21">
      <c r="A32" s="37">
        <v>22</v>
      </c>
      <c r="B32" s="17"/>
      <c r="C32" s="16"/>
      <c r="D32" s="38"/>
      <c r="E32" s="17" t="s">
        <v>12</v>
      </c>
      <c r="F32" s="42" t="s">
        <v>42</v>
      </c>
      <c r="G32" s="109">
        <f t="shared" si="1"/>
        <v>293070.37858306069</v>
      </c>
      <c r="H32" s="26">
        <v>68032.709927011747</v>
      </c>
      <c r="I32" s="7">
        <v>25237.192663896189</v>
      </c>
      <c r="J32" s="7">
        <v>16020.386863362044</v>
      </c>
      <c r="K32" s="7">
        <v>13683.873579181731</v>
      </c>
      <c r="L32" s="7">
        <v>12604.031417105347</v>
      </c>
      <c r="M32" s="7">
        <v>9226.5745792612433</v>
      </c>
      <c r="N32" s="124">
        <f t="shared" si="2"/>
        <v>144804.7690298183</v>
      </c>
      <c r="O32" s="26">
        <v>70958.395995975763</v>
      </c>
      <c r="P32" s="7">
        <v>27474.991387167014</v>
      </c>
      <c r="Q32" s="7">
        <v>14893.93637150526</v>
      </c>
      <c r="R32" s="7">
        <v>10694.961834605783</v>
      </c>
      <c r="S32" s="7">
        <v>12886.764908112586</v>
      </c>
      <c r="T32" s="7">
        <v>11356.559055875987</v>
      </c>
      <c r="U32" s="124">
        <f t="shared" si="3"/>
        <v>148265.60955324239</v>
      </c>
    </row>
    <row r="33" spans="1:21">
      <c r="A33" s="37">
        <v>23</v>
      </c>
      <c r="B33" s="17"/>
      <c r="C33" s="16"/>
      <c r="D33" s="8"/>
      <c r="E33" s="17" t="s">
        <v>14</v>
      </c>
      <c r="F33" s="42" t="s">
        <v>43</v>
      </c>
      <c r="G33" s="109">
        <f t="shared" si="1"/>
        <v>2363.0955883041024</v>
      </c>
      <c r="H33" s="26">
        <v>14.881011284887791</v>
      </c>
      <c r="I33" s="7">
        <v>275.30033630132675</v>
      </c>
      <c r="J33" s="7">
        <v>419.9921088218689</v>
      </c>
      <c r="K33" s="7">
        <v>274.54534092545509</v>
      </c>
      <c r="L33" s="7">
        <v>122.18611223995686</v>
      </c>
      <c r="M33" s="7">
        <v>40.892611525952816</v>
      </c>
      <c r="N33" s="124">
        <f t="shared" si="2"/>
        <v>1147.7975210994482</v>
      </c>
      <c r="O33" s="26">
        <v>18.350432083010674</v>
      </c>
      <c r="P33" s="7">
        <v>306.13740718364716</v>
      </c>
      <c r="Q33" s="7">
        <v>440.7767521739006</v>
      </c>
      <c r="R33" s="7">
        <v>292.40892134606838</v>
      </c>
      <c r="S33" s="7">
        <v>114.12722799181938</v>
      </c>
      <c r="T33" s="7">
        <v>43.497326426208019</v>
      </c>
      <c r="U33" s="124">
        <f t="shared" si="3"/>
        <v>1215.2980672046542</v>
      </c>
    </row>
    <row r="34" spans="1:21">
      <c r="A34" s="37">
        <v>24</v>
      </c>
      <c r="B34" s="17"/>
      <c r="C34" s="16"/>
      <c r="D34" s="8"/>
      <c r="E34" s="17" t="s">
        <v>16</v>
      </c>
      <c r="F34" s="42" t="s">
        <v>44</v>
      </c>
      <c r="G34" s="109">
        <f t="shared" si="1"/>
        <v>8645.633227241542</v>
      </c>
      <c r="H34" s="26">
        <v>0.25039884844932203</v>
      </c>
      <c r="I34" s="7">
        <v>0.54105812352645444</v>
      </c>
      <c r="J34" s="7">
        <v>10.252012625976931</v>
      </c>
      <c r="K34" s="7">
        <v>298.89037430984899</v>
      </c>
      <c r="L34" s="7">
        <v>1535.7752034813166</v>
      </c>
      <c r="M34" s="7">
        <v>2714.4490737766027</v>
      </c>
      <c r="N34" s="124">
        <f t="shared" si="2"/>
        <v>4560.1581211657212</v>
      </c>
      <c r="O34" s="26">
        <v>0.27914279583681889</v>
      </c>
      <c r="P34" s="7">
        <v>0.42073722620261833</v>
      </c>
      <c r="Q34" s="7">
        <v>5.183819368481636</v>
      </c>
      <c r="R34" s="7">
        <v>127.1928802439943</v>
      </c>
      <c r="S34" s="7">
        <v>980.61038180813193</v>
      </c>
      <c r="T34" s="7">
        <v>2971.7881446331739</v>
      </c>
      <c r="U34" s="124">
        <f t="shared" si="3"/>
        <v>4085.4751060758213</v>
      </c>
    </row>
    <row r="35" spans="1:21">
      <c r="A35" s="37">
        <v>25</v>
      </c>
      <c r="B35" s="17"/>
      <c r="C35" s="16"/>
      <c r="D35" s="8"/>
      <c r="E35" s="17" t="s">
        <v>18</v>
      </c>
      <c r="F35" s="42" t="s">
        <v>45</v>
      </c>
      <c r="G35" s="109">
        <f t="shared" si="1"/>
        <v>18585.463001093827</v>
      </c>
      <c r="H35" s="26">
        <v>87.604457925073802</v>
      </c>
      <c r="I35" s="7">
        <v>495.37026609480381</v>
      </c>
      <c r="J35" s="7">
        <v>1419.6810253858566</v>
      </c>
      <c r="K35" s="7">
        <v>2328.8929276354611</v>
      </c>
      <c r="L35" s="7">
        <v>3308.5445895679295</v>
      </c>
      <c r="M35" s="7">
        <v>1991.1308622621</v>
      </c>
      <c r="N35" s="124">
        <f t="shared" si="2"/>
        <v>9631.2241288712248</v>
      </c>
      <c r="O35" s="26">
        <v>88.021170169115067</v>
      </c>
      <c r="P35" s="7">
        <v>543.07313157990575</v>
      </c>
      <c r="Q35" s="7">
        <v>917.51428189873695</v>
      </c>
      <c r="R35" s="7">
        <v>1778.1107970066369</v>
      </c>
      <c r="S35" s="7">
        <v>3177.0701294988394</v>
      </c>
      <c r="T35" s="7">
        <v>2450.4493620693684</v>
      </c>
      <c r="U35" s="124">
        <f t="shared" si="3"/>
        <v>8954.2388722226024</v>
      </c>
    </row>
    <row r="36" spans="1:21">
      <c r="A36" s="37">
        <v>26</v>
      </c>
      <c r="B36" s="17"/>
      <c r="C36" s="16"/>
      <c r="D36" s="8"/>
      <c r="E36" s="17" t="s">
        <v>20</v>
      </c>
      <c r="F36" s="42" t="s">
        <v>46</v>
      </c>
      <c r="G36" s="109">
        <f t="shared" si="1"/>
        <v>12934.416554404979</v>
      </c>
      <c r="H36" s="26">
        <v>726.28994824178744</v>
      </c>
      <c r="I36" s="7">
        <v>350.45155382558096</v>
      </c>
      <c r="J36" s="7">
        <v>1036.4080939244668</v>
      </c>
      <c r="K36" s="7">
        <v>1320.9328531969804</v>
      </c>
      <c r="L36" s="7">
        <v>1666.6391111633275</v>
      </c>
      <c r="M36" s="7">
        <v>1687.1435677888803</v>
      </c>
      <c r="N36" s="124">
        <f t="shared" si="2"/>
        <v>6787.8651281410239</v>
      </c>
      <c r="O36" s="26">
        <v>870.6249224430469</v>
      </c>
      <c r="P36" s="7">
        <v>340.62898308892568</v>
      </c>
      <c r="Q36" s="7">
        <v>872.91160251753172</v>
      </c>
      <c r="R36" s="7">
        <v>1142.0522584514692</v>
      </c>
      <c r="S36" s="7">
        <v>1402.3361582527868</v>
      </c>
      <c r="T36" s="7">
        <v>1517.9975015101954</v>
      </c>
      <c r="U36" s="124">
        <f t="shared" si="3"/>
        <v>6146.5514262639554</v>
      </c>
    </row>
    <row r="37" spans="1:21">
      <c r="A37" s="37">
        <v>27</v>
      </c>
      <c r="B37" s="17"/>
      <c r="C37" s="16"/>
      <c r="D37" s="8"/>
      <c r="E37" s="17" t="s">
        <v>47</v>
      </c>
      <c r="F37" s="42" t="s">
        <v>355</v>
      </c>
      <c r="G37" s="109">
        <f t="shared" si="1"/>
        <v>0.33724138140678406</v>
      </c>
      <c r="H37" s="26">
        <v>0</v>
      </c>
      <c r="I37" s="7">
        <v>0</v>
      </c>
      <c r="J37" s="7">
        <v>0</v>
      </c>
      <c r="K37" s="7">
        <v>0</v>
      </c>
      <c r="L37" s="7">
        <v>0.33724138140678406</v>
      </c>
      <c r="M37" s="7">
        <v>0</v>
      </c>
      <c r="N37" s="124">
        <f t="shared" si="2"/>
        <v>0.33724138140678406</v>
      </c>
      <c r="O37" s="26">
        <v>0</v>
      </c>
      <c r="P37" s="7">
        <v>0</v>
      </c>
      <c r="Q37" s="7">
        <v>0</v>
      </c>
      <c r="R37" s="7">
        <v>0</v>
      </c>
      <c r="S37" s="7">
        <v>0</v>
      </c>
      <c r="T37" s="7">
        <v>0</v>
      </c>
      <c r="U37" s="124">
        <f t="shared" si="3"/>
        <v>0</v>
      </c>
    </row>
    <row r="38" spans="1:21">
      <c r="A38" s="37">
        <v>28</v>
      </c>
      <c r="B38" s="17"/>
      <c r="C38" s="16"/>
      <c r="D38" s="8"/>
      <c r="E38" s="17" t="s">
        <v>48</v>
      </c>
      <c r="F38" s="42" t="s">
        <v>49</v>
      </c>
      <c r="G38" s="109">
        <f t="shared" si="1"/>
        <v>1.0513240993022919</v>
      </c>
      <c r="H38" s="26">
        <v>0</v>
      </c>
      <c r="I38" s="7">
        <v>0</v>
      </c>
      <c r="J38" s="7">
        <v>0.40807011723518372</v>
      </c>
      <c r="K38" s="7">
        <v>0</v>
      </c>
      <c r="L38" s="7">
        <v>0</v>
      </c>
      <c r="M38" s="7">
        <v>0</v>
      </c>
      <c r="N38" s="124">
        <f t="shared" si="2"/>
        <v>0.40807011723518372</v>
      </c>
      <c r="O38" s="26">
        <v>0</v>
      </c>
      <c r="P38" s="7">
        <v>0</v>
      </c>
      <c r="Q38" s="7">
        <v>0</v>
      </c>
      <c r="R38" s="7">
        <v>0</v>
      </c>
      <c r="S38" s="7">
        <v>0</v>
      </c>
      <c r="T38" s="7">
        <v>0.64325398206710815</v>
      </c>
      <c r="U38" s="124">
        <f t="shared" si="3"/>
        <v>0.64325398206710815</v>
      </c>
    </row>
    <row r="39" spans="1:21">
      <c r="A39" s="37">
        <v>29</v>
      </c>
      <c r="B39" s="17"/>
      <c r="C39" s="16"/>
      <c r="D39" s="38"/>
      <c r="E39" s="17" t="s">
        <v>356</v>
      </c>
      <c r="F39" s="42" t="s">
        <v>50</v>
      </c>
      <c r="G39" s="109">
        <f t="shared" si="1"/>
        <v>12517.025783187644</v>
      </c>
      <c r="H39" s="26">
        <v>0</v>
      </c>
      <c r="I39" s="7">
        <v>0</v>
      </c>
      <c r="J39" s="7">
        <v>101.07695180815062</v>
      </c>
      <c r="K39" s="7">
        <v>713.37190799741074</v>
      </c>
      <c r="L39" s="7">
        <v>2565.7644340153784</v>
      </c>
      <c r="M39" s="7">
        <v>3309.5226495992392</v>
      </c>
      <c r="N39" s="124">
        <f t="shared" si="2"/>
        <v>6689.735943420179</v>
      </c>
      <c r="O39" s="26">
        <v>0</v>
      </c>
      <c r="P39" s="7">
        <v>0</v>
      </c>
      <c r="Q39" s="7">
        <v>84.671491434295604</v>
      </c>
      <c r="R39" s="7">
        <v>631.10786116134841</v>
      </c>
      <c r="S39" s="7">
        <v>2424.8845195639879</v>
      </c>
      <c r="T39" s="7">
        <v>2686.6259676078334</v>
      </c>
      <c r="U39" s="124">
        <f t="shared" si="3"/>
        <v>5827.2898397674653</v>
      </c>
    </row>
    <row r="40" spans="1:21">
      <c r="A40" s="37">
        <v>30</v>
      </c>
      <c r="B40" s="17"/>
      <c r="C40" s="16"/>
      <c r="D40" s="12"/>
      <c r="E40" s="17" t="s">
        <v>357</v>
      </c>
      <c r="F40" s="42" t="s">
        <v>51</v>
      </c>
      <c r="G40" s="109">
        <f t="shared" si="1"/>
        <v>41807.633169553192</v>
      </c>
      <c r="H40" s="26">
        <v>1933.3696619997918</v>
      </c>
      <c r="I40" s="7">
        <v>1432.9518475854857</v>
      </c>
      <c r="J40" s="7">
        <v>2581.9299333417439</v>
      </c>
      <c r="K40" s="7">
        <v>3269.5778226106777</v>
      </c>
      <c r="L40" s="7">
        <v>5661.927446720656</v>
      </c>
      <c r="M40" s="7">
        <v>6116.0920913454611</v>
      </c>
      <c r="N40" s="124">
        <f t="shared" si="2"/>
        <v>20995.848803603818</v>
      </c>
      <c r="O40" s="26">
        <v>1812.7835086673779</v>
      </c>
      <c r="P40" s="7">
        <v>1438.8306404687228</v>
      </c>
      <c r="Q40" s="7">
        <v>1832.8159780927517</v>
      </c>
      <c r="R40" s="7">
        <v>2005.2071107714146</v>
      </c>
      <c r="S40" s="7">
        <v>5128.5436550345912</v>
      </c>
      <c r="T40" s="7">
        <v>8593.6034729145176</v>
      </c>
      <c r="U40" s="124">
        <f t="shared" si="3"/>
        <v>20811.784365949374</v>
      </c>
    </row>
    <row r="41" spans="1:21">
      <c r="A41" s="37">
        <v>31</v>
      </c>
      <c r="B41" s="17"/>
      <c r="C41" s="16"/>
      <c r="D41" s="12"/>
      <c r="E41" s="17" t="s">
        <v>358</v>
      </c>
      <c r="F41" s="42" t="s">
        <v>52</v>
      </c>
      <c r="G41" s="109">
        <f t="shared" si="1"/>
        <v>1.1613338738679886</v>
      </c>
      <c r="H41" s="26">
        <v>0</v>
      </c>
      <c r="I41" s="7">
        <v>0</v>
      </c>
      <c r="J41" s="7">
        <v>0</v>
      </c>
      <c r="K41" s="7">
        <v>0</v>
      </c>
      <c r="L41" s="7">
        <v>0.1863672286272049</v>
      </c>
      <c r="M41" s="7">
        <v>0.64243406057357788</v>
      </c>
      <c r="N41" s="124">
        <f t="shared" si="2"/>
        <v>0.82880128920078278</v>
      </c>
      <c r="O41" s="26">
        <v>0</v>
      </c>
      <c r="P41" s="7">
        <v>0</v>
      </c>
      <c r="Q41" s="7">
        <v>0</v>
      </c>
      <c r="R41" s="7">
        <v>0</v>
      </c>
      <c r="S41" s="7">
        <v>0</v>
      </c>
      <c r="T41" s="7">
        <v>0.33253258466720581</v>
      </c>
      <c r="U41" s="124">
        <f t="shared" si="3"/>
        <v>0.33253258466720581</v>
      </c>
    </row>
    <row r="42" spans="1:21">
      <c r="A42" s="37">
        <v>32</v>
      </c>
      <c r="B42" s="17"/>
      <c r="C42" s="16"/>
      <c r="D42" s="38"/>
      <c r="E42" s="17" t="s">
        <v>359</v>
      </c>
      <c r="F42" s="42" t="s">
        <v>53</v>
      </c>
      <c r="G42" s="109">
        <f t="shared" si="1"/>
        <v>15822.899791967124</v>
      </c>
      <c r="H42" s="26">
        <v>1023.773700252641</v>
      </c>
      <c r="I42" s="7">
        <v>2067.5015649814159</v>
      </c>
      <c r="J42" s="7">
        <v>1742.3280786145478</v>
      </c>
      <c r="K42" s="7">
        <v>1581.4622642435133</v>
      </c>
      <c r="L42" s="7">
        <v>1597.4458710094914</v>
      </c>
      <c r="M42" s="7">
        <v>428.94251698255539</v>
      </c>
      <c r="N42" s="124">
        <f t="shared" si="2"/>
        <v>8441.4539960841648</v>
      </c>
      <c r="O42" s="26">
        <v>984.34792434098199</v>
      </c>
      <c r="P42" s="7">
        <v>1533.4262043200433</v>
      </c>
      <c r="Q42" s="7">
        <v>1272.1935137826949</v>
      </c>
      <c r="R42" s="7">
        <v>1666.5459165647626</v>
      </c>
      <c r="S42" s="7">
        <v>1321.1817575413734</v>
      </c>
      <c r="T42" s="7">
        <v>603.7504793331027</v>
      </c>
      <c r="U42" s="124">
        <f t="shared" si="3"/>
        <v>7381.4457958829589</v>
      </c>
    </row>
    <row r="43" spans="1:21">
      <c r="A43" s="37">
        <v>33</v>
      </c>
      <c r="B43" s="17"/>
      <c r="C43" s="16"/>
      <c r="D43" s="38" t="s">
        <v>54</v>
      </c>
      <c r="E43" s="39" t="s">
        <v>55</v>
      </c>
      <c r="F43" s="42"/>
      <c r="G43" s="109">
        <f t="shared" si="1"/>
        <v>4072.864289092634</v>
      </c>
      <c r="H43" s="26">
        <v>994.71484166460698</v>
      </c>
      <c r="I43" s="7">
        <v>364.24820762543823</v>
      </c>
      <c r="J43" s="7">
        <v>54.666529871017701</v>
      </c>
      <c r="K43" s="7">
        <v>55.258124457210215</v>
      </c>
      <c r="L43" s="7">
        <v>102.62101116904523</v>
      </c>
      <c r="M43" s="7">
        <v>201.57238870850415</v>
      </c>
      <c r="N43" s="124">
        <f t="shared" si="2"/>
        <v>1773.0811034958224</v>
      </c>
      <c r="O43" s="26">
        <v>1397.7747327982543</v>
      </c>
      <c r="P43" s="7">
        <v>497.26182922660064</v>
      </c>
      <c r="Q43" s="7">
        <v>57.527600025512299</v>
      </c>
      <c r="R43" s="7">
        <v>54.207849327882286</v>
      </c>
      <c r="S43" s="7">
        <v>116.83071593565546</v>
      </c>
      <c r="T43" s="7">
        <v>176.18045828290633</v>
      </c>
      <c r="U43" s="124">
        <f t="shared" si="3"/>
        <v>2299.7831855968116</v>
      </c>
    </row>
    <row r="44" spans="1:21">
      <c r="A44" s="37">
        <v>34</v>
      </c>
      <c r="B44" s="17"/>
      <c r="C44" s="16"/>
      <c r="D44" s="8"/>
      <c r="E44" s="17" t="s">
        <v>12</v>
      </c>
      <c r="F44" s="42" t="s">
        <v>56</v>
      </c>
      <c r="G44" s="109">
        <f t="shared" si="1"/>
        <v>4071.1970362838247</v>
      </c>
      <c r="H44" s="26">
        <v>994.71484166460698</v>
      </c>
      <c r="I44" s="7">
        <v>364.24820762543823</v>
      </c>
      <c r="J44" s="7">
        <v>54.536593652755982</v>
      </c>
      <c r="K44" s="7">
        <v>55.258124457210215</v>
      </c>
      <c r="L44" s="7">
        <v>102.35420000681188</v>
      </c>
      <c r="M44" s="7">
        <v>201.57238870850415</v>
      </c>
      <c r="N44" s="124">
        <f t="shared" si="2"/>
        <v>1772.6843561153273</v>
      </c>
      <c r="O44" s="26">
        <v>1397.7747327982543</v>
      </c>
      <c r="P44" s="7">
        <v>497.26182922660064</v>
      </c>
      <c r="Q44" s="7">
        <v>57.285278415061555</v>
      </c>
      <c r="R44" s="7">
        <v>53.6417537968955</v>
      </c>
      <c r="S44" s="7">
        <v>116.83071593565546</v>
      </c>
      <c r="T44" s="7">
        <v>175.71836999602965</v>
      </c>
      <c r="U44" s="124">
        <f t="shared" si="3"/>
        <v>2298.5126801684974</v>
      </c>
    </row>
    <row r="45" spans="1:21">
      <c r="A45" s="37">
        <v>35</v>
      </c>
      <c r="B45" s="17"/>
      <c r="C45" s="16"/>
      <c r="D45" s="8"/>
      <c r="E45" s="17" t="s">
        <v>14</v>
      </c>
      <c r="F45" s="42" t="s">
        <v>57</v>
      </c>
      <c r="G45" s="109">
        <f t="shared" si="1"/>
        <v>0.49841159582138062</v>
      </c>
      <c r="H45" s="26">
        <v>0</v>
      </c>
      <c r="I45" s="7">
        <v>0</v>
      </c>
      <c r="J45" s="7">
        <v>0</v>
      </c>
      <c r="K45" s="7">
        <v>0</v>
      </c>
      <c r="L45" s="7">
        <v>0</v>
      </c>
      <c r="M45" s="7">
        <v>0</v>
      </c>
      <c r="N45" s="124">
        <f t="shared" si="2"/>
        <v>0</v>
      </c>
      <c r="O45" s="26">
        <v>0</v>
      </c>
      <c r="P45" s="7">
        <v>0</v>
      </c>
      <c r="Q45" s="7">
        <v>0.24232158064842224</v>
      </c>
      <c r="R45" s="7">
        <v>0.25609001517295837</v>
      </c>
      <c r="S45" s="7">
        <v>0</v>
      </c>
      <c r="T45" s="7">
        <v>0</v>
      </c>
      <c r="U45" s="124">
        <f t="shared" si="3"/>
        <v>0.49841159582138062</v>
      </c>
    </row>
    <row r="46" spans="1:21">
      <c r="A46" s="37">
        <v>36</v>
      </c>
      <c r="B46" s="10"/>
      <c r="C46" s="16"/>
      <c r="D46" s="8"/>
      <c r="E46" s="17" t="s">
        <v>16</v>
      </c>
      <c r="F46" s="42" t="s">
        <v>58</v>
      </c>
      <c r="G46" s="109">
        <f t="shared" si="1"/>
        <v>1.168841153383255</v>
      </c>
      <c r="H46" s="26">
        <v>0</v>
      </c>
      <c r="I46" s="7">
        <v>0</v>
      </c>
      <c r="J46" s="7">
        <v>0.12993621826171875</v>
      </c>
      <c r="K46" s="7">
        <v>0</v>
      </c>
      <c r="L46" s="7">
        <v>0.26681113243103027</v>
      </c>
      <c r="M46" s="7">
        <v>0</v>
      </c>
      <c r="N46" s="124">
        <f t="shared" si="2"/>
        <v>0.39674735069274902</v>
      </c>
      <c r="O46" s="26">
        <v>0</v>
      </c>
      <c r="P46" s="7">
        <v>0</v>
      </c>
      <c r="Q46" s="7">
        <v>0</v>
      </c>
      <c r="R46" s="7">
        <v>0.31000551581382751</v>
      </c>
      <c r="S46" s="7">
        <v>0</v>
      </c>
      <c r="T46" s="7">
        <v>0.46208828687667847</v>
      </c>
      <c r="U46" s="124">
        <f t="shared" si="3"/>
        <v>0.77209380269050598</v>
      </c>
    </row>
    <row r="47" spans="1:21">
      <c r="A47" s="37">
        <v>37</v>
      </c>
      <c r="B47" s="10"/>
      <c r="C47" s="11"/>
      <c r="D47" s="38" t="s">
        <v>59</v>
      </c>
      <c r="E47" s="9" t="s">
        <v>60</v>
      </c>
      <c r="F47" s="44"/>
      <c r="G47" s="109">
        <f t="shared" si="1"/>
        <v>447372.77905395906</v>
      </c>
      <c r="H47" s="26">
        <v>29471.403669946536</v>
      </c>
      <c r="I47" s="7">
        <v>24803.922979233786</v>
      </c>
      <c r="J47" s="7">
        <v>23177.563656359911</v>
      </c>
      <c r="K47" s="7">
        <v>18557.939926285297</v>
      </c>
      <c r="L47" s="7">
        <v>36297.854483082891</v>
      </c>
      <c r="M47" s="7">
        <v>97333.431486815214</v>
      </c>
      <c r="N47" s="124">
        <f t="shared" si="2"/>
        <v>229642.11620172363</v>
      </c>
      <c r="O47" s="26">
        <v>20004.739770267857</v>
      </c>
      <c r="P47" s="7">
        <v>24609.870213864859</v>
      </c>
      <c r="Q47" s="7">
        <v>20685.81671915669</v>
      </c>
      <c r="R47" s="7">
        <v>15109.403586737812</v>
      </c>
      <c r="S47" s="7">
        <v>30315.920498639345</v>
      </c>
      <c r="T47" s="7">
        <v>107004.91206356883</v>
      </c>
      <c r="U47" s="124">
        <f t="shared" si="3"/>
        <v>217730.6628522354</v>
      </c>
    </row>
    <row r="48" spans="1:21">
      <c r="A48" s="93">
        <v>38</v>
      </c>
      <c r="B48" s="94"/>
      <c r="C48" s="95" t="s">
        <v>61</v>
      </c>
      <c r="D48" s="96" t="s">
        <v>62</v>
      </c>
      <c r="E48" s="97"/>
      <c r="F48" s="98"/>
      <c r="G48" s="99">
        <f t="shared" si="1"/>
        <v>3226344.7917978158</v>
      </c>
      <c r="H48" s="100">
        <v>257168.31600510329</v>
      </c>
      <c r="I48" s="101">
        <v>31235.270509270253</v>
      </c>
      <c r="J48" s="101">
        <v>42290.674529452808</v>
      </c>
      <c r="K48" s="101">
        <v>87886.877821289003</v>
      </c>
      <c r="L48" s="101">
        <v>278563.22714161873</v>
      </c>
      <c r="M48" s="101">
        <v>946084.09702968597</v>
      </c>
      <c r="N48" s="125">
        <f t="shared" si="2"/>
        <v>1643228.4630364201</v>
      </c>
      <c r="O48" s="100">
        <v>242030.05525461957</v>
      </c>
      <c r="P48" s="101">
        <v>34286.273150474808</v>
      </c>
      <c r="Q48" s="101">
        <v>33470.814464543015</v>
      </c>
      <c r="R48" s="101">
        <v>54427.736561667174</v>
      </c>
      <c r="S48" s="101">
        <v>209074.1120326519</v>
      </c>
      <c r="T48" s="101">
        <v>1009827.3372974396</v>
      </c>
      <c r="U48" s="125">
        <f t="shared" si="3"/>
        <v>1583116.328761396</v>
      </c>
    </row>
    <row r="49" spans="1:21">
      <c r="A49" s="37">
        <v>39</v>
      </c>
      <c r="B49" s="17"/>
      <c r="C49" s="16"/>
      <c r="D49" s="38" t="s">
        <v>8</v>
      </c>
      <c r="E49" s="45" t="s">
        <v>63</v>
      </c>
      <c r="F49" s="40"/>
      <c r="G49" s="109">
        <f t="shared" si="1"/>
        <v>3221258.281084612</v>
      </c>
      <c r="H49" s="26">
        <v>256655.01402526349</v>
      </c>
      <c r="I49" s="7">
        <v>31094.439487030031</v>
      </c>
      <c r="J49" s="7">
        <v>42132.050561551936</v>
      </c>
      <c r="K49" s="7">
        <v>87614.152971111238</v>
      </c>
      <c r="L49" s="7">
        <v>278096.23677873611</v>
      </c>
      <c r="M49" s="7">
        <v>945092.33091449738</v>
      </c>
      <c r="N49" s="124">
        <f t="shared" si="2"/>
        <v>1640684.2247381902</v>
      </c>
      <c r="O49" s="26">
        <v>241550.9889620319</v>
      </c>
      <c r="P49" s="7">
        <v>34191.429368583369</v>
      </c>
      <c r="Q49" s="7">
        <v>33344.783430684358</v>
      </c>
      <c r="R49" s="7">
        <v>54241.806361388415</v>
      </c>
      <c r="S49" s="7">
        <v>208675.64395594597</v>
      </c>
      <c r="T49" s="7">
        <v>1008569.4042677879</v>
      </c>
      <c r="U49" s="124">
        <f t="shared" si="3"/>
        <v>1580574.0563464221</v>
      </c>
    </row>
    <row r="50" spans="1:21">
      <c r="A50" s="37">
        <v>40</v>
      </c>
      <c r="B50" s="17"/>
      <c r="C50" s="16"/>
      <c r="D50" s="38" t="s">
        <v>10</v>
      </c>
      <c r="E50" s="45" t="s">
        <v>64</v>
      </c>
      <c r="F50" s="40"/>
      <c r="G50" s="109">
        <f t="shared" si="1"/>
        <v>3854.9523148203575</v>
      </c>
      <c r="H50" s="26">
        <v>428.48394538480716</v>
      </c>
      <c r="I50" s="7">
        <v>49.259582075188519</v>
      </c>
      <c r="J50" s="7">
        <v>127.98874317010632</v>
      </c>
      <c r="K50" s="7">
        <v>196.81295684771612</v>
      </c>
      <c r="L50" s="7">
        <v>329.95606980659068</v>
      </c>
      <c r="M50" s="7">
        <v>793.94408319378272</v>
      </c>
      <c r="N50" s="124">
        <f t="shared" si="2"/>
        <v>1926.4453804781915</v>
      </c>
      <c r="O50" s="26">
        <v>410.56564091554901</v>
      </c>
      <c r="P50" s="7">
        <v>43.988256555797861</v>
      </c>
      <c r="Q50" s="7">
        <v>88.239244565612125</v>
      </c>
      <c r="R50" s="7">
        <v>133.56939963984769</v>
      </c>
      <c r="S50" s="7">
        <v>244.31473254703451</v>
      </c>
      <c r="T50" s="7">
        <v>1007.8296601183247</v>
      </c>
      <c r="U50" s="124">
        <f t="shared" si="3"/>
        <v>1928.506934342166</v>
      </c>
    </row>
    <row r="51" spans="1:21">
      <c r="A51" s="37">
        <v>41</v>
      </c>
      <c r="B51" s="17"/>
      <c r="C51" s="16"/>
      <c r="D51" s="38" t="s">
        <v>22</v>
      </c>
      <c r="E51" s="45" t="s">
        <v>65</v>
      </c>
      <c r="F51" s="40"/>
      <c r="G51" s="109">
        <f t="shared" si="1"/>
        <v>1231.5765678023249</v>
      </c>
      <c r="H51" s="26">
        <v>84.818912338999098</v>
      </c>
      <c r="I51" s="7">
        <v>91.571169846039538</v>
      </c>
      <c r="J51" s="7">
        <v>30.634199476406593</v>
      </c>
      <c r="K51" s="7">
        <v>75.911855058782749</v>
      </c>
      <c r="L51" s="7">
        <v>137.03247538279174</v>
      </c>
      <c r="M51" s="7">
        <v>197.82883708966256</v>
      </c>
      <c r="N51" s="124">
        <f t="shared" si="2"/>
        <v>617.79744919268228</v>
      </c>
      <c r="O51" s="26">
        <v>68.49741258198091</v>
      </c>
      <c r="P51" s="7">
        <v>50.854570657134964</v>
      </c>
      <c r="Q51" s="7">
        <v>37.792178244776096</v>
      </c>
      <c r="R51" s="7">
        <v>52.360552364789328</v>
      </c>
      <c r="S51" s="7">
        <v>154.15260172557282</v>
      </c>
      <c r="T51" s="7">
        <v>250.12180303538844</v>
      </c>
      <c r="U51" s="124">
        <f t="shared" si="3"/>
        <v>613.77911860964252</v>
      </c>
    </row>
    <row r="52" spans="1:21">
      <c r="A52" s="93">
        <v>42</v>
      </c>
      <c r="B52" s="94"/>
      <c r="C52" s="95" t="s">
        <v>66</v>
      </c>
      <c r="D52" s="96" t="s">
        <v>67</v>
      </c>
      <c r="E52" s="97"/>
      <c r="F52" s="98"/>
      <c r="G52" s="99">
        <f t="shared" si="1"/>
        <v>226920.58837341331</v>
      </c>
      <c r="H52" s="100">
        <v>0</v>
      </c>
      <c r="I52" s="101">
        <v>0</v>
      </c>
      <c r="J52" s="101">
        <v>0</v>
      </c>
      <c r="K52" s="101">
        <v>0</v>
      </c>
      <c r="L52" s="101">
        <v>0</v>
      </c>
      <c r="M52" s="101">
        <v>0</v>
      </c>
      <c r="N52" s="125">
        <f t="shared" si="2"/>
        <v>0</v>
      </c>
      <c r="O52" s="100">
        <v>0</v>
      </c>
      <c r="P52" s="101">
        <v>0</v>
      </c>
      <c r="Q52" s="101">
        <v>113820.06086811237</v>
      </c>
      <c r="R52" s="101">
        <v>113100.52750530094</v>
      </c>
      <c r="S52" s="101">
        <v>0</v>
      </c>
      <c r="T52" s="101">
        <v>0</v>
      </c>
      <c r="U52" s="125">
        <f t="shared" si="3"/>
        <v>226920.58837341331</v>
      </c>
    </row>
    <row r="53" spans="1:21">
      <c r="A53" s="93">
        <v>49</v>
      </c>
      <c r="B53" s="94"/>
      <c r="C53" s="95" t="s">
        <v>68</v>
      </c>
      <c r="D53" s="96" t="s">
        <v>69</v>
      </c>
      <c r="E53" s="97"/>
      <c r="F53" s="98"/>
      <c r="G53" s="99">
        <f t="shared" si="1"/>
        <v>1624902.499749843</v>
      </c>
      <c r="H53" s="100">
        <v>886784.61830297112</v>
      </c>
      <c r="I53" s="101">
        <v>70.685709901154041</v>
      </c>
      <c r="J53" s="101">
        <v>34.629324935376644</v>
      </c>
      <c r="K53" s="101">
        <v>23.20757657289505</v>
      </c>
      <c r="L53" s="101">
        <v>20.609305620193481</v>
      </c>
      <c r="M53" s="101">
        <v>24.823491703718901</v>
      </c>
      <c r="N53" s="125">
        <f t="shared" si="2"/>
        <v>886958.57371170446</v>
      </c>
      <c r="O53" s="100">
        <v>737829.65587347746</v>
      </c>
      <c r="P53" s="101">
        <v>21.679285787045956</v>
      </c>
      <c r="Q53" s="101">
        <v>23.046933397650719</v>
      </c>
      <c r="R53" s="101">
        <v>19.29029943048954</v>
      </c>
      <c r="S53" s="101">
        <v>22.039945334196091</v>
      </c>
      <c r="T53" s="101">
        <v>28.213700711727142</v>
      </c>
      <c r="U53" s="125">
        <f t="shared" si="3"/>
        <v>737943.92603813857</v>
      </c>
    </row>
    <row r="54" spans="1:21">
      <c r="A54" s="37">
        <v>50</v>
      </c>
      <c r="B54" s="17"/>
      <c r="C54" s="16"/>
      <c r="D54" s="38" t="s">
        <v>8</v>
      </c>
      <c r="E54" s="47" t="s">
        <v>70</v>
      </c>
      <c r="F54" s="40"/>
      <c r="G54" s="109">
        <f t="shared" si="1"/>
        <v>755752.81163213588</v>
      </c>
      <c r="H54" s="26">
        <v>414545.23651801096</v>
      </c>
      <c r="I54" s="7">
        <v>4.3107774332165718</v>
      </c>
      <c r="J54" s="7">
        <v>3.2911241948604584</v>
      </c>
      <c r="K54" s="7">
        <v>0.83814483135938644</v>
      </c>
      <c r="L54" s="7">
        <v>0.11072054505348206</v>
      </c>
      <c r="M54" s="7">
        <v>0</v>
      </c>
      <c r="N54" s="124">
        <f t="shared" si="2"/>
        <v>414553.78728501545</v>
      </c>
      <c r="O54" s="26">
        <v>341189.11970307818</v>
      </c>
      <c r="P54" s="7">
        <v>2.2446586787700653</v>
      </c>
      <c r="Q54" s="7">
        <v>2.9263957887887955</v>
      </c>
      <c r="R54" s="7">
        <v>1.059765100479126</v>
      </c>
      <c r="S54" s="7">
        <v>1.9069078117609024</v>
      </c>
      <c r="T54" s="7">
        <v>1.7669166624546051</v>
      </c>
      <c r="U54" s="124">
        <f t="shared" si="3"/>
        <v>341199.02434712043</v>
      </c>
    </row>
    <row r="55" spans="1:21">
      <c r="A55" s="37">
        <v>51</v>
      </c>
      <c r="B55" s="10"/>
      <c r="C55" s="16"/>
      <c r="D55" s="38" t="s">
        <v>10</v>
      </c>
      <c r="E55" s="47" t="s">
        <v>71</v>
      </c>
      <c r="F55" s="40"/>
      <c r="G55" s="109">
        <f t="shared" si="1"/>
        <v>479567.31400906481</v>
      </c>
      <c r="H55" s="26">
        <v>269111.69605917018</v>
      </c>
      <c r="I55" s="7">
        <v>13.721161186695099</v>
      </c>
      <c r="J55" s="7">
        <v>17.949440985918045</v>
      </c>
      <c r="K55" s="7">
        <v>11.023096427321434</v>
      </c>
      <c r="L55" s="7">
        <v>6.5524610057473183</v>
      </c>
      <c r="M55" s="7">
        <v>6.011888287961483</v>
      </c>
      <c r="N55" s="124">
        <f t="shared" si="2"/>
        <v>269166.95410706382</v>
      </c>
      <c r="O55" s="26">
        <v>210356.83553278353</v>
      </c>
      <c r="P55" s="7">
        <v>9.0570289790630341</v>
      </c>
      <c r="Q55" s="7">
        <v>12.129863411188126</v>
      </c>
      <c r="R55" s="7">
        <v>7.994726724922657</v>
      </c>
      <c r="S55" s="7">
        <v>8.0082838535308838</v>
      </c>
      <c r="T55" s="7">
        <v>6.3344662487506866</v>
      </c>
      <c r="U55" s="124">
        <f t="shared" si="3"/>
        <v>210400.35990200099</v>
      </c>
    </row>
    <row r="56" spans="1:21">
      <c r="A56" s="37">
        <v>52</v>
      </c>
      <c r="B56" s="17"/>
      <c r="C56" s="11"/>
      <c r="D56" s="38" t="s">
        <v>22</v>
      </c>
      <c r="E56" s="47" t="s">
        <v>72</v>
      </c>
      <c r="F56" s="43"/>
      <c r="G56" s="109">
        <f t="shared" si="1"/>
        <v>291997.08952960756</v>
      </c>
      <c r="H56" s="26">
        <v>151984.59451403748</v>
      </c>
      <c r="I56" s="7">
        <v>0</v>
      </c>
      <c r="J56" s="7">
        <v>0</v>
      </c>
      <c r="K56" s="7">
        <v>0</v>
      </c>
      <c r="L56" s="7">
        <v>0</v>
      </c>
      <c r="M56" s="7">
        <v>0</v>
      </c>
      <c r="N56" s="124">
        <f t="shared" si="2"/>
        <v>151984.59451403748</v>
      </c>
      <c r="O56" s="26">
        <v>140012.49501557008</v>
      </c>
      <c r="P56" s="7">
        <v>0</v>
      </c>
      <c r="Q56" s="7">
        <v>0</v>
      </c>
      <c r="R56" s="7">
        <v>0</v>
      </c>
      <c r="S56" s="7">
        <v>0</v>
      </c>
      <c r="T56" s="7">
        <v>0</v>
      </c>
      <c r="U56" s="124">
        <f t="shared" si="3"/>
        <v>140012.49501557008</v>
      </c>
    </row>
    <row r="57" spans="1:21">
      <c r="A57" s="37">
        <v>53</v>
      </c>
      <c r="B57" s="12"/>
      <c r="C57" s="12"/>
      <c r="D57" s="38" t="s">
        <v>24</v>
      </c>
      <c r="E57" s="13" t="s">
        <v>73</v>
      </c>
      <c r="F57" s="43"/>
      <c r="G57" s="109">
        <f t="shared" si="1"/>
        <v>97585.296104766428</v>
      </c>
      <c r="H57" s="26">
        <v>51143.094660393894</v>
      </c>
      <c r="I57" s="7">
        <v>52.653771214187145</v>
      </c>
      <c r="J57" s="7">
        <v>13.388759590685368</v>
      </c>
      <c r="K57" s="7">
        <v>11.346335500478745</v>
      </c>
      <c r="L57" s="7">
        <v>13.946123704314232</v>
      </c>
      <c r="M57" s="7">
        <v>18.811603475362062</v>
      </c>
      <c r="N57" s="124">
        <f t="shared" si="2"/>
        <v>51253.241253878921</v>
      </c>
      <c r="O57" s="26">
        <v>46271.21369991824</v>
      </c>
      <c r="P57" s="7">
        <v>10.377597488462925</v>
      </c>
      <c r="Q57" s="7">
        <v>7.9906740784645081</v>
      </c>
      <c r="R57" s="7">
        <v>10.235808037221432</v>
      </c>
      <c r="S57" s="7">
        <v>12.124753504991531</v>
      </c>
      <c r="T57" s="7">
        <v>20.112317860126495</v>
      </c>
      <c r="U57" s="124">
        <f t="shared" si="3"/>
        <v>46332.054850887507</v>
      </c>
    </row>
    <row r="58" spans="1:21">
      <c r="A58" s="93">
        <v>54</v>
      </c>
      <c r="B58" s="94"/>
      <c r="C58" s="95" t="s">
        <v>74</v>
      </c>
      <c r="D58" s="96" t="s">
        <v>75</v>
      </c>
      <c r="E58" s="97"/>
      <c r="F58" s="98"/>
      <c r="G58" s="99">
        <f t="shared" si="1"/>
        <v>437898.55691595358</v>
      </c>
      <c r="H58" s="100">
        <v>55616.082753470764</v>
      </c>
      <c r="I58" s="101">
        <v>9287.5671516160946</v>
      </c>
      <c r="J58" s="101">
        <v>8017.7801012373529</v>
      </c>
      <c r="K58" s="101">
        <v>12127.603905545548</v>
      </c>
      <c r="L58" s="101">
        <v>32805.593828260899</v>
      </c>
      <c r="M58" s="101">
        <v>84320.776630140841</v>
      </c>
      <c r="N58" s="125">
        <f t="shared" si="2"/>
        <v>202175.40437027148</v>
      </c>
      <c r="O58" s="100">
        <v>52566.689500499524</v>
      </c>
      <c r="P58" s="101">
        <v>8712.077916592043</v>
      </c>
      <c r="Q58" s="101">
        <v>8666.2878322924953</v>
      </c>
      <c r="R58" s="101">
        <v>13525.364618313033</v>
      </c>
      <c r="S58" s="101">
        <v>38206.658942181617</v>
      </c>
      <c r="T58" s="101">
        <v>114046.07373580337</v>
      </c>
      <c r="U58" s="125">
        <f t="shared" si="3"/>
        <v>235723.1525456821</v>
      </c>
    </row>
    <row r="59" spans="1:21">
      <c r="A59" s="37">
        <v>55</v>
      </c>
      <c r="B59" s="17"/>
      <c r="C59" s="16"/>
      <c r="D59" s="38" t="s">
        <v>8</v>
      </c>
      <c r="E59" s="45" t="s">
        <v>76</v>
      </c>
      <c r="F59" s="40"/>
      <c r="G59" s="109">
        <f t="shared" si="1"/>
        <v>290861.16072999767</v>
      </c>
      <c r="H59" s="26">
        <v>53333.148526240213</v>
      </c>
      <c r="I59" s="7">
        <v>8363.1616134025389</v>
      </c>
      <c r="J59" s="7">
        <v>5145.2514642445312</v>
      </c>
      <c r="K59" s="7">
        <v>6466.6968216653913</v>
      </c>
      <c r="L59" s="7">
        <v>15495.282706342638</v>
      </c>
      <c r="M59" s="7">
        <v>52511.887207388878</v>
      </c>
      <c r="N59" s="124">
        <f t="shared" si="2"/>
        <v>141315.4283392842</v>
      </c>
      <c r="O59" s="26">
        <v>48882.710291476469</v>
      </c>
      <c r="P59" s="7">
        <v>7250.1243863998761</v>
      </c>
      <c r="Q59" s="7">
        <v>4615.2935769240721</v>
      </c>
      <c r="R59" s="7">
        <v>5086.8850951280911</v>
      </c>
      <c r="S59" s="7">
        <v>16217.421647593379</v>
      </c>
      <c r="T59" s="7">
        <v>67493.297393191606</v>
      </c>
      <c r="U59" s="124">
        <f t="shared" si="3"/>
        <v>149545.7323907135</v>
      </c>
    </row>
    <row r="60" spans="1:21">
      <c r="A60" s="37">
        <v>56</v>
      </c>
      <c r="B60" s="17"/>
      <c r="C60" s="16"/>
      <c r="D60" s="38" t="s">
        <v>10</v>
      </c>
      <c r="E60" s="45" t="s">
        <v>77</v>
      </c>
      <c r="F60" s="40"/>
      <c r="G60" s="109">
        <f t="shared" si="1"/>
        <v>2511.5384132726604</v>
      </c>
      <c r="H60" s="26">
        <v>159.93543863368191</v>
      </c>
      <c r="I60" s="7">
        <v>43.662420347980515</v>
      </c>
      <c r="J60" s="7">
        <v>143.15917824836106</v>
      </c>
      <c r="K60" s="7">
        <v>139.98572133331254</v>
      </c>
      <c r="L60" s="7">
        <v>239.31437050236855</v>
      </c>
      <c r="M60" s="7">
        <v>290.60932025173679</v>
      </c>
      <c r="N60" s="124">
        <f t="shared" si="2"/>
        <v>1016.6664493174413</v>
      </c>
      <c r="O60" s="26">
        <v>225.73368165611754</v>
      </c>
      <c r="P60" s="7">
        <v>64.279584035309469</v>
      </c>
      <c r="Q60" s="7">
        <v>123.82546903121556</v>
      </c>
      <c r="R60" s="7">
        <v>170.21130043854646</v>
      </c>
      <c r="S60" s="7">
        <v>360.74082822166383</v>
      </c>
      <c r="T60" s="7">
        <v>550.08110057236627</v>
      </c>
      <c r="U60" s="124">
        <f t="shared" si="3"/>
        <v>1494.8719639552191</v>
      </c>
    </row>
    <row r="61" spans="1:21">
      <c r="A61" s="37">
        <v>57</v>
      </c>
      <c r="B61" s="17"/>
      <c r="C61" s="16"/>
      <c r="D61" s="38" t="s">
        <v>22</v>
      </c>
      <c r="E61" s="45" t="s">
        <v>78</v>
      </c>
      <c r="F61" s="40"/>
      <c r="G61" s="109">
        <f t="shared" si="1"/>
        <v>6.7494528889656067</v>
      </c>
      <c r="H61" s="26">
        <v>0</v>
      </c>
      <c r="I61" s="7">
        <v>0</v>
      </c>
      <c r="J61" s="7">
        <v>0</v>
      </c>
      <c r="K61" s="7">
        <v>0.35598772764205933</v>
      </c>
      <c r="L61" s="7">
        <v>0.37667888402938843</v>
      </c>
      <c r="M61" s="7">
        <v>3.0699356496334076</v>
      </c>
      <c r="N61" s="124">
        <f t="shared" si="2"/>
        <v>3.8026022613048553</v>
      </c>
      <c r="O61" s="26">
        <v>0</v>
      </c>
      <c r="P61" s="7">
        <v>0</v>
      </c>
      <c r="Q61" s="7">
        <v>0</v>
      </c>
      <c r="R61" s="7">
        <v>0.2004183828830719</v>
      </c>
      <c r="S61" s="7">
        <v>0.98314379155635834</v>
      </c>
      <c r="T61" s="7">
        <v>1.7632884532213211</v>
      </c>
      <c r="U61" s="124">
        <f t="shared" si="3"/>
        <v>2.9468506276607513</v>
      </c>
    </row>
    <row r="62" spans="1:21">
      <c r="A62" s="37">
        <v>58</v>
      </c>
      <c r="B62" s="14"/>
      <c r="C62" s="16"/>
      <c r="D62" s="38" t="s">
        <v>24</v>
      </c>
      <c r="E62" s="45" t="s">
        <v>79</v>
      </c>
      <c r="F62" s="40"/>
      <c r="G62" s="109">
        <f t="shared" si="1"/>
        <v>27504.497905620388</v>
      </c>
      <c r="H62" s="26">
        <v>70.563401284418148</v>
      </c>
      <c r="I62" s="7">
        <v>119.82761845190544</v>
      </c>
      <c r="J62" s="7">
        <v>457.30735326866852</v>
      </c>
      <c r="K62" s="7">
        <v>730.08631442423211</v>
      </c>
      <c r="L62" s="7">
        <v>1859.7320925269742</v>
      </c>
      <c r="M62" s="7">
        <v>8857.6090073609375</v>
      </c>
      <c r="N62" s="124">
        <f t="shared" si="2"/>
        <v>12095.125787317136</v>
      </c>
      <c r="O62" s="26">
        <v>91.734139471101201</v>
      </c>
      <c r="P62" s="7">
        <v>142.33529455768553</v>
      </c>
      <c r="Q62" s="7">
        <v>446.70569216552394</v>
      </c>
      <c r="R62" s="7">
        <v>693.8086799068551</v>
      </c>
      <c r="S62" s="7">
        <v>1609.7269259187742</v>
      </c>
      <c r="T62" s="7">
        <v>12425.061386283312</v>
      </c>
      <c r="U62" s="124">
        <f t="shared" si="3"/>
        <v>15409.372118303252</v>
      </c>
    </row>
    <row r="63" spans="1:21">
      <c r="A63" s="37">
        <v>59</v>
      </c>
      <c r="B63" s="12"/>
      <c r="C63" s="14"/>
      <c r="D63" s="38" t="s">
        <v>26</v>
      </c>
      <c r="E63" s="14" t="s">
        <v>80</v>
      </c>
      <c r="F63" s="48"/>
      <c r="G63" s="109">
        <f t="shared" si="1"/>
        <v>117014.61118359008</v>
      </c>
      <c r="H63" s="26">
        <v>2052.4354130346373</v>
      </c>
      <c r="I63" s="7">
        <v>760.91538970974216</v>
      </c>
      <c r="J63" s="7">
        <v>2272.0621097586627</v>
      </c>
      <c r="K63" s="7">
        <v>4790.4790925303387</v>
      </c>
      <c r="L63" s="7">
        <v>15210.887809426174</v>
      </c>
      <c r="M63" s="7">
        <v>22657.601814659312</v>
      </c>
      <c r="N63" s="124">
        <f t="shared" si="2"/>
        <v>47744.38162911887</v>
      </c>
      <c r="O63" s="26">
        <v>3366.5120413756586</v>
      </c>
      <c r="P63" s="7">
        <v>1255.3386107352812</v>
      </c>
      <c r="Q63" s="7">
        <v>3480.4631600354696</v>
      </c>
      <c r="R63" s="7">
        <v>7574.2592701827234</v>
      </c>
      <c r="S63" s="7">
        <v>20017.786825682269</v>
      </c>
      <c r="T63" s="7">
        <v>33575.869646459818</v>
      </c>
      <c r="U63" s="124">
        <f t="shared" si="3"/>
        <v>69270.229554471211</v>
      </c>
    </row>
    <row r="64" spans="1:21">
      <c r="A64" s="72">
        <v>60</v>
      </c>
      <c r="B64" s="73" t="s">
        <v>81</v>
      </c>
      <c r="C64" s="77" t="s">
        <v>82</v>
      </c>
      <c r="D64" s="78"/>
      <c r="E64" s="78"/>
      <c r="F64" s="79"/>
      <c r="G64" s="74">
        <f t="shared" si="1"/>
        <v>52461236.006100193</v>
      </c>
      <c r="H64" s="75">
        <v>363996.85944601893</v>
      </c>
      <c r="I64" s="76">
        <v>110381.73241591454</v>
      </c>
      <c r="J64" s="76">
        <v>413291.66314029694</v>
      </c>
      <c r="K64" s="76">
        <v>1896401.2860565186</v>
      </c>
      <c r="L64" s="76">
        <v>8289090.3305053711</v>
      </c>
      <c r="M64" s="76">
        <v>16029662.013954163</v>
      </c>
      <c r="N64" s="122">
        <f t="shared" si="2"/>
        <v>27102823.885518283</v>
      </c>
      <c r="O64" s="75">
        <v>348899.02418264747</v>
      </c>
      <c r="P64" s="76">
        <v>111615.34299369156</v>
      </c>
      <c r="Q64" s="76">
        <v>312871.44594669342</v>
      </c>
      <c r="R64" s="76">
        <v>1331046.8718509674</v>
      </c>
      <c r="S64" s="76">
        <v>5994122.3527679443</v>
      </c>
      <c r="T64" s="76">
        <v>17259857.082839966</v>
      </c>
      <c r="U64" s="122">
        <f t="shared" si="3"/>
        <v>25358412.12058191</v>
      </c>
    </row>
    <row r="65" spans="1:21">
      <c r="A65" s="93">
        <v>61</v>
      </c>
      <c r="B65" s="94"/>
      <c r="C65" s="95" t="s">
        <v>6</v>
      </c>
      <c r="D65" s="96" t="s">
        <v>83</v>
      </c>
      <c r="E65" s="97"/>
      <c r="F65" s="98"/>
      <c r="G65" s="99">
        <f t="shared" si="1"/>
        <v>11713213.07199043</v>
      </c>
      <c r="H65" s="100">
        <v>24513.966345321387</v>
      </c>
      <c r="I65" s="101">
        <v>26345.173991322517</v>
      </c>
      <c r="J65" s="101">
        <v>84763.066624224186</v>
      </c>
      <c r="K65" s="101">
        <v>463240.16191220284</v>
      </c>
      <c r="L65" s="101">
        <v>2409002.0748767853</v>
      </c>
      <c r="M65" s="101">
        <v>3572017.8360004425</v>
      </c>
      <c r="N65" s="125">
        <f t="shared" si="2"/>
        <v>6579882.2797502987</v>
      </c>
      <c r="O65" s="100">
        <v>17941.191571306437</v>
      </c>
      <c r="P65" s="101">
        <v>19562.792051620781</v>
      </c>
      <c r="Q65" s="101">
        <v>67348.545555204153</v>
      </c>
      <c r="R65" s="101">
        <v>558106.86718988419</v>
      </c>
      <c r="S65" s="101">
        <v>1837173.6705436707</v>
      </c>
      <c r="T65" s="101">
        <v>2633197.7253284454</v>
      </c>
      <c r="U65" s="125">
        <f t="shared" si="3"/>
        <v>5133330.7922401316</v>
      </c>
    </row>
    <row r="66" spans="1:21">
      <c r="A66" s="37">
        <v>62</v>
      </c>
      <c r="B66" s="17"/>
      <c r="C66" s="16"/>
      <c r="D66" s="38" t="s">
        <v>8</v>
      </c>
      <c r="E66" s="49" t="s">
        <v>84</v>
      </c>
      <c r="F66" s="40"/>
      <c r="G66" s="109">
        <f t="shared" si="1"/>
        <v>439211.69530433882</v>
      </c>
      <c r="H66" s="26">
        <v>322.54184873402119</v>
      </c>
      <c r="I66" s="7">
        <v>390.76614499581046</v>
      </c>
      <c r="J66" s="7">
        <v>4462.5660885106772</v>
      </c>
      <c r="K66" s="7">
        <v>45374.921954572201</v>
      </c>
      <c r="L66" s="7">
        <v>157698.01389360428</v>
      </c>
      <c r="M66" s="7">
        <v>105437.49679136276</v>
      </c>
      <c r="N66" s="124">
        <f t="shared" si="2"/>
        <v>313686.30672177975</v>
      </c>
      <c r="O66" s="26">
        <v>209.570676907897</v>
      </c>
      <c r="P66" s="7">
        <v>328.03792450156652</v>
      </c>
      <c r="Q66" s="7">
        <v>2079.199475309113</v>
      </c>
      <c r="R66" s="7">
        <v>17314.512889169157</v>
      </c>
      <c r="S66" s="7">
        <v>55037.835212290287</v>
      </c>
      <c r="T66" s="7">
        <v>50556.232404381037</v>
      </c>
      <c r="U66" s="124">
        <f t="shared" si="3"/>
        <v>125525.38858255906</v>
      </c>
    </row>
    <row r="67" spans="1:21">
      <c r="A67" s="37">
        <v>63</v>
      </c>
      <c r="B67" s="17"/>
      <c r="C67" s="16"/>
      <c r="D67" s="38" t="s">
        <v>10</v>
      </c>
      <c r="E67" s="49" t="s">
        <v>85</v>
      </c>
      <c r="F67" s="40"/>
      <c r="G67" s="109">
        <f t="shared" si="1"/>
        <v>572901.95485936443</v>
      </c>
      <c r="H67" s="26">
        <v>38.527771592140198</v>
      </c>
      <c r="I67" s="7">
        <v>20.434527337551117</v>
      </c>
      <c r="J67" s="7">
        <v>955.32238790206611</v>
      </c>
      <c r="K67" s="7">
        <v>21185.4059657529</v>
      </c>
      <c r="L67" s="7">
        <v>178121.94645297527</v>
      </c>
      <c r="M67" s="7">
        <v>207789.10004422069</v>
      </c>
      <c r="N67" s="124">
        <f t="shared" si="2"/>
        <v>408110.73714978062</v>
      </c>
      <c r="O67" s="26">
        <v>14.433797240257263</v>
      </c>
      <c r="P67" s="7">
        <v>5.9763807058334351</v>
      </c>
      <c r="Q67" s="7">
        <v>784.071648360783</v>
      </c>
      <c r="R67" s="7">
        <v>10270.163547065109</v>
      </c>
      <c r="S67" s="7">
        <v>55620.327693849802</v>
      </c>
      <c r="T67" s="7">
        <v>98096.244642361999</v>
      </c>
      <c r="U67" s="124">
        <f t="shared" si="3"/>
        <v>164791.21770958378</v>
      </c>
    </row>
    <row r="68" spans="1:21">
      <c r="A68" s="37">
        <v>64</v>
      </c>
      <c r="B68" s="17"/>
      <c r="C68" s="16"/>
      <c r="D68" s="38" t="s">
        <v>22</v>
      </c>
      <c r="E68" s="49" t="s">
        <v>86</v>
      </c>
      <c r="F68" s="40"/>
      <c r="G68" s="109">
        <f t="shared" si="1"/>
        <v>962623.06428722548</v>
      </c>
      <c r="H68" s="26">
        <v>355.06668639183044</v>
      </c>
      <c r="I68" s="7">
        <v>218.19916373491287</v>
      </c>
      <c r="J68" s="7">
        <v>2285.6918551959097</v>
      </c>
      <c r="K68" s="7">
        <v>36037.733690939844</v>
      </c>
      <c r="L68" s="7">
        <v>237522.0655168891</v>
      </c>
      <c r="M68" s="7">
        <v>351767.84971296787</v>
      </c>
      <c r="N68" s="124">
        <f t="shared" si="2"/>
        <v>628186.60662611946</v>
      </c>
      <c r="O68" s="26">
        <v>188.19835376739502</v>
      </c>
      <c r="P68" s="7">
        <v>144.88381622731686</v>
      </c>
      <c r="Q68" s="7">
        <v>1735.236063017277</v>
      </c>
      <c r="R68" s="7">
        <v>23150.525437876582</v>
      </c>
      <c r="S68" s="7">
        <v>101828.38482943177</v>
      </c>
      <c r="T68" s="7">
        <v>207389.22916078568</v>
      </c>
      <c r="U68" s="124">
        <f t="shared" si="3"/>
        <v>334436.45766110602</v>
      </c>
    </row>
    <row r="69" spans="1:21">
      <c r="A69" s="37">
        <v>65</v>
      </c>
      <c r="B69" s="17"/>
      <c r="C69" s="16"/>
      <c r="D69" s="38" t="s">
        <v>24</v>
      </c>
      <c r="E69" s="49" t="s">
        <v>87</v>
      </c>
      <c r="F69" s="40"/>
      <c r="G69" s="109">
        <f t="shared" si="1"/>
        <v>1059089.5878596636</v>
      </c>
      <c r="H69" s="26">
        <v>335.61744958162308</v>
      </c>
      <c r="I69" s="7">
        <v>262.98025592416525</v>
      </c>
      <c r="J69" s="7">
        <v>4051.5517225898802</v>
      </c>
      <c r="K69" s="7">
        <v>37413.58164063096</v>
      </c>
      <c r="L69" s="7">
        <v>187891.61746639013</v>
      </c>
      <c r="M69" s="7">
        <v>348679.98582267761</v>
      </c>
      <c r="N69" s="124">
        <f t="shared" si="2"/>
        <v>578635.33435779437</v>
      </c>
      <c r="O69" s="26">
        <v>493.06264278292656</v>
      </c>
      <c r="P69" s="7">
        <v>257.0883973389864</v>
      </c>
      <c r="Q69" s="7">
        <v>3047.1632954993984</v>
      </c>
      <c r="R69" s="7">
        <v>31003.954479277134</v>
      </c>
      <c r="S69" s="7">
        <v>132163.71962118149</v>
      </c>
      <c r="T69" s="7">
        <v>313489.26506578922</v>
      </c>
      <c r="U69" s="124">
        <f t="shared" si="3"/>
        <v>480454.25350186916</v>
      </c>
    </row>
    <row r="70" spans="1:21">
      <c r="A70" s="37">
        <v>66</v>
      </c>
      <c r="B70" s="17"/>
      <c r="C70" s="16"/>
      <c r="D70" s="38" t="s">
        <v>26</v>
      </c>
      <c r="E70" s="49" t="s">
        <v>88</v>
      </c>
      <c r="F70" s="40"/>
      <c r="G70" s="109">
        <f t="shared" si="1"/>
        <v>1111788.3906098409</v>
      </c>
      <c r="H70" s="26">
        <v>0</v>
      </c>
      <c r="I70" s="7">
        <v>1267.2751285578124</v>
      </c>
      <c r="J70" s="7">
        <v>8550.4531908705831</v>
      </c>
      <c r="K70" s="7">
        <v>84471.190497592092</v>
      </c>
      <c r="L70" s="7">
        <v>332313.068811059</v>
      </c>
      <c r="M70" s="7">
        <v>351248.63354358077</v>
      </c>
      <c r="N70" s="124">
        <f t="shared" si="2"/>
        <v>777850.62117166026</v>
      </c>
      <c r="O70" s="26">
        <v>0</v>
      </c>
      <c r="P70" s="7">
        <v>656.55787824891377</v>
      </c>
      <c r="Q70" s="7">
        <v>2717.7228345675394</v>
      </c>
      <c r="R70" s="7">
        <v>24485.097461879253</v>
      </c>
      <c r="S70" s="7">
        <v>115076.19222229719</v>
      </c>
      <c r="T70" s="7">
        <v>191002.19904118776</v>
      </c>
      <c r="U70" s="124">
        <f t="shared" si="3"/>
        <v>333937.76943818067</v>
      </c>
    </row>
    <row r="71" spans="1:21">
      <c r="A71" s="37">
        <v>67</v>
      </c>
      <c r="B71" s="17"/>
      <c r="C71" s="16"/>
      <c r="D71" s="38" t="s">
        <v>32</v>
      </c>
      <c r="E71" s="49" t="s">
        <v>89</v>
      </c>
      <c r="F71" s="40"/>
      <c r="G71" s="109">
        <f t="shared" si="1"/>
        <v>503953.09631005279</v>
      </c>
      <c r="H71" s="26">
        <v>22.822415336966515</v>
      </c>
      <c r="I71" s="7">
        <v>22.467125833034515</v>
      </c>
      <c r="J71" s="7">
        <v>472.50824207952246</v>
      </c>
      <c r="K71" s="7">
        <v>11527.003825366497</v>
      </c>
      <c r="L71" s="7">
        <v>98633.683066785336</v>
      </c>
      <c r="M71" s="7">
        <v>151080.55692726374</v>
      </c>
      <c r="N71" s="124">
        <f t="shared" si="2"/>
        <v>261759.04160266509</v>
      </c>
      <c r="O71" s="26">
        <v>71.22152841091156</v>
      </c>
      <c r="P71" s="7">
        <v>78.783961735665798</v>
      </c>
      <c r="Q71" s="7">
        <v>382.57718399375153</v>
      </c>
      <c r="R71" s="7">
        <v>8273.7693365961313</v>
      </c>
      <c r="S71" s="7">
        <v>71601.730935335159</v>
      </c>
      <c r="T71" s="7">
        <v>161785.97176131606</v>
      </c>
      <c r="U71" s="124">
        <f t="shared" si="3"/>
        <v>242194.0547073877</v>
      </c>
    </row>
    <row r="72" spans="1:21">
      <c r="A72" s="37">
        <v>68</v>
      </c>
      <c r="B72" s="17"/>
      <c r="C72" s="16"/>
      <c r="D72" s="38" t="s">
        <v>34</v>
      </c>
      <c r="E72" s="49" t="s">
        <v>90</v>
      </c>
      <c r="F72" s="40"/>
      <c r="G72" s="109">
        <f t="shared" si="1"/>
        <v>2018521.3002008756</v>
      </c>
      <c r="H72" s="26">
        <v>422.04541140794754</v>
      </c>
      <c r="I72" s="7">
        <v>219.28389573097229</v>
      </c>
      <c r="J72" s="7">
        <v>2101.0306437313557</v>
      </c>
      <c r="K72" s="7">
        <v>52877.497559607029</v>
      </c>
      <c r="L72" s="7">
        <v>520995.10186755657</v>
      </c>
      <c r="M72" s="7">
        <v>728173.19936525822</v>
      </c>
      <c r="N72" s="124">
        <f t="shared" si="2"/>
        <v>1304788.1587432921</v>
      </c>
      <c r="O72" s="26">
        <v>327.98272307217121</v>
      </c>
      <c r="P72" s="7">
        <v>163.44296092540026</v>
      </c>
      <c r="Q72" s="7">
        <v>1695.5300030445796</v>
      </c>
      <c r="R72" s="7">
        <v>31158.782062411308</v>
      </c>
      <c r="S72" s="7">
        <v>248257.69812691212</v>
      </c>
      <c r="T72" s="7">
        <v>432129.705581218</v>
      </c>
      <c r="U72" s="124">
        <f t="shared" si="3"/>
        <v>713733.14145758352</v>
      </c>
    </row>
    <row r="73" spans="1:21">
      <c r="A73" s="37">
        <v>69</v>
      </c>
      <c r="B73" s="17"/>
      <c r="C73" s="16"/>
      <c r="D73" s="38" t="s">
        <v>36</v>
      </c>
      <c r="E73" s="49" t="s">
        <v>91</v>
      </c>
      <c r="F73" s="40"/>
      <c r="G73" s="109">
        <f t="shared" si="1"/>
        <v>155209.75824920589</v>
      </c>
      <c r="H73" s="26">
        <v>69.839803993701935</v>
      </c>
      <c r="I73" s="7">
        <v>56.065338470041752</v>
      </c>
      <c r="J73" s="7">
        <v>751.49906843341887</v>
      </c>
      <c r="K73" s="7">
        <v>5516.7881097979844</v>
      </c>
      <c r="L73" s="7">
        <v>28967.070265367627</v>
      </c>
      <c r="M73" s="7">
        <v>58884.518498688936</v>
      </c>
      <c r="N73" s="124">
        <f t="shared" si="2"/>
        <v>94245.78108475171</v>
      </c>
      <c r="O73" s="26">
        <v>70.355994343757629</v>
      </c>
      <c r="P73" s="7">
        <v>60.656750902533531</v>
      </c>
      <c r="Q73" s="7">
        <v>572.09662594588008</v>
      </c>
      <c r="R73" s="7">
        <v>4225.2489539384842</v>
      </c>
      <c r="S73" s="7">
        <v>16076.171410128474</v>
      </c>
      <c r="T73" s="7">
        <v>39959.447429195046</v>
      </c>
      <c r="U73" s="124">
        <f t="shared" si="3"/>
        <v>60963.977164454176</v>
      </c>
    </row>
    <row r="74" spans="1:21">
      <c r="A74" s="37">
        <v>70</v>
      </c>
      <c r="B74" s="17"/>
      <c r="C74" s="16"/>
      <c r="D74" s="38" t="s">
        <v>38</v>
      </c>
      <c r="E74" s="49" t="s">
        <v>92</v>
      </c>
      <c r="F74" s="40"/>
      <c r="G74" s="109">
        <f t="shared" ref="G74:G137" si="4">N74+U74</f>
        <v>807244.15520422021</v>
      </c>
      <c r="H74" s="26">
        <v>0</v>
      </c>
      <c r="I74" s="7">
        <v>0.43911939859390259</v>
      </c>
      <c r="J74" s="7">
        <v>46.648284800234251</v>
      </c>
      <c r="K74" s="7">
        <v>322.34210003702901</v>
      </c>
      <c r="L74" s="7">
        <v>1447.2164426799864</v>
      </c>
      <c r="M74" s="7">
        <v>2384.9846922559664</v>
      </c>
      <c r="N74" s="124">
        <f t="shared" ref="N74:N137" si="5">SUM(H74:M74)</f>
        <v>4201.6306391718099</v>
      </c>
      <c r="O74" s="26">
        <v>101.26438683271408</v>
      </c>
      <c r="P74" s="7">
        <v>100.86170896887779</v>
      </c>
      <c r="Q74" s="7">
        <v>8565.7567030562786</v>
      </c>
      <c r="R74" s="7">
        <v>167595.53107059002</v>
      </c>
      <c r="S74" s="7">
        <v>341174.29649448395</v>
      </c>
      <c r="T74" s="7">
        <v>285504.81420111656</v>
      </c>
      <c r="U74" s="124">
        <f t="shared" ref="U74:U130" si="6">SUM(O74:T74)</f>
        <v>803042.5245650484</v>
      </c>
    </row>
    <row r="75" spans="1:21">
      <c r="A75" s="37">
        <v>71</v>
      </c>
      <c r="B75" s="17"/>
      <c r="C75" s="16"/>
      <c r="D75" s="38" t="s">
        <v>40</v>
      </c>
      <c r="E75" s="49" t="s">
        <v>93</v>
      </c>
      <c r="F75" s="40"/>
      <c r="G75" s="109">
        <f t="shared" si="4"/>
        <v>366186.50336026726</v>
      </c>
      <c r="H75" s="26">
        <v>0</v>
      </c>
      <c r="I75" s="7">
        <v>0</v>
      </c>
      <c r="J75" s="7">
        <v>0</v>
      </c>
      <c r="K75" s="7">
        <v>0</v>
      </c>
      <c r="L75" s="7">
        <v>0</v>
      </c>
      <c r="M75" s="7">
        <v>0</v>
      </c>
      <c r="N75" s="124">
        <f t="shared" si="5"/>
        <v>0</v>
      </c>
      <c r="O75" s="26">
        <v>105.96019464731216</v>
      </c>
      <c r="P75" s="7">
        <v>83.044513061642647</v>
      </c>
      <c r="Q75" s="7">
        <v>4030.8698771554045</v>
      </c>
      <c r="R75" s="7">
        <v>80086.778473064303</v>
      </c>
      <c r="S75" s="7">
        <v>173779.33613049984</v>
      </c>
      <c r="T75" s="7">
        <v>108100.51417183876</v>
      </c>
      <c r="U75" s="124">
        <f t="shared" si="6"/>
        <v>366186.50336026726</v>
      </c>
    </row>
    <row r="76" spans="1:21">
      <c r="A76" s="37">
        <v>72</v>
      </c>
      <c r="B76" s="17"/>
      <c r="C76" s="16"/>
      <c r="D76" s="38" t="s">
        <v>54</v>
      </c>
      <c r="E76" s="49" t="s">
        <v>94</v>
      </c>
      <c r="F76" s="40"/>
      <c r="G76" s="109">
        <f t="shared" si="4"/>
        <v>102642.99567369185</v>
      </c>
      <c r="H76" s="26">
        <v>0</v>
      </c>
      <c r="I76" s="7">
        <v>0</v>
      </c>
      <c r="J76" s="7">
        <v>0</v>
      </c>
      <c r="K76" s="7">
        <v>0</v>
      </c>
      <c r="L76" s="7">
        <v>0</v>
      </c>
      <c r="M76" s="7">
        <v>0</v>
      </c>
      <c r="N76" s="124">
        <f t="shared" si="5"/>
        <v>0</v>
      </c>
      <c r="O76" s="26">
        <v>14.969104647636414</v>
      </c>
      <c r="P76" s="7">
        <v>12.552565077319741</v>
      </c>
      <c r="Q76" s="7">
        <v>508.03930411860347</v>
      </c>
      <c r="R76" s="7">
        <v>10130.063596561551</v>
      </c>
      <c r="S76" s="7">
        <v>43003.689179092646</v>
      </c>
      <c r="T76" s="7">
        <v>48973.681924194098</v>
      </c>
      <c r="U76" s="124">
        <f t="shared" si="6"/>
        <v>102642.99567369185</v>
      </c>
    </row>
    <row r="77" spans="1:21">
      <c r="A77" s="37">
        <v>73</v>
      </c>
      <c r="B77" s="17"/>
      <c r="C77" s="16"/>
      <c r="D77" s="38" t="s">
        <v>59</v>
      </c>
      <c r="E77" s="49" t="s">
        <v>95</v>
      </c>
      <c r="F77" s="40"/>
      <c r="G77" s="109">
        <f t="shared" si="4"/>
        <v>213032.84187460458</v>
      </c>
      <c r="H77" s="26">
        <v>0</v>
      </c>
      <c r="I77" s="7">
        <v>0</v>
      </c>
      <c r="J77" s="7">
        <v>0</v>
      </c>
      <c r="K77" s="7">
        <v>0</v>
      </c>
      <c r="L77" s="7">
        <v>0</v>
      </c>
      <c r="M77" s="7">
        <v>0</v>
      </c>
      <c r="N77" s="124">
        <f t="shared" si="5"/>
        <v>0</v>
      </c>
      <c r="O77" s="26">
        <v>510.71149206161499</v>
      </c>
      <c r="P77" s="7">
        <v>355.38292548805475</v>
      </c>
      <c r="Q77" s="7">
        <v>3202.9026562995277</v>
      </c>
      <c r="R77" s="7">
        <v>29746.8873988837</v>
      </c>
      <c r="S77" s="7">
        <v>95597.184825658798</v>
      </c>
      <c r="T77" s="7">
        <v>83619.772576212883</v>
      </c>
      <c r="U77" s="124">
        <f t="shared" si="6"/>
        <v>213032.84187460458</v>
      </c>
    </row>
    <row r="78" spans="1:21">
      <c r="A78" s="37">
        <v>74</v>
      </c>
      <c r="B78" s="17"/>
      <c r="C78" s="16"/>
      <c r="D78" s="38" t="s">
        <v>96</v>
      </c>
      <c r="E78" s="49" t="s">
        <v>97</v>
      </c>
      <c r="F78" s="40"/>
      <c r="G78" s="109">
        <f t="shared" si="4"/>
        <v>526253.93743876368</v>
      </c>
      <c r="H78" s="26">
        <v>16.725877702236176</v>
      </c>
      <c r="I78" s="7">
        <v>5.0504028499126434</v>
      </c>
      <c r="J78" s="7">
        <v>647.11490493640304</v>
      </c>
      <c r="K78" s="7">
        <v>2154.4291268102825</v>
      </c>
      <c r="L78" s="7">
        <v>82449.576702833176</v>
      </c>
      <c r="M78" s="7">
        <v>440981.04042363167</v>
      </c>
      <c r="N78" s="124">
        <f t="shared" si="5"/>
        <v>526253.93743876368</v>
      </c>
      <c r="O78" s="26">
        <v>0</v>
      </c>
      <c r="P78" s="7">
        <v>0</v>
      </c>
      <c r="Q78" s="7">
        <v>0</v>
      </c>
      <c r="R78" s="7">
        <v>0</v>
      </c>
      <c r="S78" s="7">
        <v>0</v>
      </c>
      <c r="T78" s="7">
        <v>0</v>
      </c>
      <c r="U78" s="124">
        <f t="shared" si="6"/>
        <v>0</v>
      </c>
    </row>
    <row r="79" spans="1:21">
      <c r="A79" s="37">
        <v>75</v>
      </c>
      <c r="B79" s="17"/>
      <c r="C79" s="16"/>
      <c r="D79" s="38" t="s">
        <v>98</v>
      </c>
      <c r="E79" s="49" t="s">
        <v>99</v>
      </c>
      <c r="F79" s="40"/>
      <c r="G79" s="109">
        <f t="shared" si="4"/>
        <v>268164.52750266099</v>
      </c>
      <c r="H79" s="26">
        <v>189.66882580518723</v>
      </c>
      <c r="I79" s="7">
        <v>153.42611575126648</v>
      </c>
      <c r="J79" s="7">
        <v>309.72657369519584</v>
      </c>
      <c r="K79" s="7">
        <v>4828.2861835621297</v>
      </c>
      <c r="L79" s="7">
        <v>49646.887375965714</v>
      </c>
      <c r="M79" s="7">
        <v>147081.09661069512</v>
      </c>
      <c r="N79" s="124">
        <f t="shared" si="5"/>
        <v>202209.09168547462</v>
      </c>
      <c r="O79" s="26">
        <v>90.952590510249138</v>
      </c>
      <c r="P79" s="7">
        <v>68.872296839952469</v>
      </c>
      <c r="Q79" s="7">
        <v>137.12104578933577</v>
      </c>
      <c r="R79" s="7">
        <v>1873.0807031560689</v>
      </c>
      <c r="S79" s="7">
        <v>14480.992316510528</v>
      </c>
      <c r="T79" s="7">
        <v>49304.41686438024</v>
      </c>
      <c r="U79" s="124">
        <f t="shared" si="6"/>
        <v>65955.435817186371</v>
      </c>
    </row>
    <row r="80" spans="1:21">
      <c r="A80" s="37">
        <v>76</v>
      </c>
      <c r="B80" s="17"/>
      <c r="C80" s="16"/>
      <c r="D80" s="38" t="s">
        <v>100</v>
      </c>
      <c r="E80" s="49" t="s">
        <v>101</v>
      </c>
      <c r="F80" s="40"/>
      <c r="G80" s="109">
        <f t="shared" si="4"/>
        <v>479839.81409486529</v>
      </c>
      <c r="H80" s="26">
        <v>2894.7870979735744</v>
      </c>
      <c r="I80" s="7">
        <v>4086.8074885755777</v>
      </c>
      <c r="J80" s="7">
        <v>9356.6225524693727</v>
      </c>
      <c r="K80" s="7">
        <v>28401.39721134305</v>
      </c>
      <c r="L80" s="7">
        <v>93887.213814496994</v>
      </c>
      <c r="M80" s="7">
        <v>136546.43448930979</v>
      </c>
      <c r="N80" s="124">
        <f t="shared" si="5"/>
        <v>275173.26265416836</v>
      </c>
      <c r="O80" s="26">
        <v>1854.3716201327043</v>
      </c>
      <c r="P80" s="7">
        <v>2323.0811719658086</v>
      </c>
      <c r="Q80" s="7">
        <v>5943.301604738459</v>
      </c>
      <c r="R80" s="7">
        <v>17212.369794309139</v>
      </c>
      <c r="S80" s="7">
        <v>62998.136761784554</v>
      </c>
      <c r="T80" s="7">
        <v>114335.29048776627</v>
      </c>
      <c r="U80" s="124">
        <f t="shared" si="6"/>
        <v>204666.55144069693</v>
      </c>
    </row>
    <row r="81" spans="1:21">
      <c r="A81" s="37">
        <v>77</v>
      </c>
      <c r="B81" s="10"/>
      <c r="C81" s="16"/>
      <c r="D81" s="38" t="s">
        <v>102</v>
      </c>
      <c r="E81" s="49" t="s">
        <v>103</v>
      </c>
      <c r="F81" s="40"/>
      <c r="G81" s="109">
        <f t="shared" si="4"/>
        <v>356878.2495491489</v>
      </c>
      <c r="H81" s="26">
        <v>6592.6943746730685</v>
      </c>
      <c r="I81" s="7">
        <v>8667.7500535175204</v>
      </c>
      <c r="J81" s="7">
        <v>16970.879077874124</v>
      </c>
      <c r="K81" s="7">
        <v>23537.892836719751</v>
      </c>
      <c r="L81" s="7">
        <v>56699.165087327361</v>
      </c>
      <c r="M81" s="7">
        <v>95019.400735169649</v>
      </c>
      <c r="N81" s="124">
        <f t="shared" si="5"/>
        <v>207487.78216528147</v>
      </c>
      <c r="O81" s="26">
        <v>3906.5617431610008</v>
      </c>
      <c r="P81" s="7">
        <v>5242.93649815768</v>
      </c>
      <c r="Q81" s="7">
        <v>9342.5302798822522</v>
      </c>
      <c r="R81" s="7">
        <v>18622.564822748303</v>
      </c>
      <c r="S81" s="7">
        <v>41802.235182374716</v>
      </c>
      <c r="T81" s="7">
        <v>70473.638857543468</v>
      </c>
      <c r="U81" s="124">
        <f t="shared" si="6"/>
        <v>149390.46738386742</v>
      </c>
    </row>
    <row r="82" spans="1:21">
      <c r="A82" s="37">
        <v>78</v>
      </c>
      <c r="B82" s="12"/>
      <c r="C82" s="11"/>
      <c r="D82" s="50"/>
      <c r="E82" s="9" t="s">
        <v>104</v>
      </c>
      <c r="F82" s="46"/>
      <c r="G82" s="109">
        <f t="shared" si="4"/>
        <v>1769671.2689955551</v>
      </c>
      <c r="H82" s="26">
        <v>13253.628631794825</v>
      </c>
      <c r="I82" s="7">
        <v>10974.22915815562</v>
      </c>
      <c r="J82" s="7">
        <v>33801.453222185373</v>
      </c>
      <c r="K82" s="7">
        <v>109591.68968182802</v>
      </c>
      <c r="L82" s="7">
        <v>382729.4866849184</v>
      </c>
      <c r="M82" s="7">
        <v>446943.57562375069</v>
      </c>
      <c r="N82" s="124">
        <f t="shared" si="5"/>
        <v>997294.06300263293</v>
      </c>
      <c r="O82" s="26">
        <v>9981.5746590252966</v>
      </c>
      <c r="P82" s="7">
        <v>9680.6322419308126</v>
      </c>
      <c r="Q82" s="7">
        <v>22604.426261557266</v>
      </c>
      <c r="R82" s="7">
        <v>82957.535766929388</v>
      </c>
      <c r="S82" s="7">
        <v>268675.74894499779</v>
      </c>
      <c r="T82" s="7">
        <v>378477.28811848164</v>
      </c>
      <c r="U82" s="124">
        <f t="shared" si="6"/>
        <v>772377.20599292219</v>
      </c>
    </row>
    <row r="83" spans="1:21">
      <c r="A83" s="93">
        <v>79</v>
      </c>
      <c r="B83" s="94"/>
      <c r="C83" s="95" t="s">
        <v>61</v>
      </c>
      <c r="D83" s="96" t="s">
        <v>105</v>
      </c>
      <c r="E83" s="97"/>
      <c r="F83" s="98"/>
      <c r="G83" s="99">
        <f t="shared" si="4"/>
        <v>290802.46985374775</v>
      </c>
      <c r="H83" s="100">
        <v>2059.0744171845727</v>
      </c>
      <c r="I83" s="101">
        <v>1855.6370348781347</v>
      </c>
      <c r="J83" s="101">
        <v>5047.0350900329649</v>
      </c>
      <c r="K83" s="101">
        <v>11513.258678156533</v>
      </c>
      <c r="L83" s="101">
        <v>43074.059863880277</v>
      </c>
      <c r="M83" s="101">
        <v>92651.619656652212</v>
      </c>
      <c r="N83" s="125">
        <f t="shared" si="5"/>
        <v>156200.68474078469</v>
      </c>
      <c r="O83" s="100">
        <v>2145.259986792109</v>
      </c>
      <c r="P83" s="101">
        <v>1639.023255854845</v>
      </c>
      <c r="Q83" s="101">
        <v>2573.7324565902818</v>
      </c>
      <c r="R83" s="101">
        <v>12766.176238105982</v>
      </c>
      <c r="S83" s="101">
        <v>33215.286521241069</v>
      </c>
      <c r="T83" s="101">
        <v>82262.306654378772</v>
      </c>
      <c r="U83" s="125">
        <f t="shared" si="6"/>
        <v>134601.78511296306</v>
      </c>
    </row>
    <row r="84" spans="1:21">
      <c r="A84" s="93">
        <v>80</v>
      </c>
      <c r="B84" s="94"/>
      <c r="C84" s="95" t="s">
        <v>66</v>
      </c>
      <c r="D84" s="96" t="s">
        <v>106</v>
      </c>
      <c r="E84" s="97"/>
      <c r="F84" s="98"/>
      <c r="G84" s="99">
        <f t="shared" si="4"/>
        <v>2412635.5594683001</v>
      </c>
      <c r="H84" s="100">
        <v>766.67850866004301</v>
      </c>
      <c r="I84" s="101">
        <v>1176.1681719697081</v>
      </c>
      <c r="J84" s="101">
        <v>8728.4498640652746</v>
      </c>
      <c r="K84" s="101">
        <v>66425.550187766552</v>
      </c>
      <c r="L84" s="101">
        <v>390904.07151174545</v>
      </c>
      <c r="M84" s="101">
        <v>620806.91998505592</v>
      </c>
      <c r="N84" s="125">
        <f t="shared" si="5"/>
        <v>1088807.838229263</v>
      </c>
      <c r="O84" s="100">
        <v>768.75960968063737</v>
      </c>
      <c r="P84" s="101">
        <v>1619.9081547661153</v>
      </c>
      <c r="Q84" s="101">
        <v>8305.170239597559</v>
      </c>
      <c r="R84" s="101">
        <v>58592.784352615476</v>
      </c>
      <c r="S84" s="101">
        <v>423054.14451187849</v>
      </c>
      <c r="T84" s="101">
        <v>831486.95437049866</v>
      </c>
      <c r="U84" s="125">
        <f t="shared" si="6"/>
        <v>1323827.7212390369</v>
      </c>
    </row>
    <row r="85" spans="1:21">
      <c r="A85" s="93">
        <v>81</v>
      </c>
      <c r="B85" s="94"/>
      <c r="C85" s="95" t="s">
        <v>68</v>
      </c>
      <c r="D85" s="96" t="s">
        <v>107</v>
      </c>
      <c r="E85" s="97"/>
      <c r="F85" s="98"/>
      <c r="G85" s="99">
        <f t="shared" si="4"/>
        <v>469714.16699490044</v>
      </c>
      <c r="H85" s="100">
        <v>22190.194397215731</v>
      </c>
      <c r="I85" s="101">
        <v>11216.993756383657</v>
      </c>
      <c r="J85" s="101">
        <v>17819.675710871816</v>
      </c>
      <c r="K85" s="101">
        <v>21458.833753377199</v>
      </c>
      <c r="L85" s="101">
        <v>44042.351603209972</v>
      </c>
      <c r="M85" s="101">
        <v>90846.643752932549</v>
      </c>
      <c r="N85" s="125">
        <f t="shared" si="5"/>
        <v>207574.69297399092</v>
      </c>
      <c r="O85" s="100">
        <v>23127.580609047785</v>
      </c>
      <c r="P85" s="101">
        <v>18627.114367408678</v>
      </c>
      <c r="Q85" s="101">
        <v>36428.379571575671</v>
      </c>
      <c r="R85" s="101">
        <v>22275.299078330398</v>
      </c>
      <c r="S85" s="101">
        <v>42278.882951557636</v>
      </c>
      <c r="T85" s="101">
        <v>119402.21744298935</v>
      </c>
      <c r="U85" s="125">
        <f t="shared" si="6"/>
        <v>262139.47402090952</v>
      </c>
    </row>
    <row r="86" spans="1:21">
      <c r="A86" s="93">
        <v>82</v>
      </c>
      <c r="B86" s="94"/>
      <c r="C86" s="95" t="s">
        <v>74</v>
      </c>
      <c r="D86" s="96" t="s">
        <v>108</v>
      </c>
      <c r="E86" s="97"/>
      <c r="F86" s="98"/>
      <c r="G86" s="99">
        <f t="shared" si="4"/>
        <v>347680.78067444998</v>
      </c>
      <c r="H86" s="100">
        <v>3.2668694154179208</v>
      </c>
      <c r="I86" s="101">
        <v>59.02593613002864</v>
      </c>
      <c r="J86" s="101">
        <v>34320.323269128799</v>
      </c>
      <c r="K86" s="101">
        <v>95629.552226215601</v>
      </c>
      <c r="L86" s="101">
        <v>85295.813990116119</v>
      </c>
      <c r="M86" s="101">
        <v>41892.792041182518</v>
      </c>
      <c r="N86" s="125">
        <f t="shared" si="5"/>
        <v>257200.77433218848</v>
      </c>
      <c r="O86" s="100">
        <v>7.978155190772048</v>
      </c>
      <c r="P86" s="101">
        <v>152.35557958179857</v>
      </c>
      <c r="Q86" s="101">
        <v>10357.831556145102</v>
      </c>
      <c r="R86" s="101">
        <v>24871.00528489612</v>
      </c>
      <c r="S86" s="101">
        <v>27118.083498699591</v>
      </c>
      <c r="T86" s="101">
        <v>27972.752267748117</v>
      </c>
      <c r="U86" s="125">
        <f t="shared" si="6"/>
        <v>90480.006342261506</v>
      </c>
    </row>
    <row r="87" spans="1:21">
      <c r="A87" s="37">
        <v>83</v>
      </c>
      <c r="B87" s="17"/>
      <c r="C87" s="16"/>
      <c r="D87" s="38" t="s">
        <v>8</v>
      </c>
      <c r="E87" s="49" t="s">
        <v>109</v>
      </c>
      <c r="F87" s="40"/>
      <c r="G87" s="109">
        <f t="shared" si="4"/>
        <v>0</v>
      </c>
      <c r="H87" s="26">
        <v>0</v>
      </c>
      <c r="I87" s="7">
        <v>0</v>
      </c>
      <c r="J87" s="7">
        <v>0</v>
      </c>
      <c r="K87" s="7">
        <v>0</v>
      </c>
      <c r="L87" s="7">
        <v>0</v>
      </c>
      <c r="M87" s="7">
        <v>0</v>
      </c>
      <c r="N87" s="124">
        <f t="shared" si="5"/>
        <v>0</v>
      </c>
      <c r="O87" s="26">
        <v>0</v>
      </c>
      <c r="P87" s="7">
        <v>0</v>
      </c>
      <c r="Q87" s="7">
        <v>0</v>
      </c>
      <c r="R87" s="7">
        <v>0</v>
      </c>
      <c r="S87" s="7">
        <v>0</v>
      </c>
      <c r="T87" s="7">
        <v>0</v>
      </c>
      <c r="U87" s="124">
        <f t="shared" si="6"/>
        <v>0</v>
      </c>
    </row>
    <row r="88" spans="1:21">
      <c r="A88" s="37">
        <v>84</v>
      </c>
      <c r="B88" s="17"/>
      <c r="C88" s="16"/>
      <c r="D88" s="38" t="s">
        <v>10</v>
      </c>
      <c r="E88" s="49" t="s">
        <v>110</v>
      </c>
      <c r="F88" s="40"/>
      <c r="G88" s="109">
        <f t="shared" si="4"/>
        <v>754.83585080131888</v>
      </c>
      <c r="H88" s="26">
        <v>0</v>
      </c>
      <c r="I88" s="7">
        <v>0</v>
      </c>
      <c r="J88" s="7">
        <v>3.0596237331628799</v>
      </c>
      <c r="K88" s="7">
        <v>30.137948177754879</v>
      </c>
      <c r="L88" s="7">
        <v>80.729415655136108</v>
      </c>
      <c r="M88" s="7">
        <v>163.87522736564279</v>
      </c>
      <c r="N88" s="124">
        <f t="shared" si="5"/>
        <v>277.80221493169665</v>
      </c>
      <c r="O88" s="26">
        <v>0</v>
      </c>
      <c r="P88" s="7">
        <v>0</v>
      </c>
      <c r="Q88" s="7">
        <v>3.6100525259971619</v>
      </c>
      <c r="R88" s="7">
        <v>25.117414221167564</v>
      </c>
      <c r="S88" s="7">
        <v>106.20713764429092</v>
      </c>
      <c r="T88" s="7">
        <v>342.09903147816658</v>
      </c>
      <c r="U88" s="124">
        <f t="shared" si="6"/>
        <v>477.03363586962223</v>
      </c>
    </row>
    <row r="89" spans="1:21">
      <c r="A89" s="37">
        <v>85</v>
      </c>
      <c r="B89" s="17"/>
      <c r="C89" s="16"/>
      <c r="D89" s="38" t="s">
        <v>22</v>
      </c>
      <c r="E89" s="49" t="s">
        <v>111</v>
      </c>
      <c r="F89" s="40"/>
      <c r="G89" s="109">
        <f t="shared" si="4"/>
        <v>6252.4366175569594</v>
      </c>
      <c r="H89" s="26">
        <v>0</v>
      </c>
      <c r="I89" s="7">
        <v>2.6554125100374222</v>
      </c>
      <c r="J89" s="7">
        <v>75.385232381522655</v>
      </c>
      <c r="K89" s="7">
        <v>431.48597852140665</v>
      </c>
      <c r="L89" s="7">
        <v>1170.3432595282793</v>
      </c>
      <c r="M89" s="7">
        <v>1216.6748315989971</v>
      </c>
      <c r="N89" s="124">
        <f t="shared" si="5"/>
        <v>2896.5447145402431</v>
      </c>
      <c r="O89" s="26">
        <v>0</v>
      </c>
      <c r="P89" s="7">
        <v>2.17009037733078</v>
      </c>
      <c r="Q89" s="7">
        <v>18.670754238963127</v>
      </c>
      <c r="R89" s="7">
        <v>190.39037980884314</v>
      </c>
      <c r="S89" s="7">
        <v>786.27268346771598</v>
      </c>
      <c r="T89" s="7">
        <v>2358.3879951238632</v>
      </c>
      <c r="U89" s="124">
        <f t="shared" si="6"/>
        <v>3355.8919030167162</v>
      </c>
    </row>
    <row r="90" spans="1:21">
      <c r="A90" s="37">
        <v>86</v>
      </c>
      <c r="B90" s="17"/>
      <c r="C90" s="16"/>
      <c r="D90" s="38" t="s">
        <v>24</v>
      </c>
      <c r="E90" s="49" t="s">
        <v>112</v>
      </c>
      <c r="F90" s="40"/>
      <c r="G90" s="109">
        <f t="shared" si="4"/>
        <v>154875.32352729654</v>
      </c>
      <c r="H90" s="26">
        <v>0</v>
      </c>
      <c r="I90" s="7">
        <v>0</v>
      </c>
      <c r="J90" s="7">
        <v>6471.8788186851889</v>
      </c>
      <c r="K90" s="7">
        <v>46830.373650357127</v>
      </c>
      <c r="L90" s="7">
        <v>56583.32954672724</v>
      </c>
      <c r="M90" s="7">
        <v>19274.224430283532</v>
      </c>
      <c r="N90" s="124">
        <f t="shared" si="5"/>
        <v>129159.80644605309</v>
      </c>
      <c r="O90" s="26">
        <v>0</v>
      </c>
      <c r="P90" s="7">
        <v>0</v>
      </c>
      <c r="Q90" s="7">
        <v>1168.8339758533984</v>
      </c>
      <c r="R90" s="7">
        <v>7206.4048935193568</v>
      </c>
      <c r="S90" s="7">
        <v>10359.395128070842</v>
      </c>
      <c r="T90" s="7">
        <v>6980.8830837998539</v>
      </c>
      <c r="U90" s="124">
        <f t="shared" si="6"/>
        <v>25715.517081243452</v>
      </c>
    </row>
    <row r="91" spans="1:21">
      <c r="A91" s="37">
        <v>87</v>
      </c>
      <c r="B91" s="17"/>
      <c r="C91" s="16"/>
      <c r="D91" s="38" t="s">
        <v>26</v>
      </c>
      <c r="E91" s="49" t="s">
        <v>113</v>
      </c>
      <c r="F91" s="40"/>
      <c r="G91" s="109">
        <f t="shared" si="4"/>
        <v>182397.66828733037</v>
      </c>
      <c r="H91" s="26">
        <v>3.2668694154179208</v>
      </c>
      <c r="I91" s="7">
        <v>0</v>
      </c>
      <c r="J91" s="7">
        <v>27609.813719384372</v>
      </c>
      <c r="K91" s="7">
        <v>47966.85500780493</v>
      </c>
      <c r="L91" s="7">
        <v>27083.805775521323</v>
      </c>
      <c r="M91" s="7">
        <v>20943.567614242435</v>
      </c>
      <c r="N91" s="124">
        <f t="shared" si="5"/>
        <v>123607.30898636847</v>
      </c>
      <c r="O91" s="26">
        <v>7.9781551907720489</v>
      </c>
      <c r="P91" s="7">
        <v>0</v>
      </c>
      <c r="Q91" s="7">
        <v>8522.5632666694</v>
      </c>
      <c r="R91" s="7">
        <v>16671.452635223046</v>
      </c>
      <c r="S91" s="7">
        <v>15599.548340800218</v>
      </c>
      <c r="T91" s="7">
        <v>17988.816903078463</v>
      </c>
      <c r="U91" s="124">
        <f t="shared" si="6"/>
        <v>58790.3593009619</v>
      </c>
    </row>
    <row r="92" spans="1:21">
      <c r="A92" s="37">
        <v>88</v>
      </c>
      <c r="B92" s="17"/>
      <c r="C92" s="16"/>
      <c r="D92" s="38" t="s">
        <v>32</v>
      </c>
      <c r="E92" s="49" t="s">
        <v>114</v>
      </c>
      <c r="F92" s="40"/>
      <c r="G92" s="109">
        <f t="shared" si="4"/>
        <v>0</v>
      </c>
      <c r="H92" s="26">
        <v>0</v>
      </c>
      <c r="I92" s="7">
        <v>0</v>
      </c>
      <c r="J92" s="7">
        <v>0</v>
      </c>
      <c r="K92" s="7">
        <v>0</v>
      </c>
      <c r="L92" s="7">
        <v>0</v>
      </c>
      <c r="M92" s="7">
        <v>0</v>
      </c>
      <c r="N92" s="124">
        <f t="shared" si="5"/>
        <v>0</v>
      </c>
      <c r="O92" s="26">
        <v>0</v>
      </c>
      <c r="P92" s="7">
        <v>0</v>
      </c>
      <c r="Q92" s="7">
        <v>0</v>
      </c>
      <c r="R92" s="7">
        <v>0</v>
      </c>
      <c r="S92" s="7">
        <v>0</v>
      </c>
      <c r="T92" s="7">
        <v>0</v>
      </c>
      <c r="U92" s="124">
        <f t="shared" si="6"/>
        <v>0</v>
      </c>
    </row>
    <row r="93" spans="1:21">
      <c r="A93" s="37">
        <v>89</v>
      </c>
      <c r="B93" s="17"/>
      <c r="C93" s="16"/>
      <c r="D93" s="38" t="s">
        <v>34</v>
      </c>
      <c r="E93" s="49" t="s">
        <v>115</v>
      </c>
      <c r="F93" s="40"/>
      <c r="G93" s="109">
        <f t="shared" si="4"/>
        <v>1757.4685734558345</v>
      </c>
      <c r="H93" s="26">
        <v>0</v>
      </c>
      <c r="I93" s="7">
        <v>38.269550158804122</v>
      </c>
      <c r="J93" s="7">
        <v>84.659881162631791</v>
      </c>
      <c r="K93" s="7">
        <v>216.95160283951554</v>
      </c>
      <c r="L93" s="7">
        <v>0</v>
      </c>
      <c r="M93" s="7">
        <v>0</v>
      </c>
      <c r="N93" s="124">
        <f t="shared" si="5"/>
        <v>339.88103416095146</v>
      </c>
      <c r="O93" s="26">
        <v>0</v>
      </c>
      <c r="P93" s="7">
        <v>139.10809522423665</v>
      </c>
      <c r="Q93" s="7">
        <v>600.87281086300209</v>
      </c>
      <c r="R93" s="7">
        <v>677.60663320764434</v>
      </c>
      <c r="S93" s="7">
        <v>0</v>
      </c>
      <c r="T93" s="7">
        <v>0</v>
      </c>
      <c r="U93" s="124">
        <f t="shared" si="6"/>
        <v>1417.5875392948831</v>
      </c>
    </row>
    <row r="94" spans="1:21">
      <c r="A94" s="37">
        <v>90</v>
      </c>
      <c r="B94" s="17"/>
      <c r="C94" s="16"/>
      <c r="D94" s="38" t="s">
        <v>36</v>
      </c>
      <c r="E94" s="49" t="s">
        <v>116</v>
      </c>
      <c r="F94" s="40"/>
      <c r="G94" s="109">
        <f t="shared" si="4"/>
        <v>0</v>
      </c>
      <c r="H94" s="26">
        <v>0</v>
      </c>
      <c r="I94" s="7">
        <v>0</v>
      </c>
      <c r="J94" s="7">
        <v>0</v>
      </c>
      <c r="K94" s="7">
        <v>0</v>
      </c>
      <c r="L94" s="7">
        <v>0</v>
      </c>
      <c r="M94" s="7">
        <v>0</v>
      </c>
      <c r="N94" s="124">
        <f t="shared" si="5"/>
        <v>0</v>
      </c>
      <c r="O94" s="26">
        <v>0</v>
      </c>
      <c r="P94" s="7">
        <v>0</v>
      </c>
      <c r="Q94" s="7">
        <v>0</v>
      </c>
      <c r="R94" s="7">
        <v>0</v>
      </c>
      <c r="S94" s="7">
        <v>0</v>
      </c>
      <c r="T94" s="7">
        <v>0</v>
      </c>
      <c r="U94" s="124">
        <f t="shared" si="6"/>
        <v>0</v>
      </c>
    </row>
    <row r="95" spans="1:21">
      <c r="A95" s="37">
        <v>91</v>
      </c>
      <c r="B95" s="17"/>
      <c r="C95" s="16"/>
      <c r="D95" s="38" t="s">
        <v>38</v>
      </c>
      <c r="E95" s="49" t="s">
        <v>117</v>
      </c>
      <c r="F95" s="40"/>
      <c r="G95" s="109">
        <f t="shared" si="4"/>
        <v>0</v>
      </c>
      <c r="H95" s="26">
        <v>0</v>
      </c>
      <c r="I95" s="7">
        <v>0</v>
      </c>
      <c r="J95" s="7">
        <v>0</v>
      </c>
      <c r="K95" s="7">
        <v>0</v>
      </c>
      <c r="L95" s="7">
        <v>0</v>
      </c>
      <c r="M95" s="7">
        <v>0</v>
      </c>
      <c r="N95" s="124">
        <f t="shared" si="5"/>
        <v>0</v>
      </c>
      <c r="O95" s="26">
        <v>0</v>
      </c>
      <c r="P95" s="7">
        <v>0</v>
      </c>
      <c r="Q95" s="7">
        <v>0</v>
      </c>
      <c r="R95" s="7">
        <v>0</v>
      </c>
      <c r="S95" s="7">
        <v>0</v>
      </c>
      <c r="T95" s="7">
        <v>0</v>
      </c>
      <c r="U95" s="124">
        <f t="shared" si="6"/>
        <v>0</v>
      </c>
    </row>
    <row r="96" spans="1:21">
      <c r="A96" s="37">
        <v>92</v>
      </c>
      <c r="B96" s="17"/>
      <c r="C96" s="16"/>
      <c r="D96" s="38" t="s">
        <v>40</v>
      </c>
      <c r="E96" s="49" t="s">
        <v>118</v>
      </c>
      <c r="F96" s="40"/>
      <c r="G96" s="109">
        <f t="shared" si="4"/>
        <v>1643.0484477505088</v>
      </c>
      <c r="H96" s="26">
        <v>0</v>
      </c>
      <c r="I96" s="7">
        <v>18.100974023342133</v>
      </c>
      <c r="J96" s="7">
        <v>75.525842592120171</v>
      </c>
      <c r="K96" s="7">
        <v>153.74833230674267</v>
      </c>
      <c r="L96" s="7">
        <v>377.60687205195427</v>
      </c>
      <c r="M96" s="7">
        <v>294.44914054870605</v>
      </c>
      <c r="N96" s="124">
        <f t="shared" si="5"/>
        <v>919.4311615228653</v>
      </c>
      <c r="O96" s="26">
        <v>0</v>
      </c>
      <c r="P96" s="7">
        <v>11.077399224042892</v>
      </c>
      <c r="Q96" s="7">
        <v>43.280741140246391</v>
      </c>
      <c r="R96" s="7">
        <v>100.03317047655582</v>
      </c>
      <c r="S96" s="7">
        <v>266.66047812253237</v>
      </c>
      <c r="T96" s="7">
        <v>302.56549726426601</v>
      </c>
      <c r="U96" s="124">
        <f t="shared" si="6"/>
        <v>723.61728622764349</v>
      </c>
    </row>
    <row r="97" spans="1:21">
      <c r="A97" s="37">
        <v>93</v>
      </c>
      <c r="B97" s="17"/>
      <c r="C97" s="16"/>
      <c r="D97" s="38" t="s">
        <v>54</v>
      </c>
      <c r="E97" s="49" t="s">
        <v>119</v>
      </c>
      <c r="F97" s="40"/>
      <c r="G97" s="109">
        <f t="shared" si="4"/>
        <v>0</v>
      </c>
      <c r="H97" s="26">
        <v>0</v>
      </c>
      <c r="I97" s="7">
        <v>0</v>
      </c>
      <c r="J97" s="7">
        <v>0</v>
      </c>
      <c r="K97" s="7">
        <v>0</v>
      </c>
      <c r="L97" s="7">
        <v>0</v>
      </c>
      <c r="M97" s="7">
        <v>0</v>
      </c>
      <c r="N97" s="124">
        <f t="shared" si="5"/>
        <v>0</v>
      </c>
      <c r="O97" s="26">
        <v>0</v>
      </c>
      <c r="P97" s="7">
        <v>0</v>
      </c>
      <c r="Q97" s="7">
        <v>0</v>
      </c>
      <c r="R97" s="7">
        <v>0</v>
      </c>
      <c r="S97" s="7">
        <v>0</v>
      </c>
      <c r="T97" s="7">
        <v>0</v>
      </c>
      <c r="U97" s="124">
        <f t="shared" si="6"/>
        <v>0</v>
      </c>
    </row>
    <row r="98" spans="1:21">
      <c r="A98" s="93">
        <v>94</v>
      </c>
      <c r="B98" s="102"/>
      <c r="C98" s="95" t="s">
        <v>120</v>
      </c>
      <c r="D98" s="96" t="s">
        <v>121</v>
      </c>
      <c r="E98" s="97"/>
      <c r="F98" s="98"/>
      <c r="G98" s="99">
        <f t="shared" si="4"/>
        <v>4019380.4167384305</v>
      </c>
      <c r="H98" s="100">
        <v>7540.3737329136347</v>
      </c>
      <c r="I98" s="101">
        <v>11351.091442365199</v>
      </c>
      <c r="J98" s="101">
        <v>34169.126184727997</v>
      </c>
      <c r="K98" s="101">
        <v>43338.230971496552</v>
      </c>
      <c r="L98" s="101">
        <v>152669.43445104361</v>
      </c>
      <c r="M98" s="101">
        <v>1343731.3743776083</v>
      </c>
      <c r="N98" s="125">
        <f t="shared" si="5"/>
        <v>1592799.6311601554</v>
      </c>
      <c r="O98" s="100">
        <v>8654.7902364738984</v>
      </c>
      <c r="P98" s="101">
        <v>10016.932936170197</v>
      </c>
      <c r="Q98" s="101">
        <v>21360.887076836079</v>
      </c>
      <c r="R98" s="101">
        <v>30706.148583415896</v>
      </c>
      <c r="S98" s="101">
        <v>174379.35731059313</v>
      </c>
      <c r="T98" s="101">
        <v>2181462.6694347858</v>
      </c>
      <c r="U98" s="125">
        <f t="shared" si="6"/>
        <v>2426580.7855782751</v>
      </c>
    </row>
    <row r="99" spans="1:21">
      <c r="A99" s="37">
        <v>95</v>
      </c>
      <c r="B99" s="10"/>
      <c r="C99" s="11"/>
      <c r="D99" s="38" t="s">
        <v>8</v>
      </c>
      <c r="E99" s="49" t="s">
        <v>122</v>
      </c>
      <c r="F99" s="51"/>
      <c r="G99" s="109">
        <f t="shared" si="4"/>
        <v>3281069.2998418761</v>
      </c>
      <c r="H99" s="26">
        <v>0</v>
      </c>
      <c r="I99" s="7">
        <v>36.900063335895538</v>
      </c>
      <c r="J99" s="7">
        <v>64.445495516061783</v>
      </c>
      <c r="K99" s="7">
        <v>1355.8869520910084</v>
      </c>
      <c r="L99" s="7">
        <v>81563.997485760599</v>
      </c>
      <c r="M99" s="7">
        <v>1106100.6423766613</v>
      </c>
      <c r="N99" s="124">
        <f t="shared" si="5"/>
        <v>1189121.8723733649</v>
      </c>
      <c r="O99" s="26">
        <v>0</v>
      </c>
      <c r="P99" s="7">
        <v>23.963422670960426</v>
      </c>
      <c r="Q99" s="7">
        <v>42.802573055028915</v>
      </c>
      <c r="R99" s="7">
        <v>1414.4261077521369</v>
      </c>
      <c r="S99" s="7">
        <v>113672.42027568817</v>
      </c>
      <c r="T99" s="7">
        <v>1976793.815089345</v>
      </c>
      <c r="U99" s="124">
        <f t="shared" si="6"/>
        <v>2091947.4274685113</v>
      </c>
    </row>
    <row r="100" spans="1:21">
      <c r="A100" s="37">
        <v>96</v>
      </c>
      <c r="B100" s="10"/>
      <c r="C100" s="11"/>
      <c r="D100" s="38" t="s">
        <v>10</v>
      </c>
      <c r="E100" s="49" t="s">
        <v>123</v>
      </c>
      <c r="F100" s="51"/>
      <c r="G100" s="109">
        <f t="shared" si="4"/>
        <v>337265.41369069059</v>
      </c>
      <c r="H100" s="26">
        <v>0</v>
      </c>
      <c r="I100" s="7">
        <v>0.2344793975353241</v>
      </c>
      <c r="J100" s="7">
        <v>35.608663617094862</v>
      </c>
      <c r="K100" s="7">
        <v>1025.9959858197253</v>
      </c>
      <c r="L100" s="7">
        <v>16521.623762227595</v>
      </c>
      <c r="M100" s="7">
        <v>172053.50352318585</v>
      </c>
      <c r="N100" s="124">
        <f t="shared" si="5"/>
        <v>189636.96641424781</v>
      </c>
      <c r="O100" s="26">
        <v>0</v>
      </c>
      <c r="P100" s="7">
        <v>0.94521933794021606</v>
      </c>
      <c r="Q100" s="7">
        <v>30.306120996593421</v>
      </c>
      <c r="R100" s="7">
        <v>871.2696088089142</v>
      </c>
      <c r="S100" s="7">
        <v>12883.098797094077</v>
      </c>
      <c r="T100" s="7">
        <v>133842.82753020525</v>
      </c>
      <c r="U100" s="124">
        <f t="shared" si="6"/>
        <v>147628.44727644278</v>
      </c>
    </row>
    <row r="101" spans="1:21">
      <c r="A101" s="37">
        <v>97</v>
      </c>
      <c r="B101" s="10"/>
      <c r="C101" s="11"/>
      <c r="D101" s="38" t="s">
        <v>22</v>
      </c>
      <c r="E101" s="49" t="s">
        <v>124</v>
      </c>
      <c r="F101" s="51"/>
      <c r="G101" s="109">
        <f t="shared" si="4"/>
        <v>159256.76161132936</v>
      </c>
      <c r="H101" s="26">
        <v>5011.2672358749551</v>
      </c>
      <c r="I101" s="7">
        <v>6057.1068844944239</v>
      </c>
      <c r="J101" s="7">
        <v>22243.908880464733</v>
      </c>
      <c r="K101" s="7">
        <v>22449.216113388538</v>
      </c>
      <c r="L101" s="7">
        <v>16987.170290324837</v>
      </c>
      <c r="M101" s="7">
        <v>16146.340003222227</v>
      </c>
      <c r="N101" s="124">
        <f t="shared" si="5"/>
        <v>88895.009407769714</v>
      </c>
      <c r="O101" s="26">
        <v>5907.7081316207186</v>
      </c>
      <c r="P101" s="7">
        <v>5337.7469630705527</v>
      </c>
      <c r="Q101" s="7">
        <v>12691.386551438132</v>
      </c>
      <c r="R101" s="7">
        <v>12693.966890094802</v>
      </c>
      <c r="S101" s="7">
        <v>13687.10220672749</v>
      </c>
      <c r="T101" s="7">
        <v>20043.841460607946</v>
      </c>
      <c r="U101" s="124">
        <f t="shared" si="6"/>
        <v>70361.752203559648</v>
      </c>
    </row>
    <row r="102" spans="1:21">
      <c r="A102" s="37">
        <v>98</v>
      </c>
      <c r="B102" s="17"/>
      <c r="C102" s="11"/>
      <c r="D102" s="38" t="s">
        <v>24</v>
      </c>
      <c r="E102" s="49" t="s">
        <v>125</v>
      </c>
      <c r="F102" s="51"/>
      <c r="G102" s="109">
        <f t="shared" si="4"/>
        <v>28185.958026878507</v>
      </c>
      <c r="H102" s="26">
        <v>0</v>
      </c>
      <c r="I102" s="7">
        <v>1.1272376179695129</v>
      </c>
      <c r="J102" s="7">
        <v>252.48392041254556</v>
      </c>
      <c r="K102" s="7">
        <v>2753.6233127303421</v>
      </c>
      <c r="L102" s="7">
        <v>4503.1696768142283</v>
      </c>
      <c r="M102" s="7">
        <v>2950.2987107078079</v>
      </c>
      <c r="N102" s="124">
        <f t="shared" si="5"/>
        <v>10460.702858282893</v>
      </c>
      <c r="O102" s="26">
        <v>0</v>
      </c>
      <c r="P102" s="7">
        <v>1.0657959431409836</v>
      </c>
      <c r="Q102" s="7">
        <v>699.39674716329318</v>
      </c>
      <c r="R102" s="7">
        <v>4168.0505510694347</v>
      </c>
      <c r="S102" s="7">
        <v>7086.3111365679651</v>
      </c>
      <c r="T102" s="7">
        <v>5770.4309378517792</v>
      </c>
      <c r="U102" s="124">
        <f t="shared" si="6"/>
        <v>17725.255168595613</v>
      </c>
    </row>
    <row r="103" spans="1:21">
      <c r="A103" s="37">
        <v>99</v>
      </c>
      <c r="B103" s="12"/>
      <c r="C103" s="12"/>
      <c r="D103" s="38" t="s">
        <v>26</v>
      </c>
      <c r="E103" s="49" t="s">
        <v>126</v>
      </c>
      <c r="F103" s="43"/>
      <c r="G103" s="109">
        <f t="shared" si="4"/>
        <v>15.2679812759161</v>
      </c>
      <c r="H103" s="26">
        <v>0</v>
      </c>
      <c r="I103" s="7">
        <v>0.16534195840358734</v>
      </c>
      <c r="J103" s="7">
        <v>0.31367769837379456</v>
      </c>
      <c r="K103" s="7">
        <v>1.5358939617872238</v>
      </c>
      <c r="L103" s="7">
        <v>1.712777778506279</v>
      </c>
      <c r="M103" s="7">
        <v>1.3775304853916168</v>
      </c>
      <c r="N103" s="124">
        <f t="shared" si="5"/>
        <v>5.1052218824625015</v>
      </c>
      <c r="O103" s="26">
        <v>0</v>
      </c>
      <c r="P103" s="7">
        <v>0.47375518083572388</v>
      </c>
      <c r="Q103" s="7">
        <v>0.96959799528121948</v>
      </c>
      <c r="R103" s="7">
        <v>2.6929039806127548</v>
      </c>
      <c r="S103" s="7">
        <v>2.2963835746049881</v>
      </c>
      <c r="T103" s="7">
        <v>3.7301186621189117</v>
      </c>
      <c r="U103" s="124">
        <f t="shared" si="6"/>
        <v>10.162759393453598</v>
      </c>
    </row>
    <row r="104" spans="1:21">
      <c r="A104" s="37">
        <v>100</v>
      </c>
      <c r="B104" s="12"/>
      <c r="C104" s="12"/>
      <c r="D104" s="38" t="s">
        <v>32</v>
      </c>
      <c r="E104" s="15" t="s">
        <v>127</v>
      </c>
      <c r="F104" s="43"/>
      <c r="G104" s="109">
        <f t="shared" si="4"/>
        <v>0</v>
      </c>
      <c r="H104" s="26">
        <v>0</v>
      </c>
      <c r="I104" s="7">
        <v>0</v>
      </c>
      <c r="J104" s="7">
        <v>0</v>
      </c>
      <c r="K104" s="7">
        <v>0</v>
      </c>
      <c r="L104" s="7">
        <v>0</v>
      </c>
      <c r="M104" s="7">
        <v>0</v>
      </c>
      <c r="N104" s="124">
        <f t="shared" si="5"/>
        <v>0</v>
      </c>
      <c r="O104" s="26">
        <v>0</v>
      </c>
      <c r="P104" s="7">
        <v>0</v>
      </c>
      <c r="Q104" s="7">
        <v>0</v>
      </c>
      <c r="R104" s="7">
        <v>0</v>
      </c>
      <c r="S104" s="7">
        <v>0</v>
      </c>
      <c r="T104" s="7">
        <v>0</v>
      </c>
      <c r="U104" s="124">
        <f t="shared" si="6"/>
        <v>0</v>
      </c>
    </row>
    <row r="105" spans="1:21">
      <c r="A105" s="37">
        <v>101</v>
      </c>
      <c r="B105" s="12"/>
      <c r="C105" s="12"/>
      <c r="D105" s="38" t="s">
        <v>34</v>
      </c>
      <c r="E105" s="15" t="s">
        <v>128</v>
      </c>
      <c r="F105" s="43"/>
      <c r="G105" s="109">
        <f t="shared" si="4"/>
        <v>213587.68071641913</v>
      </c>
      <c r="H105" s="26">
        <v>2529.106457190981</v>
      </c>
      <c r="I105" s="7">
        <v>5255.5574387609959</v>
      </c>
      <c r="J105" s="7">
        <v>11572.365770157427</v>
      </c>
      <c r="K105" s="7">
        <v>15751.973013300449</v>
      </c>
      <c r="L105" s="7">
        <v>33091.762649081647</v>
      </c>
      <c r="M105" s="7">
        <v>46479.209105772898</v>
      </c>
      <c r="N105" s="124">
        <f t="shared" si="5"/>
        <v>114679.9744342644</v>
      </c>
      <c r="O105" s="26">
        <v>2747.0821225806139</v>
      </c>
      <c r="P105" s="7">
        <v>4652.7375310208663</v>
      </c>
      <c r="Q105" s="7">
        <v>7896.0254080984741</v>
      </c>
      <c r="R105" s="7">
        <v>11555.742548214272</v>
      </c>
      <c r="S105" s="7">
        <v>27048.124919347465</v>
      </c>
      <c r="T105" s="7">
        <v>45007.99375289306</v>
      </c>
      <c r="U105" s="124">
        <f t="shared" si="6"/>
        <v>98907.706282154744</v>
      </c>
    </row>
    <row r="106" spans="1:21">
      <c r="A106" s="93">
        <v>102</v>
      </c>
      <c r="B106" s="94"/>
      <c r="C106" s="95" t="s">
        <v>129</v>
      </c>
      <c r="D106" s="96" t="s">
        <v>130</v>
      </c>
      <c r="E106" s="97"/>
      <c r="F106" s="98"/>
      <c r="G106" s="99">
        <f t="shared" si="4"/>
        <v>593.41385511681437</v>
      </c>
      <c r="H106" s="100">
        <v>0</v>
      </c>
      <c r="I106" s="101">
        <v>4.5707294791936874</v>
      </c>
      <c r="J106" s="101">
        <v>15.317697580903769</v>
      </c>
      <c r="K106" s="101">
        <v>22.139755800366402</v>
      </c>
      <c r="L106" s="101">
        <v>48.22367587685585</v>
      </c>
      <c r="M106" s="101">
        <v>174.93139948695898</v>
      </c>
      <c r="N106" s="125">
        <f t="shared" si="5"/>
        <v>265.18325822427869</v>
      </c>
      <c r="O106" s="100">
        <v>0</v>
      </c>
      <c r="P106" s="101">
        <v>4.5733236074447632</v>
      </c>
      <c r="Q106" s="101">
        <v>3.8651642501354218</v>
      </c>
      <c r="R106" s="101">
        <v>11.962736368179321</v>
      </c>
      <c r="S106" s="101">
        <v>34.454748786985874</v>
      </c>
      <c r="T106" s="101">
        <v>273.37462387979031</v>
      </c>
      <c r="U106" s="125">
        <f t="shared" si="6"/>
        <v>328.23059689253569</v>
      </c>
    </row>
    <row r="107" spans="1:21">
      <c r="A107" s="93">
        <v>110</v>
      </c>
      <c r="B107" s="94"/>
      <c r="C107" s="95" t="s">
        <v>131</v>
      </c>
      <c r="D107" s="96" t="s">
        <v>132</v>
      </c>
      <c r="E107" s="97"/>
      <c r="F107" s="98"/>
      <c r="G107" s="99">
        <f t="shared" si="4"/>
        <v>22261209.236954965</v>
      </c>
      <c r="H107" s="100">
        <v>16870.869648988824</v>
      </c>
      <c r="I107" s="101">
        <v>12229.782388430089</v>
      </c>
      <c r="J107" s="101">
        <v>99136.876266479492</v>
      </c>
      <c r="K107" s="101">
        <v>713326.2774939537</v>
      </c>
      <c r="L107" s="101">
        <v>3560414.4020042419</v>
      </c>
      <c r="M107" s="101">
        <v>6986507.8588867188</v>
      </c>
      <c r="N107" s="125">
        <f t="shared" si="5"/>
        <v>11388486.066688813</v>
      </c>
      <c r="O107" s="100">
        <v>15185.943157044239</v>
      </c>
      <c r="P107" s="101">
        <v>11469.443723101169</v>
      </c>
      <c r="Q107" s="101">
        <v>65609.297481313348</v>
      </c>
      <c r="R107" s="101">
        <v>368744.31993770599</v>
      </c>
      <c r="S107" s="101">
        <v>2315541.0158777237</v>
      </c>
      <c r="T107" s="101">
        <v>8096173.1500892639</v>
      </c>
      <c r="U107" s="125">
        <f t="shared" si="6"/>
        <v>10872723.170266151</v>
      </c>
    </row>
    <row r="108" spans="1:21">
      <c r="A108" s="37">
        <v>111</v>
      </c>
      <c r="B108" s="10"/>
      <c r="C108" s="16"/>
      <c r="D108" s="38" t="s">
        <v>8</v>
      </c>
      <c r="E108" s="49" t="s">
        <v>133</v>
      </c>
      <c r="F108" s="40"/>
      <c r="G108" s="109">
        <f t="shared" si="4"/>
        <v>335371.01914359513</v>
      </c>
      <c r="H108" s="26">
        <v>1354.1176622372946</v>
      </c>
      <c r="I108" s="7">
        <v>2454.5069427127019</v>
      </c>
      <c r="J108" s="7">
        <v>7408.8208682220429</v>
      </c>
      <c r="K108" s="7">
        <v>17349.992571353912</v>
      </c>
      <c r="L108" s="7">
        <v>41622.574657537043</v>
      </c>
      <c r="M108" s="7">
        <v>60393.015318781137</v>
      </c>
      <c r="N108" s="124">
        <f t="shared" si="5"/>
        <v>130583.02802084413</v>
      </c>
      <c r="O108" s="26">
        <v>1174.9443309753869</v>
      </c>
      <c r="P108" s="7">
        <v>2422.5078050163356</v>
      </c>
      <c r="Q108" s="7">
        <v>7378.1333420034498</v>
      </c>
      <c r="R108" s="7">
        <v>20551.410823192447</v>
      </c>
      <c r="S108" s="7">
        <v>62903.127939715981</v>
      </c>
      <c r="T108" s="7">
        <v>110357.86688184738</v>
      </c>
      <c r="U108" s="124">
        <f t="shared" si="6"/>
        <v>204787.99112275097</v>
      </c>
    </row>
    <row r="109" spans="1:21">
      <c r="A109" s="37">
        <v>112</v>
      </c>
      <c r="B109" s="17"/>
      <c r="C109" s="11"/>
      <c r="D109" s="52" t="s">
        <v>10</v>
      </c>
      <c r="E109" s="49" t="s">
        <v>134</v>
      </c>
      <c r="F109" s="51"/>
      <c r="G109" s="109">
        <f t="shared" si="4"/>
        <v>1203414.8104552832</v>
      </c>
      <c r="H109" s="26">
        <v>230.66424695871592</v>
      </c>
      <c r="I109" s="7">
        <v>151.22010911302641</v>
      </c>
      <c r="J109" s="7">
        <v>3140.6316647306085</v>
      </c>
      <c r="K109" s="7">
        <v>25011.521934866905</v>
      </c>
      <c r="L109" s="7">
        <v>137456.71046221256</v>
      </c>
      <c r="M109" s="7">
        <v>368188.15334874392</v>
      </c>
      <c r="N109" s="124">
        <f t="shared" si="5"/>
        <v>534178.9017666257</v>
      </c>
      <c r="O109" s="26">
        <v>162.26914466243011</v>
      </c>
      <c r="P109" s="7">
        <v>138.27971523999418</v>
      </c>
      <c r="Q109" s="7">
        <v>2794.4401321558835</v>
      </c>
      <c r="R109" s="7">
        <v>19505.969292551279</v>
      </c>
      <c r="S109" s="7">
        <v>132000.70017254353</v>
      </c>
      <c r="T109" s="7">
        <v>514634.25023150444</v>
      </c>
      <c r="U109" s="124">
        <f t="shared" si="6"/>
        <v>669235.90868865757</v>
      </c>
    </row>
    <row r="110" spans="1:21">
      <c r="A110" s="37">
        <v>113</v>
      </c>
      <c r="B110" s="17"/>
      <c r="C110" s="16"/>
      <c r="D110" s="38" t="s">
        <v>22</v>
      </c>
      <c r="E110" s="49" t="s">
        <v>135</v>
      </c>
      <c r="F110" s="40"/>
      <c r="G110" s="109">
        <f t="shared" si="4"/>
        <v>11740366.378417578</v>
      </c>
      <c r="H110" s="26">
        <v>998.84907801890404</v>
      </c>
      <c r="I110" s="7">
        <v>720.86152450973168</v>
      </c>
      <c r="J110" s="7">
        <v>38655.280096150935</v>
      </c>
      <c r="K110" s="7">
        <v>419773.16019225121</v>
      </c>
      <c r="L110" s="7">
        <v>2012605.3174171448</v>
      </c>
      <c r="M110" s="7">
        <v>3707870.2870674133</v>
      </c>
      <c r="N110" s="124">
        <f t="shared" si="5"/>
        <v>6180623.7553754887</v>
      </c>
      <c r="O110" s="26">
        <v>637.76246741848445</v>
      </c>
      <c r="P110" s="7">
        <v>548.05089868729829</v>
      </c>
      <c r="Q110" s="7">
        <v>19764.194527797401</v>
      </c>
      <c r="R110" s="7">
        <v>163788.24144184589</v>
      </c>
      <c r="S110" s="7">
        <v>1156153.2297034264</v>
      </c>
      <c r="T110" s="7">
        <v>4218851.1440029144</v>
      </c>
      <c r="U110" s="124">
        <f t="shared" si="6"/>
        <v>5559742.6230420899</v>
      </c>
    </row>
    <row r="111" spans="1:21">
      <c r="A111" s="37">
        <v>114</v>
      </c>
      <c r="B111" s="17"/>
      <c r="C111" s="16"/>
      <c r="D111" s="38" t="s">
        <v>24</v>
      </c>
      <c r="E111" s="49" t="s">
        <v>136</v>
      </c>
      <c r="F111" s="40"/>
      <c r="G111" s="109">
        <f t="shared" si="4"/>
        <v>7180222.3204403557</v>
      </c>
      <c r="H111" s="26">
        <v>5377.9653964164318</v>
      </c>
      <c r="I111" s="7">
        <v>4386.9906931854784</v>
      </c>
      <c r="J111" s="7">
        <v>25086.647516608238</v>
      </c>
      <c r="K111" s="7">
        <v>175337.52438221872</v>
      </c>
      <c r="L111" s="7">
        <v>1158231.7745914459</v>
      </c>
      <c r="M111" s="7">
        <v>2297606.0971050262</v>
      </c>
      <c r="N111" s="124">
        <f t="shared" si="5"/>
        <v>3666026.999684901</v>
      </c>
      <c r="O111" s="26">
        <v>4330.2393167147529</v>
      </c>
      <c r="P111" s="7">
        <v>3850.7773231984211</v>
      </c>
      <c r="Q111" s="7">
        <v>17865.964931465918</v>
      </c>
      <c r="R111" s="7">
        <v>120624.12466171384</v>
      </c>
      <c r="S111" s="7">
        <v>820498.0347032547</v>
      </c>
      <c r="T111" s="7">
        <v>2547026.1798191071</v>
      </c>
      <c r="U111" s="124">
        <f t="shared" si="6"/>
        <v>3514195.3207554547</v>
      </c>
    </row>
    <row r="112" spans="1:21">
      <c r="A112" s="37">
        <v>115</v>
      </c>
      <c r="B112" s="14"/>
      <c r="C112" s="16"/>
      <c r="D112" s="38" t="s">
        <v>26</v>
      </c>
      <c r="E112" s="49" t="s">
        <v>137</v>
      </c>
      <c r="F112" s="40"/>
      <c r="G112" s="109">
        <f t="shared" si="4"/>
        <v>428396.43449392845</v>
      </c>
      <c r="H112" s="26">
        <v>4415.6878421697766</v>
      </c>
      <c r="I112" s="7">
        <v>1979.718937325757</v>
      </c>
      <c r="J112" s="7">
        <v>12177.640363022685</v>
      </c>
      <c r="K112" s="7">
        <v>38396.963104322553</v>
      </c>
      <c r="L112" s="7">
        <v>72654.973517537117</v>
      </c>
      <c r="M112" s="7">
        <v>109991.99111372232</v>
      </c>
      <c r="N112" s="124">
        <f t="shared" si="5"/>
        <v>239616.97487810021</v>
      </c>
      <c r="O112" s="26">
        <v>4328.9792815141845</v>
      </c>
      <c r="P112" s="7">
        <v>1924.3270273064263</v>
      </c>
      <c r="Q112" s="7">
        <v>7169.2421803213656</v>
      </c>
      <c r="R112" s="7">
        <v>16997.791057242081</v>
      </c>
      <c r="S112" s="7">
        <v>38018.915428072214</v>
      </c>
      <c r="T112" s="7">
        <v>120340.20464137197</v>
      </c>
      <c r="U112" s="124">
        <f t="shared" si="6"/>
        <v>188779.45961582824</v>
      </c>
    </row>
    <row r="113" spans="1:21">
      <c r="A113" s="37">
        <v>116</v>
      </c>
      <c r="B113" s="17"/>
      <c r="C113" s="12"/>
      <c r="D113" s="38" t="s">
        <v>32</v>
      </c>
      <c r="E113" s="14" t="s">
        <v>138</v>
      </c>
      <c r="F113" s="43"/>
      <c r="G113" s="109">
        <f t="shared" si="4"/>
        <v>1373438.1023335808</v>
      </c>
      <c r="H113" s="26">
        <v>4493.5855103104841</v>
      </c>
      <c r="I113" s="7">
        <v>2536.4841819540597</v>
      </c>
      <c r="J113" s="7">
        <v>12667.856662579812</v>
      </c>
      <c r="K113" s="7">
        <v>37457.121423892677</v>
      </c>
      <c r="L113" s="7">
        <v>137843.03427547216</v>
      </c>
      <c r="M113" s="7">
        <v>442458.28512215614</v>
      </c>
      <c r="N113" s="124">
        <f t="shared" si="5"/>
        <v>637456.36717636534</v>
      </c>
      <c r="O113" s="26">
        <v>4551.7488101752242</v>
      </c>
      <c r="P113" s="7">
        <v>2585.5009117013506</v>
      </c>
      <c r="Q113" s="7">
        <v>10637.322636245051</v>
      </c>
      <c r="R113" s="7">
        <v>27276.78270066157</v>
      </c>
      <c r="S113" s="7">
        <v>105966.99886235595</v>
      </c>
      <c r="T113" s="7">
        <v>584963.38123607635</v>
      </c>
      <c r="U113" s="124">
        <f t="shared" si="6"/>
        <v>735981.7351572155</v>
      </c>
    </row>
    <row r="114" spans="1:21">
      <c r="A114" s="93">
        <v>117</v>
      </c>
      <c r="B114" s="94"/>
      <c r="C114" s="95" t="s">
        <v>4</v>
      </c>
      <c r="D114" s="96" t="s">
        <v>139</v>
      </c>
      <c r="E114" s="97"/>
      <c r="F114" s="98"/>
      <c r="G114" s="99">
        <f t="shared" si="4"/>
        <v>4865812.772641724</v>
      </c>
      <c r="H114" s="100">
        <v>6160.3385340587411</v>
      </c>
      <c r="I114" s="101">
        <v>4875.2569482659455</v>
      </c>
      <c r="J114" s="101">
        <v>17844.157308379188</v>
      </c>
      <c r="K114" s="101">
        <v>64420.934456199408</v>
      </c>
      <c r="L114" s="101">
        <v>581763.33825874329</v>
      </c>
      <c r="M114" s="101">
        <v>1861172.6285681725</v>
      </c>
      <c r="N114" s="125">
        <f t="shared" si="5"/>
        <v>2536236.6540738191</v>
      </c>
      <c r="O114" s="100">
        <v>6463.8670506169292</v>
      </c>
      <c r="P114" s="101">
        <v>5201.9807423669408</v>
      </c>
      <c r="Q114" s="101">
        <v>14054.86859154515</v>
      </c>
      <c r="R114" s="101">
        <v>52043.193421445787</v>
      </c>
      <c r="S114" s="101">
        <v>465695.62349009514</v>
      </c>
      <c r="T114" s="101">
        <v>1786116.5852718353</v>
      </c>
      <c r="U114" s="125">
        <f t="shared" si="6"/>
        <v>2329576.1185679054</v>
      </c>
    </row>
    <row r="115" spans="1:21">
      <c r="A115" s="37">
        <v>118</v>
      </c>
      <c r="B115" s="17"/>
      <c r="C115" s="16"/>
      <c r="D115" s="38" t="s">
        <v>8</v>
      </c>
      <c r="E115" s="49" t="s">
        <v>140</v>
      </c>
      <c r="F115" s="40"/>
      <c r="G115" s="109">
        <f t="shared" si="4"/>
        <v>3864148.423244969</v>
      </c>
      <c r="H115" s="26">
        <v>1074.2135147839031</v>
      </c>
      <c r="I115" s="7">
        <v>645.02366056479514</v>
      </c>
      <c r="J115" s="7">
        <v>6337.541642440483</v>
      </c>
      <c r="K115" s="7">
        <v>33240.318398516625</v>
      </c>
      <c r="L115" s="7">
        <v>440209.47613573074</v>
      </c>
      <c r="M115" s="7">
        <v>1543486.8055505753</v>
      </c>
      <c r="N115" s="124">
        <f t="shared" si="5"/>
        <v>2024993.3789026118</v>
      </c>
      <c r="O115" s="26">
        <v>1261.2665991382</v>
      </c>
      <c r="P115" s="7">
        <v>650.97196470793278</v>
      </c>
      <c r="Q115" s="7">
        <v>5362.7927000410855</v>
      </c>
      <c r="R115" s="7">
        <v>25470.071203488857</v>
      </c>
      <c r="S115" s="7">
        <v>353557.95142650604</v>
      </c>
      <c r="T115" s="7">
        <v>1452851.9904484749</v>
      </c>
      <c r="U115" s="124">
        <f t="shared" si="6"/>
        <v>1839155.044342357</v>
      </c>
    </row>
    <row r="116" spans="1:21">
      <c r="A116" s="37">
        <v>119</v>
      </c>
      <c r="B116" s="10"/>
      <c r="C116" s="16"/>
      <c r="D116" s="38" t="s">
        <v>10</v>
      </c>
      <c r="E116" s="49" t="s">
        <v>141</v>
      </c>
      <c r="F116" s="40"/>
      <c r="G116" s="109">
        <f t="shared" si="4"/>
        <v>524366.34398621798</v>
      </c>
      <c r="H116" s="26">
        <v>3539.7426782441539</v>
      </c>
      <c r="I116" s="7">
        <v>2666.1988553358242</v>
      </c>
      <c r="J116" s="7">
        <v>7277.3391861787532</v>
      </c>
      <c r="K116" s="7">
        <v>19556.249602774158</v>
      </c>
      <c r="L116" s="7">
        <v>87460.344567254186</v>
      </c>
      <c r="M116" s="7">
        <v>124894.15653461218</v>
      </c>
      <c r="N116" s="124">
        <f t="shared" si="5"/>
        <v>245394.03142439926</v>
      </c>
      <c r="O116" s="26">
        <v>4082.404815483631</v>
      </c>
      <c r="P116" s="7">
        <v>2907.5120695296428</v>
      </c>
      <c r="Q116" s="7">
        <v>6970.6301218327717</v>
      </c>
      <c r="R116" s="7">
        <v>20751.222896390362</v>
      </c>
      <c r="S116" s="7">
        <v>81646.692430242896</v>
      </c>
      <c r="T116" s="7">
        <v>162613.85022833943</v>
      </c>
      <c r="U116" s="124">
        <f t="shared" si="6"/>
        <v>278972.31256181875</v>
      </c>
    </row>
    <row r="117" spans="1:21">
      <c r="A117" s="37">
        <v>120</v>
      </c>
      <c r="B117" s="17"/>
      <c r="C117" s="11"/>
      <c r="D117" s="38" t="s">
        <v>22</v>
      </c>
      <c r="E117" s="9" t="s">
        <v>142</v>
      </c>
      <c r="F117" s="46"/>
      <c r="G117" s="109">
        <f t="shared" si="4"/>
        <v>477298.0125765038</v>
      </c>
      <c r="H117" s="26">
        <v>1546.3823995696787</v>
      </c>
      <c r="I117" s="7">
        <v>1564.0343950018287</v>
      </c>
      <c r="J117" s="7">
        <v>4229.2764553818852</v>
      </c>
      <c r="K117" s="7">
        <v>11624.367169514298</v>
      </c>
      <c r="L117" s="7">
        <v>54093.511684924364</v>
      </c>
      <c r="M117" s="7">
        <v>192791.65574461222</v>
      </c>
      <c r="N117" s="124">
        <f t="shared" si="5"/>
        <v>265849.22784900427</v>
      </c>
      <c r="O117" s="26">
        <v>1120.1955947545503</v>
      </c>
      <c r="P117" s="7">
        <v>1643.4966991154433</v>
      </c>
      <c r="Q117" s="7">
        <v>1721.4458100441843</v>
      </c>
      <c r="R117" s="7">
        <v>5821.8992356695235</v>
      </c>
      <c r="S117" s="7">
        <v>30490.975169479847</v>
      </c>
      <c r="T117" s="7">
        <v>170650.772218436</v>
      </c>
      <c r="U117" s="124">
        <f t="shared" si="6"/>
        <v>211448.78472749956</v>
      </c>
    </row>
    <row r="118" spans="1:21">
      <c r="A118" s="93">
        <v>121</v>
      </c>
      <c r="B118" s="94"/>
      <c r="C118" s="95" t="s">
        <v>143</v>
      </c>
      <c r="D118" s="96" t="s">
        <v>144</v>
      </c>
      <c r="E118" s="97"/>
      <c r="F118" s="98"/>
      <c r="G118" s="99">
        <f t="shared" si="4"/>
        <v>3096960.0283322874</v>
      </c>
      <c r="H118" s="100">
        <v>23944.686242302414</v>
      </c>
      <c r="I118" s="101">
        <v>16135.81503180787</v>
      </c>
      <c r="J118" s="101">
        <v>63467.897740960121</v>
      </c>
      <c r="K118" s="101">
        <v>309533.0263825357</v>
      </c>
      <c r="L118" s="101">
        <v>679491.03767895699</v>
      </c>
      <c r="M118" s="101">
        <v>709752.34751653671</v>
      </c>
      <c r="N118" s="125">
        <f t="shared" si="5"/>
        <v>1802324.8105930998</v>
      </c>
      <c r="O118" s="100">
        <v>21227.287809590576</v>
      </c>
      <c r="P118" s="101">
        <v>16159.349158296362</v>
      </c>
      <c r="Q118" s="101">
        <v>44426.570068184286</v>
      </c>
      <c r="R118" s="101">
        <v>119068.00341919065</v>
      </c>
      <c r="S118" s="101">
        <v>381418.08078837395</v>
      </c>
      <c r="T118" s="101">
        <v>712335.92649555206</v>
      </c>
      <c r="U118" s="125">
        <f t="shared" si="6"/>
        <v>1294635.2177391879</v>
      </c>
    </row>
    <row r="119" spans="1:21">
      <c r="A119" s="37">
        <v>122</v>
      </c>
      <c r="B119" s="17"/>
      <c r="C119" s="16"/>
      <c r="D119" s="38" t="s">
        <v>8</v>
      </c>
      <c r="E119" s="49" t="s">
        <v>145</v>
      </c>
      <c r="F119" s="40"/>
      <c r="G119" s="109">
        <f t="shared" si="4"/>
        <v>299944.39164802083</v>
      </c>
      <c r="H119" s="26">
        <v>658.23061308584192</v>
      </c>
      <c r="I119" s="7">
        <v>799.96059471275657</v>
      </c>
      <c r="J119" s="7">
        <v>4069.0151456957683</v>
      </c>
      <c r="K119" s="7">
        <v>15720.081358239055</v>
      </c>
      <c r="L119" s="7">
        <v>53678.40791837126</v>
      </c>
      <c r="M119" s="7">
        <v>83905.246358215809</v>
      </c>
      <c r="N119" s="124">
        <f t="shared" si="5"/>
        <v>158830.9419883205</v>
      </c>
      <c r="O119" s="26">
        <v>969.12961820960379</v>
      </c>
      <c r="P119" s="7">
        <v>1579.1166888540511</v>
      </c>
      <c r="Q119" s="7">
        <v>3745.8925861315874</v>
      </c>
      <c r="R119" s="7">
        <v>10257.070575395599</v>
      </c>
      <c r="S119" s="7">
        <v>37541.344650730491</v>
      </c>
      <c r="T119" s="7">
        <v>87020.895540378988</v>
      </c>
      <c r="U119" s="124">
        <f t="shared" si="6"/>
        <v>141113.44965970033</v>
      </c>
    </row>
    <row r="120" spans="1:21">
      <c r="A120" s="37">
        <v>123</v>
      </c>
      <c r="B120" s="17"/>
      <c r="C120" s="16"/>
      <c r="D120" s="38" t="s">
        <v>10</v>
      </c>
      <c r="E120" s="49" t="s">
        <v>146</v>
      </c>
      <c r="F120" s="40"/>
      <c r="G120" s="109">
        <f t="shared" si="4"/>
        <v>1501969.8012373487</v>
      </c>
      <c r="H120" s="26">
        <v>5045.6433599753382</v>
      </c>
      <c r="I120" s="7">
        <v>6332.1194996349514</v>
      </c>
      <c r="J120" s="7">
        <v>34362.127279957756</v>
      </c>
      <c r="K120" s="7">
        <v>218950.12328867614</v>
      </c>
      <c r="L120" s="7">
        <v>439678.89206457138</v>
      </c>
      <c r="M120" s="7">
        <v>285304.19915020466</v>
      </c>
      <c r="N120" s="124">
        <f t="shared" si="5"/>
        <v>989673.1046430202</v>
      </c>
      <c r="O120" s="26">
        <v>4148.6063428140114</v>
      </c>
      <c r="P120" s="7">
        <v>7210.435469734588</v>
      </c>
      <c r="Q120" s="7">
        <v>20832.235487661092</v>
      </c>
      <c r="R120" s="7">
        <v>67756.84045407176</v>
      </c>
      <c r="S120" s="7">
        <v>196002.55491954088</v>
      </c>
      <c r="T120" s="7">
        <v>216346.02392050624</v>
      </c>
      <c r="U120" s="124">
        <f t="shared" si="6"/>
        <v>512296.69659432856</v>
      </c>
    </row>
    <row r="121" spans="1:21">
      <c r="A121" s="37">
        <v>124</v>
      </c>
      <c r="B121" s="10"/>
      <c r="C121" s="16"/>
      <c r="D121" s="38" t="s">
        <v>22</v>
      </c>
      <c r="E121" s="49" t="s">
        <v>147</v>
      </c>
      <c r="F121" s="40"/>
      <c r="G121" s="109">
        <f t="shared" si="4"/>
        <v>62385.822234256149</v>
      </c>
      <c r="H121" s="26">
        <v>1023.1826342895112</v>
      </c>
      <c r="I121" s="7">
        <v>2151.2444789861329</v>
      </c>
      <c r="J121" s="7">
        <v>3547.0346786510199</v>
      </c>
      <c r="K121" s="7">
        <v>4196.7387560009956</v>
      </c>
      <c r="L121" s="7">
        <v>7267.6561776027083</v>
      </c>
      <c r="M121" s="7">
        <v>9301.5680796504021</v>
      </c>
      <c r="N121" s="124">
        <f t="shared" si="5"/>
        <v>27487.42480518077</v>
      </c>
      <c r="O121" s="26">
        <v>1933.2032261272625</v>
      </c>
      <c r="P121" s="7">
        <v>2139.8140311802681</v>
      </c>
      <c r="Q121" s="7">
        <v>5093.4157678544871</v>
      </c>
      <c r="R121" s="7">
        <v>4295.3421917119995</v>
      </c>
      <c r="S121" s="7">
        <v>9310.0913298130035</v>
      </c>
      <c r="T121" s="7">
        <v>12126.530882388353</v>
      </c>
      <c r="U121" s="124">
        <f t="shared" si="6"/>
        <v>34898.397429075376</v>
      </c>
    </row>
    <row r="122" spans="1:21">
      <c r="A122" s="37">
        <v>125</v>
      </c>
      <c r="B122" s="17"/>
      <c r="C122" s="11"/>
      <c r="D122" s="50"/>
      <c r="E122" s="9" t="s">
        <v>148</v>
      </c>
      <c r="F122" s="46"/>
      <c r="G122" s="109">
        <f t="shared" si="4"/>
        <v>1232659.9920294387</v>
      </c>
      <c r="H122" s="26">
        <v>17217.629518518923</v>
      </c>
      <c r="I122" s="7">
        <v>6852.4905325956643</v>
      </c>
      <c r="J122" s="7">
        <v>21489.720970124006</v>
      </c>
      <c r="K122" s="7">
        <v>70666.080281868577</v>
      </c>
      <c r="L122" s="7">
        <v>178866.07035237551</v>
      </c>
      <c r="M122" s="7">
        <v>331241.32697892189</v>
      </c>
      <c r="N122" s="124">
        <f t="shared" si="5"/>
        <v>626333.31863440457</v>
      </c>
      <c r="O122" s="26">
        <v>14176.348890496884</v>
      </c>
      <c r="P122" s="7">
        <v>5229.9828754363116</v>
      </c>
      <c r="Q122" s="7">
        <v>14755.027148073539</v>
      </c>
      <c r="R122" s="7">
        <v>36758.749523885548</v>
      </c>
      <c r="S122" s="7">
        <v>138564.08839583397</v>
      </c>
      <c r="T122" s="7">
        <v>396842.47656130791</v>
      </c>
      <c r="U122" s="124">
        <f t="shared" si="6"/>
        <v>606326.67339503416</v>
      </c>
    </row>
    <row r="123" spans="1:21">
      <c r="A123" s="93">
        <v>126</v>
      </c>
      <c r="B123" s="94"/>
      <c r="C123" s="95" t="s">
        <v>149</v>
      </c>
      <c r="D123" s="96" t="s">
        <v>150</v>
      </c>
      <c r="E123" s="97"/>
      <c r="F123" s="98"/>
      <c r="G123" s="99">
        <f t="shared" si="4"/>
        <v>2023280.6922106016</v>
      </c>
      <c r="H123" s="100">
        <v>11836.14989496721</v>
      </c>
      <c r="I123" s="101">
        <v>6595.214608784765</v>
      </c>
      <c r="J123" s="101">
        <v>29980.58119979687</v>
      </c>
      <c r="K123" s="101">
        <v>88854.853216261603</v>
      </c>
      <c r="L123" s="101">
        <v>298810.42882061005</v>
      </c>
      <c r="M123" s="101">
        <v>620812.69609165192</v>
      </c>
      <c r="N123" s="125">
        <f t="shared" si="5"/>
        <v>1056889.9238320724</v>
      </c>
      <c r="O123" s="100">
        <v>8067.4614277264336</v>
      </c>
      <c r="P123" s="101">
        <v>6011.0325294189424</v>
      </c>
      <c r="Q123" s="101">
        <v>21761.453564380528</v>
      </c>
      <c r="R123" s="101">
        <v>60064.507722988725</v>
      </c>
      <c r="S123" s="101">
        <v>238850.13550883532</v>
      </c>
      <c r="T123" s="101">
        <v>631636.17762517929</v>
      </c>
      <c r="U123" s="125">
        <f t="shared" si="6"/>
        <v>966390.76837852923</v>
      </c>
    </row>
    <row r="124" spans="1:21">
      <c r="A124" s="37">
        <v>127</v>
      </c>
      <c r="B124" s="12"/>
      <c r="C124" s="12"/>
      <c r="D124" s="38" t="s">
        <v>8</v>
      </c>
      <c r="E124" s="49" t="s">
        <v>151</v>
      </c>
      <c r="F124" s="40"/>
      <c r="G124" s="109">
        <f t="shared" si="4"/>
        <v>1626126.4501832752</v>
      </c>
      <c r="H124" s="26">
        <v>6053.3103737617348</v>
      </c>
      <c r="I124" s="7">
        <v>5279.3353649042547</v>
      </c>
      <c r="J124" s="7">
        <v>24440.774355547503</v>
      </c>
      <c r="K124" s="7">
        <v>75858.653176129796</v>
      </c>
      <c r="L124" s="7">
        <v>258072.84904503822</v>
      </c>
      <c r="M124" s="7">
        <v>490626.89494895935</v>
      </c>
      <c r="N124" s="124">
        <f t="shared" si="5"/>
        <v>860331.81726434082</v>
      </c>
      <c r="O124" s="26">
        <v>4583.8898644637666</v>
      </c>
      <c r="P124" s="7">
        <v>4909.0921071091107</v>
      </c>
      <c r="Q124" s="7">
        <v>15405.004939689534</v>
      </c>
      <c r="R124" s="7">
        <v>47678.9140945822</v>
      </c>
      <c r="S124" s="7">
        <v>202592.11529302597</v>
      </c>
      <c r="T124" s="7">
        <v>490625.61662006378</v>
      </c>
      <c r="U124" s="124">
        <f t="shared" si="6"/>
        <v>765794.63291893434</v>
      </c>
    </row>
    <row r="125" spans="1:21">
      <c r="A125" s="37">
        <v>128</v>
      </c>
      <c r="B125" s="17"/>
      <c r="C125" s="16"/>
      <c r="D125" s="52" t="s">
        <v>10</v>
      </c>
      <c r="E125" s="49" t="s">
        <v>152</v>
      </c>
      <c r="F125" s="40"/>
      <c r="G125" s="109">
        <f t="shared" si="4"/>
        <v>8537.2447835728526</v>
      </c>
      <c r="H125" s="26">
        <v>0</v>
      </c>
      <c r="I125" s="7">
        <v>0</v>
      </c>
      <c r="J125" s="7">
        <v>1.8949525207281113</v>
      </c>
      <c r="K125" s="7">
        <v>16.451696522533894</v>
      </c>
      <c r="L125" s="7">
        <v>717.91990458965302</v>
      </c>
      <c r="M125" s="7">
        <v>7800.9782299399376</v>
      </c>
      <c r="N125" s="124">
        <f t="shared" si="5"/>
        <v>8537.2447835728526</v>
      </c>
      <c r="O125" s="26">
        <v>0</v>
      </c>
      <c r="P125" s="7">
        <v>0</v>
      </c>
      <c r="Q125" s="7">
        <v>0</v>
      </c>
      <c r="R125" s="7">
        <v>0</v>
      </c>
      <c r="S125" s="7">
        <v>0</v>
      </c>
      <c r="T125" s="7">
        <v>0</v>
      </c>
      <c r="U125" s="124">
        <f t="shared" si="6"/>
        <v>0</v>
      </c>
    </row>
    <row r="126" spans="1:21">
      <c r="A126" s="37">
        <v>129</v>
      </c>
      <c r="B126" s="10"/>
      <c r="C126" s="16"/>
      <c r="D126" s="38" t="s">
        <v>22</v>
      </c>
      <c r="E126" s="15" t="s">
        <v>153</v>
      </c>
      <c r="F126" s="43"/>
      <c r="G126" s="109">
        <f t="shared" si="4"/>
        <v>22339.670513391167</v>
      </c>
      <c r="H126" s="26">
        <v>0</v>
      </c>
      <c r="I126" s="7">
        <v>165.88335556641687</v>
      </c>
      <c r="J126" s="7">
        <v>450.9124943644274</v>
      </c>
      <c r="K126" s="7">
        <v>756.2488503716886</v>
      </c>
      <c r="L126" s="7">
        <v>2922.8969681006856</v>
      </c>
      <c r="M126" s="7">
        <v>7156.0216532517225</v>
      </c>
      <c r="N126" s="124">
        <f t="shared" si="5"/>
        <v>11451.963321654941</v>
      </c>
      <c r="O126" s="26">
        <v>0</v>
      </c>
      <c r="P126" s="7">
        <v>82.378614302628193</v>
      </c>
      <c r="Q126" s="7">
        <v>342.68225613070899</v>
      </c>
      <c r="R126" s="7">
        <v>586.18602328715497</v>
      </c>
      <c r="S126" s="7">
        <v>2363.3913560912479</v>
      </c>
      <c r="T126" s="7">
        <v>7513.0689419244882</v>
      </c>
      <c r="U126" s="124">
        <f t="shared" si="6"/>
        <v>10887.707191736228</v>
      </c>
    </row>
    <row r="127" spans="1:21">
      <c r="A127" s="37">
        <v>130</v>
      </c>
      <c r="B127" s="17"/>
      <c r="C127" s="11"/>
      <c r="D127" s="38" t="s">
        <v>24</v>
      </c>
      <c r="E127" s="9" t="s">
        <v>408</v>
      </c>
      <c r="F127" s="46"/>
      <c r="G127" s="109">
        <f t="shared" si="4"/>
        <v>356186.68313779513</v>
      </c>
      <c r="H127" s="26">
        <v>5782.839609175513</v>
      </c>
      <c r="I127" s="7">
        <v>1149.9959013895132</v>
      </c>
      <c r="J127" s="7">
        <v>5086.9991084421054</v>
      </c>
      <c r="K127" s="7">
        <v>12223.499632524326</v>
      </c>
      <c r="L127" s="7">
        <v>37096.768349088728</v>
      </c>
      <c r="M127" s="7">
        <v>115228.80273804069</v>
      </c>
      <c r="N127" s="124">
        <f t="shared" si="5"/>
        <v>176568.90533866087</v>
      </c>
      <c r="O127" s="26">
        <v>3483.5716721481294</v>
      </c>
      <c r="P127" s="7">
        <v>1019.5618422109574</v>
      </c>
      <c r="Q127" s="7">
        <v>4912.5057975926029</v>
      </c>
      <c r="R127" s="7">
        <v>8694.9940580278635</v>
      </c>
      <c r="S127" s="7">
        <v>31183.742219604552</v>
      </c>
      <c r="T127" s="7">
        <v>130323.40220955014</v>
      </c>
      <c r="U127" s="124">
        <f t="shared" si="6"/>
        <v>179617.77779913426</v>
      </c>
    </row>
    <row r="128" spans="1:21">
      <c r="A128" s="37">
        <v>131</v>
      </c>
      <c r="B128" s="12"/>
      <c r="C128" s="12"/>
      <c r="D128" s="38" t="s">
        <v>26</v>
      </c>
      <c r="E128" s="15" t="s">
        <v>154</v>
      </c>
      <c r="F128" s="43"/>
      <c r="G128" s="109">
        <f t="shared" si="4"/>
        <v>0</v>
      </c>
      <c r="H128" s="26">
        <v>0</v>
      </c>
      <c r="I128" s="7">
        <v>0</v>
      </c>
      <c r="J128" s="7">
        <v>0</v>
      </c>
      <c r="K128" s="7">
        <v>0</v>
      </c>
      <c r="L128" s="7">
        <v>0</v>
      </c>
      <c r="M128" s="7">
        <v>0</v>
      </c>
      <c r="N128" s="124">
        <f t="shared" si="5"/>
        <v>0</v>
      </c>
      <c r="O128" s="26">
        <v>0</v>
      </c>
      <c r="P128" s="7">
        <v>0</v>
      </c>
      <c r="Q128" s="7">
        <v>0</v>
      </c>
      <c r="R128" s="7">
        <v>0</v>
      </c>
      <c r="S128" s="7">
        <v>0</v>
      </c>
      <c r="T128" s="7">
        <v>0</v>
      </c>
      <c r="U128" s="124">
        <f t="shared" si="6"/>
        <v>0</v>
      </c>
    </row>
    <row r="129" spans="1:21">
      <c r="A129" s="37">
        <v>132</v>
      </c>
      <c r="B129" s="12"/>
      <c r="C129" s="12"/>
      <c r="D129" s="38" t="s">
        <v>32</v>
      </c>
      <c r="E129" s="15" t="s">
        <v>155</v>
      </c>
      <c r="F129" s="43"/>
      <c r="G129" s="109">
        <f t="shared" si="4"/>
        <v>10090.652573743311</v>
      </c>
      <c r="H129" s="26">
        <v>0</v>
      </c>
      <c r="I129" s="7">
        <v>0</v>
      </c>
      <c r="J129" s="7">
        <v>0</v>
      </c>
      <c r="K129" s="7">
        <v>0</v>
      </c>
      <c r="L129" s="7">
        <v>0</v>
      </c>
      <c r="M129" s="7">
        <v>0</v>
      </c>
      <c r="N129" s="124">
        <f t="shared" si="5"/>
        <v>0</v>
      </c>
      <c r="O129" s="26">
        <v>0</v>
      </c>
      <c r="P129" s="7">
        <v>0</v>
      </c>
      <c r="Q129" s="7">
        <v>1101.2606573382363</v>
      </c>
      <c r="R129" s="7">
        <v>3104.4136664959078</v>
      </c>
      <c r="S129" s="7">
        <v>2710.8883270720689</v>
      </c>
      <c r="T129" s="7">
        <v>3174.0899228370981</v>
      </c>
      <c r="U129" s="124">
        <f t="shared" si="6"/>
        <v>10090.652573743311</v>
      </c>
    </row>
    <row r="130" spans="1:21">
      <c r="A130" s="93">
        <v>133</v>
      </c>
      <c r="B130" s="94"/>
      <c r="C130" s="95" t="s">
        <v>156</v>
      </c>
      <c r="D130" s="96" t="s">
        <v>157</v>
      </c>
      <c r="E130" s="97"/>
      <c r="F130" s="98"/>
      <c r="G130" s="99">
        <f t="shared" si="4"/>
        <v>153048.83241651929</v>
      </c>
      <c r="H130" s="100">
        <v>4389.0611897442323</v>
      </c>
      <c r="I130" s="101">
        <v>384.71050844015554</v>
      </c>
      <c r="J130" s="101">
        <v>2666.3459000214934</v>
      </c>
      <c r="K130" s="101">
        <v>5967.340963544324</v>
      </c>
      <c r="L130" s="101">
        <v>15955.914471015334</v>
      </c>
      <c r="M130" s="101">
        <v>36286.898348346353</v>
      </c>
      <c r="N130" s="125">
        <f t="shared" si="5"/>
        <v>65650.271381111888</v>
      </c>
      <c r="O130" s="100">
        <v>8032.8608509614387</v>
      </c>
      <c r="P130" s="101">
        <v>798.11412153160381</v>
      </c>
      <c r="Q130" s="101">
        <v>2432.2842731332785</v>
      </c>
      <c r="R130" s="101">
        <v>4574.6661064010113</v>
      </c>
      <c r="S130" s="101">
        <v>15973.565449498594</v>
      </c>
      <c r="T130" s="101">
        <v>55587.070233881474</v>
      </c>
      <c r="U130" s="125">
        <f t="shared" si="6"/>
        <v>87398.561035407402</v>
      </c>
    </row>
    <row r="131" spans="1:21">
      <c r="A131" s="93">
        <v>134</v>
      </c>
      <c r="B131" s="94"/>
      <c r="C131" s="95" t="s">
        <v>158</v>
      </c>
      <c r="D131" s="96" t="s">
        <v>159</v>
      </c>
      <c r="E131" s="97"/>
      <c r="F131" s="98"/>
      <c r="G131" s="99">
        <f t="shared" si="4"/>
        <v>223178.22509503999</v>
      </c>
      <c r="H131" s="100">
        <v>0</v>
      </c>
      <c r="I131" s="101">
        <v>747.48903773620259</v>
      </c>
      <c r="J131" s="101">
        <v>1706.9805779601447</v>
      </c>
      <c r="K131" s="101">
        <v>4592.6468805130571</v>
      </c>
      <c r="L131" s="101">
        <v>19635.777785018086</v>
      </c>
      <c r="M131" s="101">
        <v>48814.351678621024</v>
      </c>
      <c r="N131" s="125">
        <f t="shared" si="5"/>
        <v>75497.245959848515</v>
      </c>
      <c r="O131" s="100">
        <v>0</v>
      </c>
      <c r="P131" s="101">
        <v>1525.0360001841982</v>
      </c>
      <c r="Q131" s="101">
        <v>5839.1894680010155</v>
      </c>
      <c r="R131" s="101">
        <v>11002.461004728451</v>
      </c>
      <c r="S131" s="101">
        <v>31940.368747830391</v>
      </c>
      <c r="T131" s="101">
        <v>97373.923914447427</v>
      </c>
      <c r="U131" s="125">
        <f>SUM(O131:T131)</f>
        <v>147680.97913519148</v>
      </c>
    </row>
    <row r="132" spans="1:21">
      <c r="A132" s="37">
        <v>135</v>
      </c>
      <c r="B132" s="17"/>
      <c r="C132" s="16"/>
      <c r="D132" s="38" t="s">
        <v>8</v>
      </c>
      <c r="E132" s="49" t="s">
        <v>160</v>
      </c>
      <c r="F132" s="40"/>
      <c r="G132" s="109">
        <f t="shared" si="4"/>
        <v>76061.602305855209</v>
      </c>
      <c r="H132" s="26">
        <v>0</v>
      </c>
      <c r="I132" s="7">
        <v>110.91780729720631</v>
      </c>
      <c r="J132" s="7">
        <v>122.01072737807044</v>
      </c>
      <c r="K132" s="7">
        <v>412.05436093725439</v>
      </c>
      <c r="L132" s="7">
        <v>6530.2039606352046</v>
      </c>
      <c r="M132" s="7">
        <v>14293.819287116043</v>
      </c>
      <c r="N132" s="124">
        <f t="shared" si="5"/>
        <v>21469.006143363778</v>
      </c>
      <c r="O132" s="26">
        <v>0</v>
      </c>
      <c r="P132" s="7">
        <v>117.07234348372185</v>
      </c>
      <c r="Q132" s="7">
        <v>183.73520138896129</v>
      </c>
      <c r="R132" s="7">
        <v>1153.3351840784453</v>
      </c>
      <c r="S132" s="7">
        <v>13493.655521875131</v>
      </c>
      <c r="T132" s="7">
        <v>39644.79791166517</v>
      </c>
      <c r="U132" s="124">
        <f t="shared" ref="U132:U157" si="7">SUM(O132:T132)</f>
        <v>54592.596162491427</v>
      </c>
    </row>
    <row r="133" spans="1:21">
      <c r="A133" s="37">
        <v>136</v>
      </c>
      <c r="B133" s="10"/>
      <c r="C133" s="16"/>
      <c r="D133" s="38" t="s">
        <v>10</v>
      </c>
      <c r="E133" s="49" t="s">
        <v>161</v>
      </c>
      <c r="F133" s="40"/>
      <c r="G133" s="109">
        <f t="shared" si="4"/>
        <v>6184.6767525970936</v>
      </c>
      <c r="H133" s="26">
        <v>0</v>
      </c>
      <c r="I133" s="7">
        <v>0</v>
      </c>
      <c r="J133" s="7">
        <v>2.6797416880726814</v>
      </c>
      <c r="K133" s="7">
        <v>19.405779138207436</v>
      </c>
      <c r="L133" s="7">
        <v>169.99919645488262</v>
      </c>
      <c r="M133" s="7">
        <v>1837.1679772883654</v>
      </c>
      <c r="N133" s="124">
        <f t="shared" si="5"/>
        <v>2029.2526945695281</v>
      </c>
      <c r="O133" s="26">
        <v>0</v>
      </c>
      <c r="P133" s="7">
        <v>0.1413939893245697</v>
      </c>
      <c r="Q133" s="7">
        <v>0.93069557845592499</v>
      </c>
      <c r="R133" s="7">
        <v>15.656182713806629</v>
      </c>
      <c r="S133" s="7">
        <v>214.79235705733299</v>
      </c>
      <c r="T133" s="7">
        <v>3923.9034286886454</v>
      </c>
      <c r="U133" s="124">
        <f t="shared" si="7"/>
        <v>4155.4240580275655</v>
      </c>
    </row>
    <row r="134" spans="1:21">
      <c r="A134" s="37">
        <v>137</v>
      </c>
      <c r="B134" s="10"/>
      <c r="C134" s="11"/>
      <c r="D134" s="52" t="s">
        <v>22</v>
      </c>
      <c r="E134" s="49" t="s">
        <v>162</v>
      </c>
      <c r="F134" s="51"/>
      <c r="G134" s="109">
        <f t="shared" si="4"/>
        <v>663.37075272202492</v>
      </c>
      <c r="H134" s="26">
        <v>0</v>
      </c>
      <c r="I134" s="7">
        <v>0</v>
      </c>
      <c r="J134" s="7">
        <v>2.1149989664554596</v>
      </c>
      <c r="K134" s="7">
        <v>37.487382441759109</v>
      </c>
      <c r="L134" s="7">
        <v>168.33198951929808</v>
      </c>
      <c r="M134" s="7">
        <v>315.32345619797707</v>
      </c>
      <c r="N134" s="124">
        <f t="shared" si="5"/>
        <v>523.25782712548971</v>
      </c>
      <c r="O134" s="26">
        <v>0</v>
      </c>
      <c r="P134" s="7">
        <v>0</v>
      </c>
      <c r="Q134" s="7">
        <v>0.44334261119365692</v>
      </c>
      <c r="R134" s="7">
        <v>1.7012275755405426</v>
      </c>
      <c r="S134" s="7">
        <v>11.202330254018307</v>
      </c>
      <c r="T134" s="7">
        <v>126.7660251557827</v>
      </c>
      <c r="U134" s="124">
        <f t="shared" si="7"/>
        <v>140.11292559653521</v>
      </c>
    </row>
    <row r="135" spans="1:21">
      <c r="A135" s="37">
        <v>138</v>
      </c>
      <c r="B135" s="10"/>
      <c r="C135" s="11"/>
      <c r="D135" s="52" t="s">
        <v>24</v>
      </c>
      <c r="E135" s="49" t="s">
        <v>163</v>
      </c>
      <c r="F135" s="51"/>
      <c r="G135" s="109">
        <f t="shared" si="4"/>
        <v>6560.2392290756106</v>
      </c>
      <c r="H135" s="26">
        <v>0</v>
      </c>
      <c r="I135" s="7">
        <v>0.31823468208312988</v>
      </c>
      <c r="J135" s="7">
        <v>7.0635130405426025</v>
      </c>
      <c r="K135" s="7">
        <v>60.488062471151352</v>
      </c>
      <c r="L135" s="7">
        <v>626.31302535533905</v>
      </c>
      <c r="M135" s="7">
        <v>3019.1169639229774</v>
      </c>
      <c r="N135" s="124">
        <f t="shared" si="5"/>
        <v>3713.2997994720936</v>
      </c>
      <c r="O135" s="26">
        <v>0</v>
      </c>
      <c r="P135" s="7">
        <v>0.96107015013694763</v>
      </c>
      <c r="Q135" s="7">
        <v>3.0602132678031921</v>
      </c>
      <c r="R135" s="7">
        <v>26.718760021030903</v>
      </c>
      <c r="S135" s="7">
        <v>299.15426389873028</v>
      </c>
      <c r="T135" s="7">
        <v>2517.0451222658157</v>
      </c>
      <c r="U135" s="124">
        <f t="shared" si="7"/>
        <v>2846.9394296035171</v>
      </c>
    </row>
    <row r="136" spans="1:21">
      <c r="A136" s="37">
        <v>139</v>
      </c>
      <c r="B136" s="17"/>
      <c r="C136" s="11"/>
      <c r="D136" s="50"/>
      <c r="E136" s="9" t="s">
        <v>164</v>
      </c>
      <c r="F136" s="46"/>
      <c r="G136" s="109">
        <f t="shared" si="4"/>
        <v>133708.33448026376</v>
      </c>
      <c r="H136" s="26">
        <v>0</v>
      </c>
      <c r="I136" s="7">
        <v>636.25299325375818</v>
      </c>
      <c r="J136" s="7">
        <v>1573.1115957326256</v>
      </c>
      <c r="K136" s="7">
        <v>4063.2112631667405</v>
      </c>
      <c r="L136" s="7">
        <v>12140.929792560637</v>
      </c>
      <c r="M136" s="7">
        <v>29348.924406670034</v>
      </c>
      <c r="N136" s="124">
        <f t="shared" si="5"/>
        <v>47762.430051383795</v>
      </c>
      <c r="O136" s="26">
        <v>0</v>
      </c>
      <c r="P136" s="7">
        <v>1406.8611783252418</v>
      </c>
      <c r="Q136" s="7">
        <v>5651.0200779451989</v>
      </c>
      <c r="R136" s="7">
        <v>9805.0497850440443</v>
      </c>
      <c r="S136" s="7">
        <v>17921.56381174922</v>
      </c>
      <c r="T136" s="7">
        <v>51161.409575816244</v>
      </c>
      <c r="U136" s="124">
        <f t="shared" si="7"/>
        <v>85945.904428879949</v>
      </c>
    </row>
    <row r="137" spans="1:21">
      <c r="A137" s="93">
        <v>140</v>
      </c>
      <c r="B137" s="94"/>
      <c r="C137" s="95" t="s">
        <v>165</v>
      </c>
      <c r="D137" s="96" t="s">
        <v>166</v>
      </c>
      <c r="E137" s="97"/>
      <c r="F137" s="98"/>
      <c r="G137" s="99">
        <f t="shared" si="4"/>
        <v>583630.28866740933</v>
      </c>
      <c r="H137" s="100">
        <v>243722.19679169357</v>
      </c>
      <c r="I137" s="101">
        <v>17403.098379155621</v>
      </c>
      <c r="J137" s="101">
        <v>13625.247347906232</v>
      </c>
      <c r="K137" s="101">
        <v>8067.8892102886457</v>
      </c>
      <c r="L137" s="101">
        <v>7973.5611343830824</v>
      </c>
      <c r="M137" s="101">
        <v>4170.5985303968191</v>
      </c>
      <c r="N137" s="125">
        <f t="shared" si="5"/>
        <v>294962.59139382397</v>
      </c>
      <c r="O137" s="100">
        <v>237276.04246455431</v>
      </c>
      <c r="P137" s="101">
        <v>18826.758421215578</v>
      </c>
      <c r="Q137" s="101">
        <v>12368.298656217754</v>
      </c>
      <c r="R137" s="101">
        <v>8217.4834050871432</v>
      </c>
      <c r="S137" s="101">
        <v>7438.5058361031115</v>
      </c>
      <c r="T137" s="101">
        <v>4540.6084904074669</v>
      </c>
      <c r="U137" s="125">
        <f t="shared" si="7"/>
        <v>288667.69727358536</v>
      </c>
    </row>
    <row r="138" spans="1:21">
      <c r="A138" s="37">
        <v>141</v>
      </c>
      <c r="B138" s="17"/>
      <c r="C138" s="16"/>
      <c r="D138" s="38" t="s">
        <v>8</v>
      </c>
      <c r="E138" s="45" t="s">
        <v>167</v>
      </c>
      <c r="F138" s="53"/>
      <c r="G138" s="109">
        <f t="shared" ref="G138:G157" si="8">N138+U138</f>
        <v>51829.730044731026</v>
      </c>
      <c r="H138" s="26">
        <v>28117.520071304578</v>
      </c>
      <c r="I138" s="7">
        <v>1054.2698038943345</v>
      </c>
      <c r="J138" s="7">
        <v>384.73893371742452</v>
      </c>
      <c r="K138" s="7">
        <v>245.84077244380023</v>
      </c>
      <c r="L138" s="7">
        <v>120.38984562567202</v>
      </c>
      <c r="M138" s="7">
        <v>14.99794913828373</v>
      </c>
      <c r="N138" s="124">
        <f t="shared" ref="N138:N157" si="9">SUM(H138:M138)</f>
        <v>29937.757376124093</v>
      </c>
      <c r="O138" s="26">
        <v>20196.636451607104</v>
      </c>
      <c r="P138" s="7">
        <v>933.95098928240304</v>
      </c>
      <c r="Q138" s="7">
        <v>400.13482050431412</v>
      </c>
      <c r="R138" s="7">
        <v>235.79518361357623</v>
      </c>
      <c r="S138" s="7">
        <v>108.91334078655927</v>
      </c>
      <c r="T138" s="7">
        <v>16.541882812976837</v>
      </c>
      <c r="U138" s="124">
        <f t="shared" si="7"/>
        <v>21891.972668606933</v>
      </c>
    </row>
    <row r="139" spans="1:21">
      <c r="A139" s="37">
        <v>142</v>
      </c>
      <c r="B139" s="17"/>
      <c r="C139" s="16"/>
      <c r="D139" s="38" t="s">
        <v>10</v>
      </c>
      <c r="E139" s="45" t="s">
        <v>168</v>
      </c>
      <c r="F139" s="53"/>
      <c r="G139" s="109">
        <f t="shared" si="8"/>
        <v>3060.3026224023015</v>
      </c>
      <c r="H139" s="26">
        <v>1373.6392419935146</v>
      </c>
      <c r="I139" s="7">
        <v>1.2307465970516205</v>
      </c>
      <c r="J139" s="7">
        <v>1.503179520368576</v>
      </c>
      <c r="K139" s="7">
        <v>0.73023167252540588</v>
      </c>
      <c r="L139" s="7">
        <v>1.1980947256088257</v>
      </c>
      <c r="M139" s="7">
        <v>2.6707090139389038</v>
      </c>
      <c r="N139" s="124">
        <f t="shared" si="9"/>
        <v>1380.9722035230079</v>
      </c>
      <c r="O139" s="26">
        <v>1677.5098085348836</v>
      </c>
      <c r="P139" s="7">
        <v>0</v>
      </c>
      <c r="Q139" s="7">
        <v>0.5303037166595459</v>
      </c>
      <c r="R139" s="7">
        <v>0</v>
      </c>
      <c r="S139" s="7">
        <v>0.2112756073474884</v>
      </c>
      <c r="T139" s="7">
        <v>1.0790310204029083</v>
      </c>
      <c r="U139" s="124">
        <f t="shared" si="7"/>
        <v>1679.3304188792936</v>
      </c>
    </row>
    <row r="140" spans="1:21">
      <c r="A140" s="37">
        <v>143</v>
      </c>
      <c r="B140" s="17"/>
      <c r="C140" s="16"/>
      <c r="D140" s="38" t="s">
        <v>22</v>
      </c>
      <c r="E140" s="45" t="s">
        <v>169</v>
      </c>
      <c r="F140" s="53"/>
      <c r="G140" s="109">
        <f t="shared" si="8"/>
        <v>17034.494848412425</v>
      </c>
      <c r="H140" s="26">
        <v>4059.8854549769312</v>
      </c>
      <c r="I140" s="7">
        <v>344.65767702506855</v>
      </c>
      <c r="J140" s="7">
        <v>526.96990825841203</v>
      </c>
      <c r="K140" s="7">
        <v>837.23675065301359</v>
      </c>
      <c r="L140" s="7">
        <v>2503.4341891058721</v>
      </c>
      <c r="M140" s="7">
        <v>107.30148234963417</v>
      </c>
      <c r="N140" s="124">
        <f t="shared" si="9"/>
        <v>8379.4854623689316</v>
      </c>
      <c r="O140" s="26">
        <v>4145.6056664003991</v>
      </c>
      <c r="P140" s="7">
        <v>300.47245102842135</v>
      </c>
      <c r="Q140" s="7">
        <v>569.75585735119239</v>
      </c>
      <c r="R140" s="7">
        <v>1130.7472350597382</v>
      </c>
      <c r="S140" s="7">
        <v>2340.7325208950788</v>
      </c>
      <c r="T140" s="7">
        <v>167.69565530866385</v>
      </c>
      <c r="U140" s="124">
        <f t="shared" si="7"/>
        <v>8655.0093860434936</v>
      </c>
    </row>
    <row r="141" spans="1:21">
      <c r="A141" s="37">
        <v>144</v>
      </c>
      <c r="B141" s="17"/>
      <c r="C141" s="16"/>
      <c r="D141" s="38" t="s">
        <v>24</v>
      </c>
      <c r="E141" s="45" t="s">
        <v>170</v>
      </c>
      <c r="F141" s="53"/>
      <c r="G141" s="109">
        <f t="shared" si="8"/>
        <v>229707.65247024701</v>
      </c>
      <c r="H141" s="26">
        <v>91604.796207025647</v>
      </c>
      <c r="I141" s="7">
        <v>9912.2665565069765</v>
      </c>
      <c r="J141" s="7">
        <v>8521.6133126514032</v>
      </c>
      <c r="K141" s="7">
        <v>4790.7386665560771</v>
      </c>
      <c r="L141" s="7">
        <v>1965.0572272837162</v>
      </c>
      <c r="M141" s="7">
        <v>1042.252488616854</v>
      </c>
      <c r="N141" s="124">
        <f t="shared" si="9"/>
        <v>117836.72445864067</v>
      </c>
      <c r="O141" s="26">
        <v>86676.284658826888</v>
      </c>
      <c r="P141" s="7">
        <v>9636.7230572736444</v>
      </c>
      <c r="Q141" s="7">
        <v>7248.5105207907036</v>
      </c>
      <c r="R141" s="7">
        <v>4681.4933848995715</v>
      </c>
      <c r="S141" s="7">
        <v>2202.6042302250862</v>
      </c>
      <c r="T141" s="7">
        <v>1425.3121595904231</v>
      </c>
      <c r="U141" s="124">
        <f t="shared" si="7"/>
        <v>111870.92801160632</v>
      </c>
    </row>
    <row r="142" spans="1:21">
      <c r="A142" s="37">
        <v>145</v>
      </c>
      <c r="B142" s="17"/>
      <c r="C142" s="16"/>
      <c r="D142" s="38" t="s">
        <v>26</v>
      </c>
      <c r="E142" s="45" t="s">
        <v>171</v>
      </c>
      <c r="F142" s="53"/>
      <c r="G142" s="109">
        <f t="shared" si="8"/>
        <v>25488.943031383118</v>
      </c>
      <c r="H142" s="26">
        <v>7669.830864935182</v>
      </c>
      <c r="I142" s="7">
        <v>251.73497931170277</v>
      </c>
      <c r="J142" s="7">
        <v>340.24414899412659</v>
      </c>
      <c r="K142" s="7">
        <v>255.9398757359595</v>
      </c>
      <c r="L142" s="7">
        <v>199.58159962175705</v>
      </c>
      <c r="M142" s="7">
        <v>1400.4760137200356</v>
      </c>
      <c r="N142" s="124">
        <f t="shared" si="9"/>
        <v>10117.807482318764</v>
      </c>
      <c r="O142" s="26">
        <v>12786.72733683791</v>
      </c>
      <c r="P142" s="7">
        <v>450.84036511605518</v>
      </c>
      <c r="Q142" s="7">
        <v>343.18225869909497</v>
      </c>
      <c r="R142" s="7">
        <v>199.9145968578232</v>
      </c>
      <c r="S142" s="7">
        <v>161.29830300222238</v>
      </c>
      <c r="T142" s="7">
        <v>1429.1726885512471</v>
      </c>
      <c r="U142" s="124">
        <f t="shared" si="7"/>
        <v>15371.135549064353</v>
      </c>
    </row>
    <row r="143" spans="1:21">
      <c r="A143" s="37">
        <v>146</v>
      </c>
      <c r="B143" s="17"/>
      <c r="C143" s="16"/>
      <c r="D143" s="38" t="s">
        <v>32</v>
      </c>
      <c r="E143" s="54" t="s">
        <v>172</v>
      </c>
      <c r="F143" s="53"/>
      <c r="G143" s="109">
        <f t="shared" si="8"/>
        <v>256509.16821929609</v>
      </c>
      <c r="H143" s="26">
        <v>110896.52573928237</v>
      </c>
      <c r="I143" s="7">
        <v>5838.9386979080737</v>
      </c>
      <c r="J143" s="7">
        <v>3850.1777795553207</v>
      </c>
      <c r="K143" s="7">
        <v>1937.4029170256108</v>
      </c>
      <c r="L143" s="7">
        <v>3183.9002594947815</v>
      </c>
      <c r="M143" s="7">
        <v>1602.8999043703079</v>
      </c>
      <c r="N143" s="124">
        <f t="shared" si="9"/>
        <v>127309.84529763646</v>
      </c>
      <c r="O143" s="26">
        <v>111793.28009377047</v>
      </c>
      <c r="P143" s="7">
        <v>7504.7717832680064</v>
      </c>
      <c r="Q143" s="7">
        <v>3806.1849096108926</v>
      </c>
      <c r="R143" s="7">
        <v>1969.5329806832597</v>
      </c>
      <c r="S143" s="7">
        <v>2624.7460744678974</v>
      </c>
      <c r="T143" s="7">
        <v>1500.8070798590779</v>
      </c>
      <c r="U143" s="124">
        <f t="shared" si="7"/>
        <v>129199.32292165961</v>
      </c>
    </row>
    <row r="144" spans="1:21">
      <c r="A144" s="93">
        <v>147</v>
      </c>
      <c r="B144" s="94"/>
      <c r="C144" s="103" t="s">
        <v>173</v>
      </c>
      <c r="D144" s="96" t="s">
        <v>174</v>
      </c>
      <c r="E144" s="97"/>
      <c r="F144" s="98"/>
      <c r="G144" s="99">
        <f t="shared" si="8"/>
        <v>96.367999851703644</v>
      </c>
      <c r="H144" s="100">
        <v>0</v>
      </c>
      <c r="I144" s="101">
        <v>1.7046462893486023</v>
      </c>
      <c r="J144" s="101">
        <v>0.58110225200653076</v>
      </c>
      <c r="K144" s="101">
        <v>10.57000058889389</v>
      </c>
      <c r="L144" s="101">
        <v>9.928430363535881</v>
      </c>
      <c r="M144" s="101">
        <v>22.577138110995293</v>
      </c>
      <c r="N144" s="125">
        <f t="shared" si="9"/>
        <v>45.361317604780197</v>
      </c>
      <c r="O144" s="100">
        <v>0</v>
      </c>
      <c r="P144" s="101">
        <v>0.92790532112121582</v>
      </c>
      <c r="Q144" s="101">
        <v>1.0726397037506104</v>
      </c>
      <c r="R144" s="101">
        <v>2.0101067423820496</v>
      </c>
      <c r="S144" s="101">
        <v>11.175082981586456</v>
      </c>
      <c r="T144" s="101">
        <v>35.820947498083115</v>
      </c>
      <c r="U144" s="125">
        <f t="shared" si="7"/>
        <v>51.006682246923447</v>
      </c>
    </row>
    <row r="145" spans="1:21">
      <c r="A145" s="72">
        <v>151</v>
      </c>
      <c r="B145" s="80" t="s">
        <v>175</v>
      </c>
      <c r="C145" s="81" t="s">
        <v>176</v>
      </c>
      <c r="D145" s="82"/>
      <c r="E145" s="82"/>
      <c r="F145" s="83"/>
      <c r="G145" s="74">
        <f t="shared" si="8"/>
        <v>5563372.2003980717</v>
      </c>
      <c r="H145" s="75">
        <v>202202.20803640864</v>
      </c>
      <c r="I145" s="76">
        <v>189503.31620574743</v>
      </c>
      <c r="J145" s="76">
        <v>823661.77725744247</v>
      </c>
      <c r="K145" s="76">
        <v>949754.39560556412</v>
      </c>
      <c r="L145" s="76">
        <v>780359.60016107559</v>
      </c>
      <c r="M145" s="76">
        <v>708899.75473022461</v>
      </c>
      <c r="N145" s="122">
        <f t="shared" si="9"/>
        <v>3654381.051996463</v>
      </c>
      <c r="O145" s="75">
        <v>165591.20845395915</v>
      </c>
      <c r="P145" s="76">
        <v>120097.26330535114</v>
      </c>
      <c r="Q145" s="76">
        <v>278529.47240662575</v>
      </c>
      <c r="R145" s="76">
        <v>300748.25286245346</v>
      </c>
      <c r="S145" s="76">
        <v>394207.86824035645</v>
      </c>
      <c r="T145" s="76">
        <v>649817.08313286304</v>
      </c>
      <c r="U145" s="122">
        <f t="shared" si="7"/>
        <v>1908991.1484016089</v>
      </c>
    </row>
    <row r="146" spans="1:21">
      <c r="A146" s="93">
        <v>152</v>
      </c>
      <c r="B146" s="95"/>
      <c r="C146" s="95" t="s">
        <v>6</v>
      </c>
      <c r="D146" s="96" t="s">
        <v>177</v>
      </c>
      <c r="E146" s="104"/>
      <c r="F146" s="105"/>
      <c r="G146" s="99">
        <f t="shared" si="8"/>
        <v>3976663.6428222689</v>
      </c>
      <c r="H146" s="100">
        <v>190705.29800584936</v>
      </c>
      <c r="I146" s="101">
        <v>159802.89875036106</v>
      </c>
      <c r="J146" s="101">
        <v>485242.80864429474</v>
      </c>
      <c r="K146" s="101">
        <v>572010.10218548775</v>
      </c>
      <c r="L146" s="101">
        <v>552944.48058772087</v>
      </c>
      <c r="M146" s="101">
        <v>582051.81037390232</v>
      </c>
      <c r="N146" s="125">
        <f t="shared" si="9"/>
        <v>2542757.3985476159</v>
      </c>
      <c r="O146" s="100">
        <v>154915.41966112063</v>
      </c>
      <c r="P146" s="101">
        <v>97895.399318984244</v>
      </c>
      <c r="Q146" s="101">
        <v>149362.25483331084</v>
      </c>
      <c r="R146" s="101">
        <v>174692.98027074337</v>
      </c>
      <c r="S146" s="101">
        <v>284353.54645901918</v>
      </c>
      <c r="T146" s="101">
        <v>572686.64373147488</v>
      </c>
      <c r="U146" s="125">
        <f t="shared" si="7"/>
        <v>1433906.244274653</v>
      </c>
    </row>
    <row r="147" spans="1:21">
      <c r="A147" s="37">
        <v>153</v>
      </c>
      <c r="B147" s="17"/>
      <c r="C147" s="16"/>
      <c r="D147" s="38" t="s">
        <v>8</v>
      </c>
      <c r="E147" s="49" t="s">
        <v>178</v>
      </c>
      <c r="F147" s="55"/>
      <c r="G147" s="109">
        <f t="shared" si="8"/>
        <v>1498652.7079537248</v>
      </c>
      <c r="H147" s="26">
        <v>40650.238110171398</v>
      </c>
      <c r="I147" s="7">
        <v>58279.68967172876</v>
      </c>
      <c r="J147" s="7">
        <v>320352.41938847303</v>
      </c>
      <c r="K147" s="7">
        <v>324888.94481757283</v>
      </c>
      <c r="L147" s="7">
        <v>238545.46450710297</v>
      </c>
      <c r="M147" s="7">
        <v>121405.37806940079</v>
      </c>
      <c r="N147" s="124">
        <f t="shared" si="9"/>
        <v>1104122.1345644498</v>
      </c>
      <c r="O147" s="26">
        <v>32104.156950015546</v>
      </c>
      <c r="P147" s="7">
        <v>37301.145705020055</v>
      </c>
      <c r="Q147" s="7">
        <v>78886.114854920655</v>
      </c>
      <c r="R147" s="7">
        <v>82272.418423295021</v>
      </c>
      <c r="S147" s="7">
        <v>96181.164248585701</v>
      </c>
      <c r="T147" s="7">
        <v>67785.573207437992</v>
      </c>
      <c r="U147" s="124">
        <f t="shared" si="7"/>
        <v>394530.573389275</v>
      </c>
    </row>
    <row r="148" spans="1:21">
      <c r="A148" s="37">
        <v>154</v>
      </c>
      <c r="B148" s="17"/>
      <c r="C148" s="16"/>
      <c r="D148" s="38" t="s">
        <v>10</v>
      </c>
      <c r="E148" s="49" t="s">
        <v>179</v>
      </c>
      <c r="F148" s="40"/>
      <c r="G148" s="109">
        <f t="shared" si="8"/>
        <v>115026.26728718882</v>
      </c>
      <c r="H148" s="26">
        <v>14206.603091495599</v>
      </c>
      <c r="I148" s="7">
        <v>4148.0442580133677</v>
      </c>
      <c r="J148" s="7">
        <v>8561.2004378112033</v>
      </c>
      <c r="K148" s="7">
        <v>12491.605600077659</v>
      </c>
      <c r="L148" s="7">
        <v>13480.86849505268</v>
      </c>
      <c r="M148" s="7">
        <v>11967.759272728115</v>
      </c>
      <c r="N148" s="124">
        <f t="shared" si="9"/>
        <v>64856.081155178625</v>
      </c>
      <c r="O148" s="26">
        <v>12533.426907682671</v>
      </c>
      <c r="P148" s="7">
        <v>2361.8702049686108</v>
      </c>
      <c r="Q148" s="7">
        <v>5375.7377660423517</v>
      </c>
      <c r="R148" s="7">
        <v>7502.259128132835</v>
      </c>
      <c r="S148" s="7">
        <v>11434.803030034527</v>
      </c>
      <c r="T148" s="7">
        <v>10962.089095149189</v>
      </c>
      <c r="U148" s="124">
        <f t="shared" si="7"/>
        <v>50170.186132010189</v>
      </c>
    </row>
    <row r="149" spans="1:21">
      <c r="A149" s="37">
        <v>155</v>
      </c>
      <c r="B149" s="17"/>
      <c r="C149" s="16"/>
      <c r="D149" s="38" t="s">
        <v>22</v>
      </c>
      <c r="E149" s="49" t="s">
        <v>180</v>
      </c>
      <c r="F149" s="40"/>
      <c r="G149" s="109">
        <f t="shared" si="8"/>
        <v>914368.13916610018</v>
      </c>
      <c r="H149" s="26">
        <v>16565.902600694812</v>
      </c>
      <c r="I149" s="7">
        <v>12801.390497464687</v>
      </c>
      <c r="J149" s="7">
        <v>19961.320145301521</v>
      </c>
      <c r="K149" s="7">
        <v>56084.319098651409</v>
      </c>
      <c r="L149" s="7">
        <v>118329.55021066964</v>
      </c>
      <c r="M149" s="7">
        <v>266727.48072478175</v>
      </c>
      <c r="N149" s="124">
        <f t="shared" si="9"/>
        <v>490469.9632775638</v>
      </c>
      <c r="O149" s="26">
        <v>12189.527178325305</v>
      </c>
      <c r="P149" s="7">
        <v>6035.1988628737818</v>
      </c>
      <c r="Q149" s="7">
        <v>7701.5822121616657</v>
      </c>
      <c r="R149" s="7">
        <v>14289.800915256143</v>
      </c>
      <c r="S149" s="7">
        <v>72961.27314633131</v>
      </c>
      <c r="T149" s="7">
        <v>310720.79357358813</v>
      </c>
      <c r="U149" s="124">
        <f t="shared" si="7"/>
        <v>423898.17588853632</v>
      </c>
    </row>
    <row r="150" spans="1:21">
      <c r="A150" s="37">
        <v>156</v>
      </c>
      <c r="B150" s="17"/>
      <c r="C150" s="16"/>
      <c r="D150" s="38" t="s">
        <v>24</v>
      </c>
      <c r="E150" s="49" t="s">
        <v>181</v>
      </c>
      <c r="F150" s="40"/>
      <c r="G150" s="109">
        <f t="shared" si="8"/>
        <v>168568.09274945545</v>
      </c>
      <c r="H150" s="26">
        <v>13838.320750605533</v>
      </c>
      <c r="I150" s="7">
        <v>5681.2994450926781</v>
      </c>
      <c r="J150" s="7">
        <v>8853.5236845724285</v>
      </c>
      <c r="K150" s="7">
        <v>14868.658956535161</v>
      </c>
      <c r="L150" s="7">
        <v>16590.59670741111</v>
      </c>
      <c r="M150" s="7">
        <v>17131.019951265305</v>
      </c>
      <c r="N150" s="124">
        <f t="shared" si="9"/>
        <v>76963.419495482216</v>
      </c>
      <c r="O150" s="26">
        <v>14609.367234996684</v>
      </c>
      <c r="P150" s="7">
        <v>6102.98235593555</v>
      </c>
      <c r="Q150" s="7">
        <v>14567.702294565737</v>
      </c>
      <c r="R150" s="7">
        <v>15719.394231665879</v>
      </c>
      <c r="S150" s="7">
        <v>16925.207011822611</v>
      </c>
      <c r="T150" s="7">
        <v>23680.020124986768</v>
      </c>
      <c r="U150" s="124">
        <f t="shared" si="7"/>
        <v>91604.673253973233</v>
      </c>
    </row>
    <row r="151" spans="1:21">
      <c r="A151" s="37">
        <v>157</v>
      </c>
      <c r="B151" s="17"/>
      <c r="C151" s="16"/>
      <c r="D151" s="38" t="s">
        <v>26</v>
      </c>
      <c r="E151" s="49" t="s">
        <v>182</v>
      </c>
      <c r="F151" s="40"/>
      <c r="G151" s="109">
        <f t="shared" si="8"/>
        <v>331859.6181453258</v>
      </c>
      <c r="H151" s="26">
        <v>31635.755935137378</v>
      </c>
      <c r="I151" s="7">
        <v>39747.065363623202</v>
      </c>
      <c r="J151" s="7">
        <v>41510.093298390508</v>
      </c>
      <c r="K151" s="7">
        <v>39036.574556931853</v>
      </c>
      <c r="L151" s="7">
        <v>36666.996491894126</v>
      </c>
      <c r="M151" s="7">
        <v>29006.225143805146</v>
      </c>
      <c r="N151" s="124">
        <f t="shared" si="9"/>
        <v>217602.71078978223</v>
      </c>
      <c r="O151" s="26">
        <v>25770.317829391097</v>
      </c>
      <c r="P151" s="7">
        <v>19143.512830135413</v>
      </c>
      <c r="Q151" s="7">
        <v>11876.806002177997</v>
      </c>
      <c r="R151" s="7">
        <v>11699.843647914473</v>
      </c>
      <c r="S151" s="7">
        <v>18273.990029323846</v>
      </c>
      <c r="T151" s="7">
        <v>27492.437016600743</v>
      </c>
      <c r="U151" s="124">
        <f t="shared" si="7"/>
        <v>114256.90735554358</v>
      </c>
    </row>
    <row r="152" spans="1:21">
      <c r="A152" s="37">
        <v>158</v>
      </c>
      <c r="B152" s="12"/>
      <c r="C152" s="12"/>
      <c r="D152" s="52" t="s">
        <v>32</v>
      </c>
      <c r="E152" s="49" t="s">
        <v>183</v>
      </c>
      <c r="F152" s="43"/>
      <c r="G152" s="109">
        <f t="shared" si="8"/>
        <v>58972.532654489827</v>
      </c>
      <c r="H152" s="26">
        <v>3388.2549300198152</v>
      </c>
      <c r="I152" s="7">
        <v>5192.4379310630611</v>
      </c>
      <c r="J152" s="7">
        <v>7813.1882341691526</v>
      </c>
      <c r="K152" s="7">
        <v>8006.5823042867705</v>
      </c>
      <c r="L152" s="7">
        <v>7187.0128588397056</v>
      </c>
      <c r="M152" s="7">
        <v>2954.5323898390343</v>
      </c>
      <c r="N152" s="124">
        <f t="shared" si="9"/>
        <v>34542.008648217539</v>
      </c>
      <c r="O152" s="26">
        <v>3642.7159740832576</v>
      </c>
      <c r="P152" s="7">
        <v>3987.6482319374918</v>
      </c>
      <c r="Q152" s="7">
        <v>4044.4097916088067</v>
      </c>
      <c r="R152" s="7">
        <v>4689.2972564247902</v>
      </c>
      <c r="S152" s="7">
        <v>5117.940495656745</v>
      </c>
      <c r="T152" s="7">
        <v>2948.5122565611964</v>
      </c>
      <c r="U152" s="124">
        <f t="shared" si="7"/>
        <v>24430.524006272288</v>
      </c>
    </row>
    <row r="153" spans="1:21">
      <c r="A153" s="37">
        <v>159</v>
      </c>
      <c r="B153" s="10"/>
      <c r="C153" s="11"/>
      <c r="D153" s="38" t="s">
        <v>34</v>
      </c>
      <c r="E153" s="49" t="s">
        <v>184</v>
      </c>
      <c r="F153" s="51"/>
      <c r="G153" s="109">
        <f t="shared" si="8"/>
        <v>889216.27116195462</v>
      </c>
      <c r="H153" s="26">
        <v>70420.222116310149</v>
      </c>
      <c r="I153" s="7">
        <v>33952.972351886332</v>
      </c>
      <c r="J153" s="7">
        <v>78191.064110994339</v>
      </c>
      <c r="K153" s="7">
        <v>116633.41273498535</v>
      </c>
      <c r="L153" s="7">
        <v>122143.98767888546</v>
      </c>
      <c r="M153" s="7">
        <v>132859.40837198496</v>
      </c>
      <c r="N153" s="124">
        <f t="shared" si="9"/>
        <v>554201.06736504659</v>
      </c>
      <c r="O153" s="26">
        <v>54065.908392894402</v>
      </c>
      <c r="P153" s="7">
        <v>22963.041920428746</v>
      </c>
      <c r="Q153" s="7">
        <v>26909.90311170253</v>
      </c>
      <c r="R153" s="7">
        <v>38519.965890869498</v>
      </c>
      <c r="S153" s="7">
        <v>63459.166210114956</v>
      </c>
      <c r="T153" s="7">
        <v>129097.21827089787</v>
      </c>
      <c r="U153" s="124">
        <f t="shared" si="7"/>
        <v>335015.20379690803</v>
      </c>
    </row>
    <row r="154" spans="1:21">
      <c r="A154" s="93">
        <v>160</v>
      </c>
      <c r="B154" s="94"/>
      <c r="C154" s="95" t="s">
        <v>61</v>
      </c>
      <c r="D154" s="96" t="s">
        <v>185</v>
      </c>
      <c r="E154" s="97"/>
      <c r="F154" s="98"/>
      <c r="G154" s="99">
        <f t="shared" si="8"/>
        <v>1586708.5873675481</v>
      </c>
      <c r="H154" s="100">
        <v>11496.910697865562</v>
      </c>
      <c r="I154" s="101">
        <v>29700.414995877072</v>
      </c>
      <c r="J154" s="101">
        <v>338418.97388508916</v>
      </c>
      <c r="K154" s="101">
        <v>377744.30277317762</v>
      </c>
      <c r="L154" s="101">
        <v>227415.12182623148</v>
      </c>
      <c r="M154" s="101">
        <v>126847.95809303969</v>
      </c>
      <c r="N154" s="125">
        <f t="shared" si="9"/>
        <v>1111623.6822712806</v>
      </c>
      <c r="O154" s="100">
        <v>10675.788269057244</v>
      </c>
      <c r="P154" s="101">
        <v>22201.86484833993</v>
      </c>
      <c r="Q154" s="101">
        <v>129167.22148006409</v>
      </c>
      <c r="R154" s="101">
        <v>126055.27906228602</v>
      </c>
      <c r="S154" s="101">
        <v>109854.32028314471</v>
      </c>
      <c r="T154" s="101">
        <v>77130.431153375655</v>
      </c>
      <c r="U154" s="125">
        <f t="shared" si="7"/>
        <v>475084.90509626764</v>
      </c>
    </row>
    <row r="155" spans="1:21">
      <c r="A155" s="37">
        <v>161</v>
      </c>
      <c r="B155" s="17"/>
      <c r="C155" s="16"/>
      <c r="D155" s="38" t="s">
        <v>8</v>
      </c>
      <c r="E155" s="49" t="s">
        <v>186</v>
      </c>
      <c r="F155" s="40"/>
      <c r="G155" s="109">
        <f t="shared" si="8"/>
        <v>896206.72603515978</v>
      </c>
      <c r="H155" s="26">
        <v>0</v>
      </c>
      <c r="I155" s="7">
        <v>5776.0061853481457</v>
      </c>
      <c r="J155" s="7">
        <v>116310.86884903908</v>
      </c>
      <c r="K155" s="7">
        <v>187256.93672892451</v>
      </c>
      <c r="L155" s="7">
        <v>159225.52972159535</v>
      </c>
      <c r="M155" s="7">
        <v>110994.46789896488</v>
      </c>
      <c r="N155" s="124">
        <f t="shared" si="9"/>
        <v>579563.80938387197</v>
      </c>
      <c r="O155" s="26">
        <v>0</v>
      </c>
      <c r="P155" s="7">
        <v>4376.5585561484804</v>
      </c>
      <c r="Q155" s="7">
        <v>78700.462509706616</v>
      </c>
      <c r="R155" s="7">
        <v>80378.464872092009</v>
      </c>
      <c r="S155" s="7">
        <v>86820.729648038745</v>
      </c>
      <c r="T155" s="7">
        <v>66366.701065301895</v>
      </c>
      <c r="U155" s="124">
        <f t="shared" si="7"/>
        <v>316642.91665128776</v>
      </c>
    </row>
    <row r="156" spans="1:21">
      <c r="A156" s="37">
        <v>162</v>
      </c>
      <c r="B156" s="17"/>
      <c r="C156" s="16"/>
      <c r="D156" s="38" t="s">
        <v>10</v>
      </c>
      <c r="E156" s="49" t="s">
        <v>187</v>
      </c>
      <c r="F156" s="55"/>
      <c r="G156" s="109">
        <f t="shared" si="8"/>
        <v>485766.79335956631</v>
      </c>
      <c r="H156" s="26">
        <v>9596.0327035684895</v>
      </c>
      <c r="I156" s="7">
        <v>10063.453816901892</v>
      </c>
      <c r="J156" s="7">
        <v>157673.87286297977</v>
      </c>
      <c r="K156" s="7">
        <v>136755.0546965152</v>
      </c>
      <c r="L156" s="7">
        <v>52202.010107755661</v>
      </c>
      <c r="M156" s="7">
        <v>13165.963338918984</v>
      </c>
      <c r="N156" s="124">
        <f t="shared" si="9"/>
        <v>379456.38752663997</v>
      </c>
      <c r="O156" s="26">
        <v>8745.4019546197524</v>
      </c>
      <c r="P156" s="7">
        <v>6881.461163956672</v>
      </c>
      <c r="Q156" s="7">
        <v>33085.058987531811</v>
      </c>
      <c r="R156" s="7">
        <v>31694.308103278279</v>
      </c>
      <c r="S156" s="7">
        <v>16663.941567793489</v>
      </c>
      <c r="T156" s="7">
        <v>9240.2340557463467</v>
      </c>
      <c r="U156" s="124">
        <f t="shared" si="7"/>
        <v>106310.40583292635</v>
      </c>
    </row>
    <row r="157" spans="1:21" ht="12.6" thickBot="1">
      <c r="A157" s="56">
        <v>163</v>
      </c>
      <c r="B157" s="57"/>
      <c r="C157" s="58"/>
      <c r="D157" s="59" t="s">
        <v>22</v>
      </c>
      <c r="E157" s="60" t="s">
        <v>188</v>
      </c>
      <c r="F157" s="61"/>
      <c r="G157" s="112">
        <f t="shared" si="8"/>
        <v>204735.06511746129</v>
      </c>
      <c r="H157" s="27">
        <v>1900.8781168977771</v>
      </c>
      <c r="I157" s="28">
        <v>13860.955046789873</v>
      </c>
      <c r="J157" s="28">
        <v>64434.233438214491</v>
      </c>
      <c r="K157" s="28">
        <v>53732.30577912787</v>
      </c>
      <c r="L157" s="28">
        <v>15987.58344809647</v>
      </c>
      <c r="M157" s="28">
        <v>2687.5281452337294</v>
      </c>
      <c r="N157" s="126">
        <f t="shared" si="9"/>
        <v>152603.48397436019</v>
      </c>
      <c r="O157" s="27">
        <v>1930.3863224104844</v>
      </c>
      <c r="P157" s="28">
        <v>10943.844785163164</v>
      </c>
      <c r="Q157" s="28">
        <v>17381.697287181276</v>
      </c>
      <c r="R157" s="28">
        <v>13982.504363155531</v>
      </c>
      <c r="S157" s="28">
        <v>6369.650979685015</v>
      </c>
      <c r="T157" s="28">
        <v>1523.4974055056282</v>
      </c>
      <c r="U157" s="126">
        <f t="shared" si="7"/>
        <v>52131.581143101102</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347</v>
      </c>
      <c r="E2" s="84"/>
      <c r="F2" s="84"/>
      <c r="G2" s="6"/>
      <c r="H2" s="6"/>
    </row>
    <row r="3" spans="1:21" ht="13.8">
      <c r="A3" s="1" t="s">
        <v>194</v>
      </c>
      <c r="C3" s="296">
        <v>2030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1443182.2849013805</v>
      </c>
      <c r="H7" s="151">
        <v>102807.08253931999</v>
      </c>
      <c r="I7" s="152">
        <v>179222.19762325287</v>
      </c>
      <c r="J7" s="152">
        <v>203628.92550468445</v>
      </c>
      <c r="K7" s="152">
        <v>156775.2590265274</v>
      </c>
      <c r="L7" s="152">
        <v>65454.021750450134</v>
      </c>
      <c r="M7" s="157">
        <v>13475.539031982422</v>
      </c>
      <c r="N7" s="153">
        <f>SUM(H7:M7)</f>
        <v>721363.02547621727</v>
      </c>
      <c r="O7" s="151">
        <v>99885.080180883408</v>
      </c>
      <c r="P7" s="152">
        <v>174860.32340812683</v>
      </c>
      <c r="Q7" s="152">
        <v>200532.84783267975</v>
      </c>
      <c r="R7" s="152">
        <v>158380.44272708893</v>
      </c>
      <c r="S7" s="152">
        <v>70740.691204071045</v>
      </c>
      <c r="T7" s="152">
        <v>17419.874072313309</v>
      </c>
      <c r="U7" s="153">
        <f>SUM(O7:T7)</f>
        <v>721819.25942516327</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10089180.426344395</v>
      </c>
      <c r="H10" s="67">
        <v>1097458.6049757004</v>
      </c>
      <c r="I10" s="68">
        <v>273072.9817070961</v>
      </c>
      <c r="J10" s="68">
        <v>625242.73574066162</v>
      </c>
      <c r="K10" s="68">
        <v>928987.5767250061</v>
      </c>
      <c r="L10" s="68">
        <v>1191616.6920166016</v>
      </c>
      <c r="M10" s="68">
        <v>1204907.348815918</v>
      </c>
      <c r="N10" s="121">
        <f t="shared" ref="N10:N41" si="1">SUM(H10:M10)</f>
        <v>5321285.9399809837</v>
      </c>
      <c r="O10" s="67">
        <v>937162.40908432007</v>
      </c>
      <c r="P10" s="68">
        <v>253689.66003990173</v>
      </c>
      <c r="Q10" s="68">
        <v>464980.32994174957</v>
      </c>
      <c r="R10" s="68">
        <v>703221.19790840149</v>
      </c>
      <c r="S10" s="68">
        <v>999724.79844665527</v>
      </c>
      <c r="T10" s="68">
        <v>1409116.0909423828</v>
      </c>
      <c r="U10" s="121">
        <f t="shared" ref="U10:U41" si="2">SUM(O10:T10)</f>
        <v>4767894.4863634109</v>
      </c>
    </row>
    <row r="11" spans="1:21" s="19" customFormat="1" ht="15" customHeight="1">
      <c r="A11" s="72">
        <v>1</v>
      </c>
      <c r="B11" s="73" t="s">
        <v>4</v>
      </c>
      <c r="C11" s="278" t="s">
        <v>5</v>
      </c>
      <c r="D11" s="279"/>
      <c r="E11" s="279"/>
      <c r="F11" s="280"/>
      <c r="G11" s="74">
        <f t="shared" si="0"/>
        <v>4234805.1298517585</v>
      </c>
      <c r="H11" s="75">
        <v>816331.64973974228</v>
      </c>
      <c r="I11" s="76">
        <v>134977.77428454161</v>
      </c>
      <c r="J11" s="76">
        <v>217476.68440335989</v>
      </c>
      <c r="K11" s="76">
        <v>407636.13269329071</v>
      </c>
      <c r="L11" s="76">
        <v>353740.63661956787</v>
      </c>
      <c r="M11" s="76">
        <v>304281.7939414978</v>
      </c>
      <c r="N11" s="122">
        <f t="shared" si="1"/>
        <v>2234444.6716820002</v>
      </c>
      <c r="O11" s="75">
        <v>688915.16857147217</v>
      </c>
      <c r="P11" s="76">
        <v>138844.43296933174</v>
      </c>
      <c r="Q11" s="76">
        <v>258740.59486955404</v>
      </c>
      <c r="R11" s="76">
        <v>348559.61735069752</v>
      </c>
      <c r="S11" s="76">
        <v>253546.92141103745</v>
      </c>
      <c r="T11" s="76">
        <v>311753.72299766541</v>
      </c>
      <c r="U11" s="122">
        <f t="shared" si="2"/>
        <v>2000360.4581697583</v>
      </c>
    </row>
    <row r="12" spans="1:21" s="18" customFormat="1">
      <c r="A12" s="85">
        <v>2</v>
      </c>
      <c r="B12" s="86"/>
      <c r="C12" s="86" t="s">
        <v>6</v>
      </c>
      <c r="D12" s="87" t="s">
        <v>7</v>
      </c>
      <c r="E12" s="88"/>
      <c r="F12" s="89"/>
      <c r="G12" s="90">
        <f t="shared" si="0"/>
        <v>2307202.8763564527</v>
      </c>
      <c r="H12" s="91">
        <v>208525.24343957007</v>
      </c>
      <c r="I12" s="92">
        <v>105563.96584048867</v>
      </c>
      <c r="J12" s="92">
        <v>182605.04270610213</v>
      </c>
      <c r="K12" s="92">
        <v>355467.14231562614</v>
      </c>
      <c r="L12" s="92">
        <v>253585.14138412476</v>
      </c>
      <c r="M12" s="92">
        <v>165418.52399778366</v>
      </c>
      <c r="N12" s="123">
        <f t="shared" si="1"/>
        <v>1271165.0596836954</v>
      </c>
      <c r="O12" s="91">
        <v>194857.47165648639</v>
      </c>
      <c r="P12" s="92">
        <v>107441.16695532203</v>
      </c>
      <c r="Q12" s="92">
        <v>147865.85195869207</v>
      </c>
      <c r="R12" s="92">
        <v>235700.53107857704</v>
      </c>
      <c r="S12" s="92">
        <v>178237.69083285332</v>
      </c>
      <c r="T12" s="92">
        <v>171935.10419082642</v>
      </c>
      <c r="U12" s="123">
        <f t="shared" si="2"/>
        <v>1036037.8166727573</v>
      </c>
    </row>
    <row r="13" spans="1:21">
      <c r="A13" s="37">
        <v>3</v>
      </c>
      <c r="B13" s="17"/>
      <c r="C13" s="16"/>
      <c r="D13" s="38" t="s">
        <v>8</v>
      </c>
      <c r="E13" s="39" t="s">
        <v>9</v>
      </c>
      <c r="F13" s="40"/>
      <c r="G13" s="109">
        <f t="shared" si="0"/>
        <v>501030.88842495973</v>
      </c>
      <c r="H13" s="26">
        <v>8146.383248269558</v>
      </c>
      <c r="I13" s="7">
        <v>4066.8675461255893</v>
      </c>
      <c r="J13" s="7">
        <v>49660.143799966478</v>
      </c>
      <c r="K13" s="7">
        <v>92949.645712279016</v>
      </c>
      <c r="L13" s="7">
        <v>93679.98525740183</v>
      </c>
      <c r="M13" s="7">
        <v>61976.442589666462</v>
      </c>
      <c r="N13" s="124">
        <f t="shared" si="1"/>
        <v>310479.46815370896</v>
      </c>
      <c r="O13" s="26">
        <v>8345.670143860043</v>
      </c>
      <c r="P13" s="7">
        <v>4948.0970462899404</v>
      </c>
      <c r="Q13" s="7">
        <v>29339.098445087235</v>
      </c>
      <c r="R13" s="7">
        <v>44754.956627766689</v>
      </c>
      <c r="S13" s="7">
        <v>53354.330716041179</v>
      </c>
      <c r="T13" s="7">
        <v>49809.26729220571</v>
      </c>
      <c r="U13" s="124">
        <f t="shared" si="2"/>
        <v>190551.4202712508</v>
      </c>
    </row>
    <row r="14" spans="1:21">
      <c r="A14" s="37">
        <v>4</v>
      </c>
      <c r="B14" s="41"/>
      <c r="C14" s="16"/>
      <c r="D14" s="38" t="s">
        <v>10</v>
      </c>
      <c r="E14" s="39" t="s">
        <v>11</v>
      </c>
      <c r="F14" s="40"/>
      <c r="G14" s="109">
        <f t="shared" si="0"/>
        <v>42469.296235886461</v>
      </c>
      <c r="H14" s="26">
        <v>13802.096413095947</v>
      </c>
      <c r="I14" s="7">
        <v>2947.3587170979008</v>
      </c>
      <c r="J14" s="7">
        <v>110.77638999861665</v>
      </c>
      <c r="K14" s="7">
        <v>273.06491623749025</v>
      </c>
      <c r="L14" s="7">
        <v>264.59867518721148</v>
      </c>
      <c r="M14" s="7">
        <v>65.39942015876295</v>
      </c>
      <c r="N14" s="124">
        <f t="shared" si="1"/>
        <v>17463.294531775929</v>
      </c>
      <c r="O14" s="26">
        <v>16121.721110442537</v>
      </c>
      <c r="P14" s="7">
        <v>5618.9541850386886</v>
      </c>
      <c r="Q14" s="7">
        <v>1662.4884339282289</v>
      </c>
      <c r="R14" s="7">
        <v>942.52041951939464</v>
      </c>
      <c r="S14" s="7">
        <v>352.67705054394901</v>
      </c>
      <c r="T14" s="7">
        <v>307.6405046377331</v>
      </c>
      <c r="U14" s="124">
        <f t="shared" si="2"/>
        <v>25006.001704110531</v>
      </c>
    </row>
    <row r="15" spans="1:21">
      <c r="A15" s="37">
        <v>5</v>
      </c>
      <c r="B15" s="41"/>
      <c r="C15" s="16"/>
      <c r="D15" s="8"/>
      <c r="E15" s="17" t="s">
        <v>12</v>
      </c>
      <c r="F15" s="42" t="s">
        <v>13</v>
      </c>
      <c r="G15" s="109">
        <f t="shared" si="0"/>
        <v>39806.929885464313</v>
      </c>
      <c r="H15" s="26">
        <v>13802.096413095947</v>
      </c>
      <c r="I15" s="7">
        <v>2943.9558085678436</v>
      </c>
      <c r="J15" s="7">
        <v>93.999626831151545</v>
      </c>
      <c r="K15" s="7">
        <v>239.94373099715449</v>
      </c>
      <c r="L15" s="7">
        <v>247.29512122296728</v>
      </c>
      <c r="M15" s="7">
        <v>58.015876280289376</v>
      </c>
      <c r="N15" s="124">
        <f t="shared" si="1"/>
        <v>17385.306576995354</v>
      </c>
      <c r="O15" s="26">
        <v>16121.721110442537</v>
      </c>
      <c r="P15" s="7">
        <v>5589.5462444215082</v>
      </c>
      <c r="Q15" s="7">
        <v>411.7194690797478</v>
      </c>
      <c r="R15" s="7">
        <v>140.73621774278581</v>
      </c>
      <c r="S15" s="7">
        <v>78.97457258682698</v>
      </c>
      <c r="T15" s="7">
        <v>78.92569419555366</v>
      </c>
      <c r="U15" s="124">
        <f t="shared" si="2"/>
        <v>22421.623308468959</v>
      </c>
    </row>
    <row r="16" spans="1:21">
      <c r="A16" s="37">
        <v>6</v>
      </c>
      <c r="B16" s="41"/>
      <c r="C16" s="16"/>
      <c r="D16" s="8"/>
      <c r="E16" s="17" t="s">
        <v>14</v>
      </c>
      <c r="F16" s="42" t="s">
        <v>15</v>
      </c>
      <c r="G16" s="109">
        <f t="shared" si="0"/>
        <v>526.97264558446477</v>
      </c>
      <c r="H16" s="26">
        <v>0</v>
      </c>
      <c r="I16" s="7">
        <v>0</v>
      </c>
      <c r="J16" s="7">
        <v>0</v>
      </c>
      <c r="K16" s="7">
        <v>0</v>
      </c>
      <c r="L16" s="7">
        <v>0</v>
      </c>
      <c r="M16" s="7">
        <v>0</v>
      </c>
      <c r="N16" s="124">
        <f t="shared" si="1"/>
        <v>0</v>
      </c>
      <c r="O16" s="26">
        <v>0</v>
      </c>
      <c r="P16" s="7">
        <v>8.2135606516094413</v>
      </c>
      <c r="Q16" s="7">
        <v>286.36666206631344</v>
      </c>
      <c r="R16" s="7">
        <v>134.9675367847085</v>
      </c>
      <c r="S16" s="7">
        <v>52.089847204741091</v>
      </c>
      <c r="T16" s="7">
        <v>45.335038877092302</v>
      </c>
      <c r="U16" s="124">
        <f t="shared" si="2"/>
        <v>526.97264558446477</v>
      </c>
    </row>
    <row r="17" spans="1:21">
      <c r="A17" s="37">
        <v>7</v>
      </c>
      <c r="B17" s="41"/>
      <c r="C17" s="16"/>
      <c r="D17" s="8"/>
      <c r="E17" s="17" t="s">
        <v>16</v>
      </c>
      <c r="F17" s="42" t="s">
        <v>17</v>
      </c>
      <c r="G17" s="109">
        <f t="shared" si="0"/>
        <v>1397.6147151732621</v>
      </c>
      <c r="H17" s="26">
        <v>0</v>
      </c>
      <c r="I17" s="7">
        <v>2.2302562407312507</v>
      </c>
      <c r="J17" s="7">
        <v>12.344923775439383</v>
      </c>
      <c r="K17" s="7">
        <v>21.688981804283685</v>
      </c>
      <c r="L17" s="7">
        <v>8.2662919371687167</v>
      </c>
      <c r="M17" s="7">
        <v>4.1006796991387091</v>
      </c>
      <c r="N17" s="124">
        <f t="shared" si="1"/>
        <v>48.631133456761745</v>
      </c>
      <c r="O17" s="26">
        <v>0</v>
      </c>
      <c r="P17" s="7">
        <v>14.41857954657462</v>
      </c>
      <c r="Q17" s="7">
        <v>614.0551713523455</v>
      </c>
      <c r="R17" s="7">
        <v>429.31871429458261</v>
      </c>
      <c r="S17" s="7">
        <v>148.2816908005625</v>
      </c>
      <c r="T17" s="7">
        <v>142.90942572243512</v>
      </c>
      <c r="U17" s="124">
        <f t="shared" si="2"/>
        <v>1348.9835817165003</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737.77888327827532</v>
      </c>
      <c r="H19" s="26">
        <v>0</v>
      </c>
      <c r="I19" s="7">
        <v>1.1726115915462287</v>
      </c>
      <c r="J19" s="7">
        <v>4.4318382843448489</v>
      </c>
      <c r="K19" s="7">
        <v>11.432202089767088</v>
      </c>
      <c r="L19" s="7">
        <v>9.0372585017903475</v>
      </c>
      <c r="M19" s="7">
        <v>3.2828656163637788</v>
      </c>
      <c r="N19" s="124">
        <f t="shared" si="1"/>
        <v>29.356776083812292</v>
      </c>
      <c r="O19" s="26">
        <v>0</v>
      </c>
      <c r="P19" s="7">
        <v>6.7757461838482413</v>
      </c>
      <c r="Q19" s="7">
        <v>350.34711285773665</v>
      </c>
      <c r="R19" s="7">
        <v>237.49796495307237</v>
      </c>
      <c r="S19" s="7">
        <v>73.330940057057887</v>
      </c>
      <c r="T19" s="7">
        <v>40.470343142747879</v>
      </c>
      <c r="U19" s="124">
        <f t="shared" si="2"/>
        <v>708.42210719446302</v>
      </c>
    </row>
    <row r="20" spans="1:21">
      <c r="A20" s="37">
        <v>10</v>
      </c>
      <c r="B20" s="41"/>
      <c r="C20" s="16"/>
      <c r="D20" s="38" t="s">
        <v>22</v>
      </c>
      <c r="E20" s="39" t="s">
        <v>23</v>
      </c>
      <c r="F20" s="40"/>
      <c r="G20" s="109">
        <f t="shared" si="0"/>
        <v>530672.68867687881</v>
      </c>
      <c r="H20" s="26">
        <v>14148.266141444445</v>
      </c>
      <c r="I20" s="7">
        <v>12436.555964231491</v>
      </c>
      <c r="J20" s="7">
        <v>37010.925233602524</v>
      </c>
      <c r="K20" s="7">
        <v>171548.61566835642</v>
      </c>
      <c r="L20" s="7">
        <v>64413.407613456249</v>
      </c>
      <c r="M20" s="7">
        <v>6639.8894271105528</v>
      </c>
      <c r="N20" s="124">
        <f t="shared" si="1"/>
        <v>306197.66004820168</v>
      </c>
      <c r="O20" s="26">
        <v>13723.093772403896</v>
      </c>
      <c r="P20" s="7">
        <v>11298.39438700676</v>
      </c>
      <c r="Q20" s="7">
        <v>36236.642030894756</v>
      </c>
      <c r="R20" s="7">
        <v>121080.13975858688</v>
      </c>
      <c r="S20" s="7">
        <v>38414.620905570686</v>
      </c>
      <c r="T20" s="7">
        <v>3722.1377742141485</v>
      </c>
      <c r="U20" s="124">
        <f t="shared" si="2"/>
        <v>224475.02862867713</v>
      </c>
    </row>
    <row r="21" spans="1:21">
      <c r="A21" s="37">
        <v>11</v>
      </c>
      <c r="B21" s="41"/>
      <c r="C21" s="16"/>
      <c r="D21" s="38" t="s">
        <v>24</v>
      </c>
      <c r="E21" s="39" t="s">
        <v>25</v>
      </c>
      <c r="F21" s="40"/>
      <c r="G21" s="109">
        <f t="shared" si="0"/>
        <v>566029.53609658917</v>
      </c>
      <c r="H21" s="26">
        <v>66157.803284291178</v>
      </c>
      <c r="I21" s="7">
        <v>22131.949337415397</v>
      </c>
      <c r="J21" s="7">
        <v>32870.214932159521</v>
      </c>
      <c r="K21" s="7">
        <v>42088.277799576521</v>
      </c>
      <c r="L21" s="7">
        <v>54728.913280904293</v>
      </c>
      <c r="M21" s="7">
        <v>70206.349196255207</v>
      </c>
      <c r="N21" s="124">
        <f t="shared" si="1"/>
        <v>288183.50783060212</v>
      </c>
      <c r="O21" s="26">
        <v>54220.965629907325</v>
      </c>
      <c r="P21" s="7">
        <v>21650.740715583786</v>
      </c>
      <c r="Q21" s="7">
        <v>30761.753764829133</v>
      </c>
      <c r="R21" s="7">
        <v>32879.163982873783</v>
      </c>
      <c r="S21" s="7">
        <v>51258.14807857573</v>
      </c>
      <c r="T21" s="7">
        <v>87075.2560942173</v>
      </c>
      <c r="U21" s="124">
        <f t="shared" si="2"/>
        <v>277846.02826598706</v>
      </c>
    </row>
    <row r="22" spans="1:21">
      <c r="A22" s="37">
        <v>12</v>
      </c>
      <c r="B22" s="41"/>
      <c r="C22" s="16"/>
      <c r="D22" s="38" t="s">
        <v>26</v>
      </c>
      <c r="E22" s="39" t="s">
        <v>27</v>
      </c>
      <c r="F22" s="40"/>
      <c r="G22" s="109">
        <f t="shared" si="0"/>
        <v>40154.863002556871</v>
      </c>
      <c r="H22" s="26">
        <v>9799.139561824155</v>
      </c>
      <c r="I22" s="7">
        <v>5065.5742073429283</v>
      </c>
      <c r="J22" s="7">
        <v>2444.8609372046776</v>
      </c>
      <c r="K22" s="7">
        <v>1991.2423883825541</v>
      </c>
      <c r="L22" s="7">
        <v>1379.2051257863641</v>
      </c>
      <c r="M22" s="7">
        <v>322.68085824046284</v>
      </c>
      <c r="N22" s="124">
        <f t="shared" si="1"/>
        <v>21002.703078781142</v>
      </c>
      <c r="O22" s="26">
        <v>8535.9285587970244</v>
      </c>
      <c r="P22" s="7">
        <v>6582.2905620825477</v>
      </c>
      <c r="Q22" s="7">
        <v>1585.6717912673485</v>
      </c>
      <c r="R22" s="7">
        <v>1059.8795598279685</v>
      </c>
      <c r="S22" s="7">
        <v>744.26338895456865</v>
      </c>
      <c r="T22" s="7">
        <v>644.12606284627691</v>
      </c>
      <c r="U22" s="124">
        <f t="shared" si="2"/>
        <v>19152.159923775733</v>
      </c>
    </row>
    <row r="23" spans="1:21">
      <c r="A23" s="37">
        <v>13</v>
      </c>
      <c r="B23" s="41"/>
      <c r="C23" s="16"/>
      <c r="D23" s="8"/>
      <c r="E23" s="17" t="s">
        <v>12</v>
      </c>
      <c r="F23" s="42" t="s">
        <v>28</v>
      </c>
      <c r="G23" s="109">
        <f t="shared" si="0"/>
        <v>4711.7216150236309</v>
      </c>
      <c r="H23" s="26">
        <v>0</v>
      </c>
      <c r="I23" s="7">
        <v>1560.9528615803138</v>
      </c>
      <c r="J23" s="7">
        <v>232.44696245923478</v>
      </c>
      <c r="K23" s="7">
        <v>83.610680828933255</v>
      </c>
      <c r="L23" s="7">
        <v>26.600623198626636</v>
      </c>
      <c r="M23" s="7">
        <v>0</v>
      </c>
      <c r="N23" s="124">
        <f t="shared" si="1"/>
        <v>1903.6111280671084</v>
      </c>
      <c r="O23" s="26">
        <v>0</v>
      </c>
      <c r="P23" s="7">
        <v>2410.0373552570236</v>
      </c>
      <c r="Q23" s="7">
        <v>289.63789549899593</v>
      </c>
      <c r="R23" s="7">
        <v>83.545919307607619</v>
      </c>
      <c r="S23" s="7">
        <v>24.889316892895295</v>
      </c>
      <c r="T23" s="7">
        <v>0</v>
      </c>
      <c r="U23" s="124">
        <f t="shared" si="2"/>
        <v>2808.1104869565224</v>
      </c>
    </row>
    <row r="24" spans="1:21">
      <c r="A24" s="37">
        <v>14</v>
      </c>
      <c r="B24" s="17"/>
      <c r="C24" s="16"/>
      <c r="D24" s="8"/>
      <c r="E24" s="17" t="s">
        <v>14</v>
      </c>
      <c r="F24" s="42" t="s">
        <v>29</v>
      </c>
      <c r="G24" s="109">
        <f t="shared" si="0"/>
        <v>619.8995754666239</v>
      </c>
      <c r="H24" s="26">
        <v>185.09086628409932</v>
      </c>
      <c r="I24" s="7">
        <v>63.292146251427766</v>
      </c>
      <c r="J24" s="7">
        <v>30.218077048797568</v>
      </c>
      <c r="K24" s="7">
        <v>25.929386621923186</v>
      </c>
      <c r="L24" s="7">
        <v>11.518348426150624</v>
      </c>
      <c r="M24" s="7">
        <v>0</v>
      </c>
      <c r="N24" s="124">
        <f t="shared" si="1"/>
        <v>316.04882463239846</v>
      </c>
      <c r="O24" s="26">
        <v>187.12621779649817</v>
      </c>
      <c r="P24" s="7">
        <v>63.512325631054409</v>
      </c>
      <c r="Q24" s="7">
        <v>22.383869608377609</v>
      </c>
      <c r="R24" s="7">
        <v>20.31787992388854</v>
      </c>
      <c r="S24" s="7">
        <v>10.510457874406711</v>
      </c>
      <c r="T24" s="7">
        <v>0</v>
      </c>
      <c r="U24" s="124">
        <f t="shared" si="2"/>
        <v>303.85075083422544</v>
      </c>
    </row>
    <row r="25" spans="1:21">
      <c r="A25" s="37">
        <v>15</v>
      </c>
      <c r="B25" s="17"/>
      <c r="C25" s="16"/>
      <c r="D25" s="8"/>
      <c r="E25" s="17" t="s">
        <v>16</v>
      </c>
      <c r="F25" s="42" t="s">
        <v>30</v>
      </c>
      <c r="G25" s="109">
        <f t="shared" si="0"/>
        <v>20311.805740822419</v>
      </c>
      <c r="H25" s="26">
        <v>5962.1017210762948</v>
      </c>
      <c r="I25" s="7">
        <v>2917.1457354913582</v>
      </c>
      <c r="J25" s="7">
        <v>459.84888051071903</v>
      </c>
      <c r="K25" s="7">
        <v>63.727486625341044</v>
      </c>
      <c r="L25" s="7">
        <v>12.21124670068366</v>
      </c>
      <c r="M25" s="7">
        <v>0</v>
      </c>
      <c r="N25" s="124">
        <f t="shared" si="1"/>
        <v>9415.0350704043958</v>
      </c>
      <c r="O25" s="26">
        <v>6362.1170308180153</v>
      </c>
      <c r="P25" s="7">
        <v>3760.7493276049499</v>
      </c>
      <c r="Q25" s="7">
        <v>671.5923133270735</v>
      </c>
      <c r="R25" s="7">
        <v>93.310109963817013</v>
      </c>
      <c r="S25" s="7">
        <v>9.0018887041687776</v>
      </c>
      <c r="T25" s="7">
        <v>0</v>
      </c>
      <c r="U25" s="124">
        <f t="shared" si="2"/>
        <v>10896.770670418024</v>
      </c>
    </row>
    <row r="26" spans="1:21">
      <c r="A26" s="37">
        <v>16</v>
      </c>
      <c r="B26" s="17"/>
      <c r="C26" s="16"/>
      <c r="D26" s="8"/>
      <c r="E26" s="17" t="s">
        <v>18</v>
      </c>
      <c r="F26" s="42" t="s">
        <v>31</v>
      </c>
      <c r="G26" s="109">
        <f t="shared" si="0"/>
        <v>14511.436180933146</v>
      </c>
      <c r="H26" s="26">
        <v>3651.9469389617443</v>
      </c>
      <c r="I26" s="7">
        <v>524.18337497627363</v>
      </c>
      <c r="J26" s="7">
        <v>1722.3470520661213</v>
      </c>
      <c r="K26" s="7">
        <v>1817.9748707450926</v>
      </c>
      <c r="L26" s="7">
        <v>1328.8749044630677</v>
      </c>
      <c r="M26" s="7">
        <v>322.68085824046284</v>
      </c>
      <c r="N26" s="124">
        <f t="shared" si="1"/>
        <v>9368.0079994527623</v>
      </c>
      <c r="O26" s="26">
        <v>1986.6854035295546</v>
      </c>
      <c r="P26" s="7">
        <v>347.99161477305461</v>
      </c>
      <c r="Q26" s="7">
        <v>602.05774265399668</v>
      </c>
      <c r="R26" s="7">
        <v>862.70563453109935</v>
      </c>
      <c r="S26" s="7">
        <v>699.86172314640135</v>
      </c>
      <c r="T26" s="7">
        <v>644.12606284627691</v>
      </c>
      <c r="U26" s="124">
        <f t="shared" si="2"/>
        <v>5143.4281814803835</v>
      </c>
    </row>
    <row r="27" spans="1:21">
      <c r="A27" s="37">
        <v>17</v>
      </c>
      <c r="B27" s="17"/>
      <c r="C27" s="16"/>
      <c r="D27" s="38" t="s">
        <v>32</v>
      </c>
      <c r="E27" s="39" t="s">
        <v>33</v>
      </c>
      <c r="F27" s="40"/>
      <c r="G27" s="109">
        <f t="shared" si="0"/>
        <v>166359.25341109373</v>
      </c>
      <c r="H27" s="26">
        <v>11152.643194910139</v>
      </c>
      <c r="I27" s="7">
        <v>16630.312406495214</v>
      </c>
      <c r="J27" s="7">
        <v>23751.380630478263</v>
      </c>
      <c r="K27" s="7">
        <v>17539.089581549168</v>
      </c>
      <c r="L27" s="7">
        <v>14560.398391485214</v>
      </c>
      <c r="M27" s="7">
        <v>9066.9755477905273</v>
      </c>
      <c r="N27" s="124">
        <f t="shared" si="1"/>
        <v>92700.799752708524</v>
      </c>
      <c r="O27" s="26">
        <v>12469.085569052026</v>
      </c>
      <c r="P27" s="7">
        <v>13769.014765001833</v>
      </c>
      <c r="Q27" s="7">
        <v>16289.0423040241</v>
      </c>
      <c r="R27" s="7">
        <v>10908.157145939767</v>
      </c>
      <c r="S27" s="7">
        <v>9124.4471418559551</v>
      </c>
      <c r="T27" s="7">
        <v>11098.70673251152</v>
      </c>
      <c r="U27" s="124">
        <f t="shared" si="2"/>
        <v>73658.453658385202</v>
      </c>
    </row>
    <row r="28" spans="1:21">
      <c r="A28" s="37">
        <v>18</v>
      </c>
      <c r="B28" s="12"/>
      <c r="C28" s="12"/>
      <c r="D28" s="38" t="s">
        <v>34</v>
      </c>
      <c r="E28" s="39" t="s">
        <v>35</v>
      </c>
      <c r="F28" s="43"/>
      <c r="G28" s="109">
        <f t="shared" si="0"/>
        <v>7604.9225002664607</v>
      </c>
      <c r="H28" s="26">
        <v>734.98851081635803</v>
      </c>
      <c r="I28" s="7">
        <v>921.24515108577907</v>
      </c>
      <c r="J28" s="7">
        <v>1165.5417259894311</v>
      </c>
      <c r="K28" s="7">
        <v>673.61863258481026</v>
      </c>
      <c r="L28" s="7">
        <v>509.9987481161952</v>
      </c>
      <c r="M28" s="7">
        <v>308.02738147974014</v>
      </c>
      <c r="N28" s="124">
        <f t="shared" si="1"/>
        <v>4313.4201500723138</v>
      </c>
      <c r="O28" s="26">
        <v>701.28197924722917</v>
      </c>
      <c r="P28" s="7">
        <v>663.81688196677715</v>
      </c>
      <c r="Q28" s="7">
        <v>754.05297698406503</v>
      </c>
      <c r="R28" s="7">
        <v>345.18112492002547</v>
      </c>
      <c r="S28" s="7">
        <v>533.99937952682376</v>
      </c>
      <c r="T28" s="7">
        <v>293.17000754922628</v>
      </c>
      <c r="U28" s="124">
        <f t="shared" si="2"/>
        <v>3291.5023501941469</v>
      </c>
    </row>
    <row r="29" spans="1:21">
      <c r="A29" s="37">
        <v>19</v>
      </c>
      <c r="B29" s="17"/>
      <c r="C29" s="16"/>
      <c r="D29" s="38" t="s">
        <v>36</v>
      </c>
      <c r="E29" s="39" t="s">
        <v>37</v>
      </c>
      <c r="F29" s="40"/>
      <c r="G29" s="109">
        <f t="shared" si="0"/>
        <v>26771.682900694301</v>
      </c>
      <c r="H29" s="26">
        <v>365.11851904417563</v>
      </c>
      <c r="I29" s="7">
        <v>231.16010710241972</v>
      </c>
      <c r="J29" s="7">
        <v>3236.791952913627</v>
      </c>
      <c r="K29" s="7">
        <v>4512.6509080603719</v>
      </c>
      <c r="L29" s="7">
        <v>3220.4421557188034</v>
      </c>
      <c r="M29" s="7">
        <v>1847.0757766216993</v>
      </c>
      <c r="N29" s="124">
        <f t="shared" si="1"/>
        <v>13413.239419461097</v>
      </c>
      <c r="O29" s="26">
        <v>236.45960303820902</v>
      </c>
      <c r="P29" s="7">
        <v>153.85887982574059</v>
      </c>
      <c r="Q29" s="7">
        <v>3182.9142474243417</v>
      </c>
      <c r="R29" s="7">
        <v>4400.4329516291618</v>
      </c>
      <c r="S29" s="7">
        <v>3803.5457970201969</v>
      </c>
      <c r="T29" s="7">
        <v>1581.2320022955537</v>
      </c>
      <c r="U29" s="124">
        <f t="shared" si="2"/>
        <v>13358.443481233204</v>
      </c>
    </row>
    <row r="30" spans="1:21">
      <c r="A30" s="37">
        <v>20</v>
      </c>
      <c r="B30" s="17"/>
      <c r="C30" s="16"/>
      <c r="D30" s="38" t="s">
        <v>38</v>
      </c>
      <c r="E30" s="39" t="s">
        <v>39</v>
      </c>
      <c r="F30" s="40"/>
      <c r="G30" s="109">
        <f t="shared" si="0"/>
        <v>777.8868704324268</v>
      </c>
      <c r="H30" s="26">
        <v>0</v>
      </c>
      <c r="I30" s="7">
        <v>47.913178578353836</v>
      </c>
      <c r="J30" s="7">
        <v>52.000288496143185</v>
      </c>
      <c r="K30" s="7">
        <v>71.204715517116711</v>
      </c>
      <c r="L30" s="7">
        <v>127.59251582622528</v>
      </c>
      <c r="M30" s="7">
        <v>61.076037045801058</v>
      </c>
      <c r="N30" s="124">
        <f t="shared" si="1"/>
        <v>359.78673546364007</v>
      </c>
      <c r="O30" s="26">
        <v>0</v>
      </c>
      <c r="P30" s="7">
        <v>37.460851486146566</v>
      </c>
      <c r="Q30" s="7">
        <v>61.706931094769971</v>
      </c>
      <c r="R30" s="7">
        <v>79.191793682111893</v>
      </c>
      <c r="S30" s="7">
        <v>186.83859329298139</v>
      </c>
      <c r="T30" s="7">
        <v>52.901965412776917</v>
      </c>
      <c r="U30" s="124">
        <f t="shared" si="2"/>
        <v>418.10013496878673</v>
      </c>
    </row>
    <row r="31" spans="1:21">
      <c r="A31" s="37">
        <v>21</v>
      </c>
      <c r="B31" s="17"/>
      <c r="C31" s="16"/>
      <c r="D31" s="38" t="s">
        <v>40</v>
      </c>
      <c r="E31" s="39" t="s">
        <v>41</v>
      </c>
      <c r="F31" s="40"/>
      <c r="G31" s="109">
        <f t="shared" si="0"/>
        <v>303627.43329068605</v>
      </c>
      <c r="H31" s="26">
        <v>66479.121839254571</v>
      </c>
      <c r="I31" s="7">
        <v>25504.901808694005</v>
      </c>
      <c r="J31" s="7">
        <v>17753.583974778652</v>
      </c>
      <c r="K31" s="7">
        <v>15494.173943396658</v>
      </c>
      <c r="L31" s="7">
        <v>15090.477069050074</v>
      </c>
      <c r="M31" s="7">
        <v>10694.43221129477</v>
      </c>
      <c r="N31" s="124">
        <f t="shared" si="1"/>
        <v>151016.69084646873</v>
      </c>
      <c r="O31" s="26">
        <v>68156.895348804625</v>
      </c>
      <c r="P31" s="7">
        <v>27081.804073017513</v>
      </c>
      <c r="Q31" s="7">
        <v>15856.184716245218</v>
      </c>
      <c r="R31" s="7">
        <v>12909.723733416758</v>
      </c>
      <c r="S31" s="7">
        <v>15585.906720567495</v>
      </c>
      <c r="T31" s="7">
        <v>13020.227852165699</v>
      </c>
      <c r="U31" s="124">
        <f t="shared" si="2"/>
        <v>152610.74244421732</v>
      </c>
    </row>
    <row r="32" spans="1:21">
      <c r="A32" s="37">
        <v>22</v>
      </c>
      <c r="B32" s="17"/>
      <c r="C32" s="16"/>
      <c r="D32" s="38"/>
      <c r="E32" s="17" t="s">
        <v>12</v>
      </c>
      <c r="F32" s="42" t="s">
        <v>42</v>
      </c>
      <c r="G32" s="109">
        <f t="shared" si="0"/>
        <v>270466.71258475794</v>
      </c>
      <c r="H32" s="26">
        <v>65788.248393695714</v>
      </c>
      <c r="I32" s="7">
        <v>23552.328970921808</v>
      </c>
      <c r="J32" s="7">
        <v>14804.994139574468</v>
      </c>
      <c r="K32" s="7">
        <v>11923.114197321236</v>
      </c>
      <c r="L32" s="7">
        <v>10643.103042025119</v>
      </c>
      <c r="M32" s="7">
        <v>7985.0330221578479</v>
      </c>
      <c r="N32" s="124">
        <f t="shared" si="1"/>
        <v>134696.82176569619</v>
      </c>
      <c r="O32" s="26">
        <v>67378.662368960853</v>
      </c>
      <c r="P32" s="7">
        <v>25173.488374572247</v>
      </c>
      <c r="Q32" s="7">
        <v>13427.698404148221</v>
      </c>
      <c r="R32" s="7">
        <v>9335.1162157803774</v>
      </c>
      <c r="S32" s="7">
        <v>10931.951235614717</v>
      </c>
      <c r="T32" s="7">
        <v>9522.9742199853063</v>
      </c>
      <c r="U32" s="124">
        <f t="shared" si="2"/>
        <v>135769.89081906172</v>
      </c>
    </row>
    <row r="33" spans="1:21">
      <c r="A33" s="37">
        <v>23</v>
      </c>
      <c r="B33" s="17"/>
      <c r="C33" s="16"/>
      <c r="D33" s="8"/>
      <c r="E33" s="17" t="s">
        <v>14</v>
      </c>
      <c r="F33" s="42" t="s">
        <v>43</v>
      </c>
      <c r="G33" s="109">
        <f t="shared" si="0"/>
        <v>2362.4027238115668</v>
      </c>
      <c r="H33" s="26">
        <v>14.881011284887791</v>
      </c>
      <c r="I33" s="7">
        <v>275.30033630132675</v>
      </c>
      <c r="J33" s="7">
        <v>419.9921088218689</v>
      </c>
      <c r="K33" s="7">
        <v>274.34210231900215</v>
      </c>
      <c r="L33" s="7">
        <v>121.86639647185802</v>
      </c>
      <c r="M33" s="7">
        <v>40.892611525952816</v>
      </c>
      <c r="N33" s="124">
        <f t="shared" si="1"/>
        <v>1147.2745667248964</v>
      </c>
      <c r="O33" s="26">
        <v>18.350432083010674</v>
      </c>
      <c r="P33" s="7">
        <v>306.13740718364716</v>
      </c>
      <c r="Q33" s="7">
        <v>440.7767521739006</v>
      </c>
      <c r="R33" s="7">
        <v>292.23901122808456</v>
      </c>
      <c r="S33" s="7">
        <v>114.12722799181938</v>
      </c>
      <c r="T33" s="7">
        <v>43.497326426208019</v>
      </c>
      <c r="U33" s="124">
        <f t="shared" si="2"/>
        <v>1215.1281570866704</v>
      </c>
    </row>
    <row r="34" spans="1:21">
      <c r="A34" s="37">
        <v>24</v>
      </c>
      <c r="B34" s="17"/>
      <c r="C34" s="16"/>
      <c r="D34" s="8"/>
      <c r="E34" s="17" t="s">
        <v>16</v>
      </c>
      <c r="F34" s="42" t="s">
        <v>44</v>
      </c>
      <c r="G34" s="109">
        <f t="shared" si="0"/>
        <v>0</v>
      </c>
      <c r="H34" s="26">
        <v>0</v>
      </c>
      <c r="I34" s="7">
        <v>0</v>
      </c>
      <c r="J34" s="7">
        <v>0</v>
      </c>
      <c r="K34" s="7">
        <v>0</v>
      </c>
      <c r="L34" s="7">
        <v>0</v>
      </c>
      <c r="M34" s="7">
        <v>0</v>
      </c>
      <c r="N34" s="124">
        <f t="shared" si="1"/>
        <v>0</v>
      </c>
      <c r="O34" s="26">
        <v>0</v>
      </c>
      <c r="P34" s="7">
        <v>0</v>
      </c>
      <c r="Q34" s="7">
        <v>0</v>
      </c>
      <c r="R34" s="7">
        <v>0</v>
      </c>
      <c r="S34" s="7">
        <v>0</v>
      </c>
      <c r="T34" s="7">
        <v>0</v>
      </c>
      <c r="U34" s="124">
        <f t="shared" si="2"/>
        <v>0</v>
      </c>
    </row>
    <row r="35" spans="1:21">
      <c r="A35" s="37">
        <v>25</v>
      </c>
      <c r="B35" s="17"/>
      <c r="C35" s="16"/>
      <c r="D35" s="8"/>
      <c r="E35" s="17" t="s">
        <v>18</v>
      </c>
      <c r="F35" s="42" t="s">
        <v>45</v>
      </c>
      <c r="G35" s="109">
        <f t="shared" si="0"/>
        <v>16338.251090187579</v>
      </c>
      <c r="H35" s="26">
        <v>71.768954657018185</v>
      </c>
      <c r="I35" s="7">
        <v>470.0059509575367</v>
      </c>
      <c r="J35" s="7">
        <v>1308.2036487162113</v>
      </c>
      <c r="K35" s="7">
        <v>2089.7119806408882</v>
      </c>
      <c r="L35" s="7">
        <v>2849.9490079581738</v>
      </c>
      <c r="M35" s="7">
        <v>1620.0331887900829</v>
      </c>
      <c r="N35" s="124">
        <f t="shared" si="1"/>
        <v>8409.6727317199111</v>
      </c>
      <c r="O35" s="26">
        <v>72.656342349946499</v>
      </c>
      <c r="P35" s="7">
        <v>520.63875222206116</v>
      </c>
      <c r="Q35" s="7">
        <v>863.87713800370693</v>
      </c>
      <c r="R35" s="7">
        <v>1625.2409831620753</v>
      </c>
      <c r="S35" s="7">
        <v>2814.3697836399078</v>
      </c>
      <c r="T35" s="7">
        <v>2031.7953590899706</v>
      </c>
      <c r="U35" s="124">
        <f t="shared" si="2"/>
        <v>7928.5783584676683</v>
      </c>
    </row>
    <row r="36" spans="1:21">
      <c r="A36" s="37">
        <v>26</v>
      </c>
      <c r="B36" s="17"/>
      <c r="C36" s="16"/>
      <c r="D36" s="8"/>
      <c r="E36" s="17" t="s">
        <v>20</v>
      </c>
      <c r="F36" s="42" t="s">
        <v>46</v>
      </c>
      <c r="G36" s="109">
        <f t="shared" si="0"/>
        <v>4120.3217558652395</v>
      </c>
      <c r="H36" s="26">
        <v>51.633682276369655</v>
      </c>
      <c r="I36" s="7">
        <v>89.572965084080352</v>
      </c>
      <c r="J36" s="7">
        <v>421.18872153072152</v>
      </c>
      <c r="K36" s="7">
        <v>440.67823048587888</v>
      </c>
      <c r="L36" s="7">
        <v>588.03743058047257</v>
      </c>
      <c r="M36" s="7">
        <v>661.80880910344422</v>
      </c>
      <c r="N36" s="124">
        <f t="shared" si="1"/>
        <v>2252.9198390609672</v>
      </c>
      <c r="O36" s="26">
        <v>55.194728260525153</v>
      </c>
      <c r="P36" s="7">
        <v>78.088289264240302</v>
      </c>
      <c r="Q36" s="7">
        <v>289.07424077950418</v>
      </c>
      <c r="R36" s="7">
        <v>416.27022700174712</v>
      </c>
      <c r="S36" s="7">
        <v>441.28729721251875</v>
      </c>
      <c r="T36" s="7">
        <v>587.48713428573683</v>
      </c>
      <c r="U36" s="124">
        <f t="shared" si="2"/>
        <v>1867.4019168042723</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2518.6676425369515</v>
      </c>
      <c r="H39" s="26">
        <v>0</v>
      </c>
      <c r="I39" s="7">
        <v>0</v>
      </c>
      <c r="J39" s="7">
        <v>2.951085453707492</v>
      </c>
      <c r="K39" s="7">
        <v>161.30158676160499</v>
      </c>
      <c r="L39" s="7">
        <v>542.00516908429563</v>
      </c>
      <c r="M39" s="7">
        <v>315.70568050257862</v>
      </c>
      <c r="N39" s="124">
        <f t="shared" si="1"/>
        <v>1021.9635218021867</v>
      </c>
      <c r="O39" s="26">
        <v>0</v>
      </c>
      <c r="P39" s="7">
        <v>0</v>
      </c>
      <c r="Q39" s="7">
        <v>7.3644577684463002</v>
      </c>
      <c r="R39" s="7">
        <v>163.62055636290461</v>
      </c>
      <c r="S39" s="7">
        <v>735.18755329027772</v>
      </c>
      <c r="T39" s="7">
        <v>590.5315533131361</v>
      </c>
      <c r="U39" s="124">
        <f t="shared" si="2"/>
        <v>1496.7041207347647</v>
      </c>
    </row>
    <row r="40" spans="1:21">
      <c r="A40" s="37">
        <v>30</v>
      </c>
      <c r="B40" s="17"/>
      <c r="C40" s="16"/>
      <c r="D40" s="12"/>
      <c r="E40" s="17" t="s">
        <v>357</v>
      </c>
      <c r="F40" s="42" t="s">
        <v>51</v>
      </c>
      <c r="G40" s="109">
        <f t="shared" si="0"/>
        <v>352.76715872615478</v>
      </c>
      <c r="H40" s="26">
        <v>60.242521018524712</v>
      </c>
      <c r="I40" s="7">
        <v>16.885997154618963</v>
      </c>
      <c r="J40" s="7">
        <v>11.704271153837908</v>
      </c>
      <c r="K40" s="7">
        <v>10.499884930381086</v>
      </c>
      <c r="L40" s="7">
        <v>8.5672580036334693</v>
      </c>
      <c r="M40" s="7">
        <v>7.1502558703068644</v>
      </c>
      <c r="N40" s="124">
        <f t="shared" si="1"/>
        <v>115.050188131303</v>
      </c>
      <c r="O40" s="26">
        <v>114.13890343680032</v>
      </c>
      <c r="P40" s="7">
        <v>34.575353971113145</v>
      </c>
      <c r="Q40" s="7">
        <v>23.438743826972313</v>
      </c>
      <c r="R40" s="7">
        <v>19.094609916151967</v>
      </c>
      <c r="S40" s="7">
        <v>22.722430135443574</v>
      </c>
      <c r="T40" s="7">
        <v>23.746929308370454</v>
      </c>
      <c r="U40" s="124">
        <f t="shared" si="2"/>
        <v>237.71697059485177</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ref="G42:G73" si="3">N42+U42</f>
        <v>7468.3102623997256</v>
      </c>
      <c r="H42" s="26">
        <v>492.34730915911496</v>
      </c>
      <c r="I42" s="7">
        <v>1100.8074147701263</v>
      </c>
      <c r="J42" s="7">
        <v>784.54989573359489</v>
      </c>
      <c r="K42" s="7">
        <v>594.52593853324652</v>
      </c>
      <c r="L42" s="7">
        <v>336.94875180721283</v>
      </c>
      <c r="M42" s="7">
        <v>63.808676015585661</v>
      </c>
      <c r="N42" s="124">
        <f t="shared" ref="N42:N73" si="4">SUM(H42:M42)</f>
        <v>3372.9879860188812</v>
      </c>
      <c r="O42" s="26">
        <v>517.89319901261479</v>
      </c>
      <c r="P42" s="7">
        <v>968.87565931677818</v>
      </c>
      <c r="Q42" s="7">
        <v>803.95493417978287</v>
      </c>
      <c r="R42" s="7">
        <v>1058.142131254077</v>
      </c>
      <c r="S42" s="7">
        <v>526.26105214655399</v>
      </c>
      <c r="T42" s="7">
        <v>220.19530047103763</v>
      </c>
      <c r="U42" s="124">
        <f t="shared" ref="U42:U73" si="5">SUM(O42:T42)</f>
        <v>4095.3222763808444</v>
      </c>
    </row>
    <row r="43" spans="1:21">
      <c r="A43" s="37">
        <v>33</v>
      </c>
      <c r="B43" s="17"/>
      <c r="C43" s="16"/>
      <c r="D43" s="38" t="s">
        <v>54</v>
      </c>
      <c r="E43" s="39" t="s">
        <v>55</v>
      </c>
      <c r="F43" s="42"/>
      <c r="G43" s="109">
        <f t="shared" si="3"/>
        <v>3072.7876536643089</v>
      </c>
      <c r="H43" s="26">
        <v>858.24221654874418</v>
      </c>
      <c r="I43" s="7">
        <v>322.32423327531433</v>
      </c>
      <c r="J43" s="7">
        <v>40.580694232110545</v>
      </c>
      <c r="K43" s="7">
        <v>29.377086094908009</v>
      </c>
      <c r="L43" s="7">
        <v>24.518617698966409</v>
      </c>
      <c r="M43" s="7">
        <v>20.45838698692387</v>
      </c>
      <c r="N43" s="124">
        <f t="shared" si="4"/>
        <v>1295.5012348369673</v>
      </c>
      <c r="O43" s="26">
        <v>1190.1914932369473</v>
      </c>
      <c r="P43" s="7">
        <v>446.47325733622711</v>
      </c>
      <c r="Q43" s="7">
        <v>42.501273695248528</v>
      </c>
      <c r="R43" s="7">
        <v>31.827668482870649</v>
      </c>
      <c r="S43" s="7">
        <v>31.589519175686291</v>
      </c>
      <c r="T43" s="7">
        <v>34.703206900361693</v>
      </c>
      <c r="U43" s="124">
        <f t="shared" si="5"/>
        <v>1777.2864188273415</v>
      </c>
    </row>
    <row r="44" spans="1:21">
      <c r="A44" s="37">
        <v>34</v>
      </c>
      <c r="B44" s="17"/>
      <c r="C44" s="16"/>
      <c r="D44" s="8"/>
      <c r="E44" s="17" t="s">
        <v>12</v>
      </c>
      <c r="F44" s="42" t="s">
        <v>56</v>
      </c>
      <c r="G44" s="109">
        <f t="shared" si="3"/>
        <v>3072.7876536643089</v>
      </c>
      <c r="H44" s="26">
        <v>858.24221654874418</v>
      </c>
      <c r="I44" s="7">
        <v>322.32423327531433</v>
      </c>
      <c r="J44" s="7">
        <v>40.580694232110545</v>
      </c>
      <c r="K44" s="7">
        <v>29.377086094908009</v>
      </c>
      <c r="L44" s="7">
        <v>24.518617698966409</v>
      </c>
      <c r="M44" s="7">
        <v>20.45838698692387</v>
      </c>
      <c r="N44" s="124">
        <f t="shared" si="4"/>
        <v>1295.5012348369673</v>
      </c>
      <c r="O44" s="26">
        <v>1190.1914932369473</v>
      </c>
      <c r="P44" s="7">
        <v>446.47325733622711</v>
      </c>
      <c r="Q44" s="7">
        <v>42.501273695248528</v>
      </c>
      <c r="R44" s="7">
        <v>31.827668482870649</v>
      </c>
      <c r="S44" s="7">
        <v>31.589519175686291</v>
      </c>
      <c r="T44" s="7">
        <v>34.703206900361693</v>
      </c>
      <c r="U44" s="124">
        <f t="shared" si="5"/>
        <v>1777.2864188273415</v>
      </c>
    </row>
    <row r="45" spans="1:21">
      <c r="A45" s="37">
        <v>35</v>
      </c>
      <c r="B45" s="17"/>
      <c r="C45" s="16"/>
      <c r="D45" s="8"/>
      <c r="E45" s="17" t="s">
        <v>14</v>
      </c>
      <c r="F45" s="42" t="s">
        <v>57</v>
      </c>
      <c r="G45" s="109">
        <f t="shared" si="3"/>
        <v>0</v>
      </c>
      <c r="H45" s="26">
        <v>0</v>
      </c>
      <c r="I45" s="7">
        <v>0</v>
      </c>
      <c r="J45" s="7">
        <v>0</v>
      </c>
      <c r="K45" s="7">
        <v>0</v>
      </c>
      <c r="L45" s="7">
        <v>0</v>
      </c>
      <c r="M45" s="7">
        <v>0</v>
      </c>
      <c r="N45" s="124">
        <f t="shared" si="4"/>
        <v>0</v>
      </c>
      <c r="O45" s="26">
        <v>0</v>
      </c>
      <c r="P45" s="7">
        <v>0</v>
      </c>
      <c r="Q45" s="7">
        <v>0</v>
      </c>
      <c r="R45" s="7">
        <v>0</v>
      </c>
      <c r="S45" s="7">
        <v>0</v>
      </c>
      <c r="T45" s="7">
        <v>0</v>
      </c>
      <c r="U45" s="124">
        <f t="shared" si="5"/>
        <v>0</v>
      </c>
    </row>
    <row r="46" spans="1:21">
      <c r="A46" s="37">
        <v>36</v>
      </c>
      <c r="B46" s="10"/>
      <c r="C46" s="16"/>
      <c r="D46" s="8"/>
      <c r="E46" s="17" t="s">
        <v>16</v>
      </c>
      <c r="F46" s="42" t="s">
        <v>58</v>
      </c>
      <c r="G46" s="109">
        <f t="shared" si="3"/>
        <v>0</v>
      </c>
      <c r="H46" s="26">
        <v>0</v>
      </c>
      <c r="I46" s="7">
        <v>0</v>
      </c>
      <c r="J46" s="7">
        <v>0</v>
      </c>
      <c r="K46" s="7">
        <v>0</v>
      </c>
      <c r="L46" s="7">
        <v>0</v>
      </c>
      <c r="M46" s="7">
        <v>0</v>
      </c>
      <c r="N46" s="124">
        <f t="shared" si="4"/>
        <v>0</v>
      </c>
      <c r="O46" s="26">
        <v>0</v>
      </c>
      <c r="P46" s="7">
        <v>0</v>
      </c>
      <c r="Q46" s="7">
        <v>0</v>
      </c>
      <c r="R46" s="7">
        <v>0</v>
      </c>
      <c r="S46" s="7">
        <v>0</v>
      </c>
      <c r="T46" s="7">
        <v>0</v>
      </c>
      <c r="U46" s="124">
        <f t="shared" si="5"/>
        <v>0</v>
      </c>
    </row>
    <row r="47" spans="1:21">
      <c r="A47" s="37">
        <v>37</v>
      </c>
      <c r="B47" s="10"/>
      <c r="C47" s="11"/>
      <c r="D47" s="38" t="s">
        <v>59</v>
      </c>
      <c r="E47" s="9" t="s">
        <v>60</v>
      </c>
      <c r="F47" s="44"/>
      <c r="G47" s="109">
        <f t="shared" si="3"/>
        <v>118631.64198527113</v>
      </c>
      <c r="H47" s="26">
        <v>16881.439398027956</v>
      </c>
      <c r="I47" s="7">
        <v>15257.80338294059</v>
      </c>
      <c r="J47" s="7">
        <v>14508.245379418135</v>
      </c>
      <c r="K47" s="7">
        <v>8296.1888034343719</v>
      </c>
      <c r="L47" s="7">
        <v>5585.6032626628876</v>
      </c>
      <c r="M47" s="7">
        <v>4209.7183003425598</v>
      </c>
      <c r="N47" s="124">
        <f t="shared" si="4"/>
        <v>64738.998526826501</v>
      </c>
      <c r="O47" s="26">
        <v>11156.178067320958</v>
      </c>
      <c r="P47" s="7">
        <v>15190.259866528213</v>
      </c>
      <c r="Q47" s="7">
        <v>12093.795460747555</v>
      </c>
      <c r="R47" s="7">
        <v>6309.3553301244974</v>
      </c>
      <c r="S47" s="7">
        <v>4847.3209879994392</v>
      </c>
      <c r="T47" s="7">
        <v>4295.7337457239628</v>
      </c>
      <c r="U47" s="124">
        <f t="shared" si="5"/>
        <v>53892.643458444625</v>
      </c>
    </row>
    <row r="48" spans="1:21">
      <c r="A48" s="93">
        <v>38</v>
      </c>
      <c r="B48" s="94"/>
      <c r="C48" s="95" t="s">
        <v>61</v>
      </c>
      <c r="D48" s="96" t="s">
        <v>62</v>
      </c>
      <c r="E48" s="97"/>
      <c r="F48" s="98"/>
      <c r="G48" s="99">
        <f t="shared" si="3"/>
        <v>855546.1823656708</v>
      </c>
      <c r="H48" s="100">
        <v>149668.05476588011</v>
      </c>
      <c r="I48" s="101">
        <v>21547.912338256836</v>
      </c>
      <c r="J48" s="101">
        <v>28541.704452097416</v>
      </c>
      <c r="K48" s="101">
        <v>44619.285651445389</v>
      </c>
      <c r="L48" s="101">
        <v>89305.018746376038</v>
      </c>
      <c r="M48" s="101">
        <v>120111.71728134155</v>
      </c>
      <c r="N48" s="125">
        <f t="shared" si="4"/>
        <v>453793.69323539734</v>
      </c>
      <c r="O48" s="100">
        <v>135072.56936299801</v>
      </c>
      <c r="P48" s="101">
        <v>24770.026920244098</v>
      </c>
      <c r="Q48" s="101">
        <v>23402.575761705637</v>
      </c>
      <c r="R48" s="101">
        <v>29902.234796583652</v>
      </c>
      <c r="S48" s="101">
        <v>67151.33945274353</v>
      </c>
      <c r="T48" s="101">
        <v>121453.74283599854</v>
      </c>
      <c r="U48" s="125">
        <f t="shared" si="5"/>
        <v>401752.48913027346</v>
      </c>
    </row>
    <row r="49" spans="1:21">
      <c r="A49" s="37">
        <v>39</v>
      </c>
      <c r="B49" s="17"/>
      <c r="C49" s="16"/>
      <c r="D49" s="38" t="s">
        <v>8</v>
      </c>
      <c r="E49" s="45" t="s">
        <v>63</v>
      </c>
      <c r="F49" s="40"/>
      <c r="G49" s="109">
        <f t="shared" si="3"/>
        <v>854201.91800253093</v>
      </c>
      <c r="H49" s="26">
        <v>149318.12819096446</v>
      </c>
      <c r="I49" s="7">
        <v>21459.875327974558</v>
      </c>
      <c r="J49" s="7">
        <v>28470.995611399412</v>
      </c>
      <c r="K49" s="7">
        <v>44536.399452924728</v>
      </c>
      <c r="L49" s="7">
        <v>89234.332711219788</v>
      </c>
      <c r="M49" s="7">
        <v>120025.3129529953</v>
      </c>
      <c r="N49" s="124">
        <f t="shared" si="4"/>
        <v>453045.04424747825</v>
      </c>
      <c r="O49" s="26">
        <v>134763.19665002823</v>
      </c>
      <c r="P49" s="7">
        <v>24730.113027781248</v>
      </c>
      <c r="Q49" s="7">
        <v>23344.033497974277</v>
      </c>
      <c r="R49" s="7">
        <v>29843.632233321667</v>
      </c>
      <c r="S49" s="7">
        <v>67090.277936935425</v>
      </c>
      <c r="T49" s="7">
        <v>121385.62040901184</v>
      </c>
      <c r="U49" s="124">
        <f t="shared" si="5"/>
        <v>401156.87375505269</v>
      </c>
    </row>
    <row r="50" spans="1:21">
      <c r="A50" s="37">
        <v>40</v>
      </c>
      <c r="B50" s="17"/>
      <c r="C50" s="16"/>
      <c r="D50" s="38" t="s">
        <v>10</v>
      </c>
      <c r="E50" s="45" t="s">
        <v>64</v>
      </c>
      <c r="F50" s="40"/>
      <c r="G50" s="109">
        <f t="shared" si="3"/>
        <v>1057.0766168655027</v>
      </c>
      <c r="H50" s="26">
        <v>307.48295964612043</v>
      </c>
      <c r="I50" s="7">
        <v>25.279200573728303</v>
      </c>
      <c r="J50" s="7">
        <v>66.531019120884594</v>
      </c>
      <c r="K50" s="7">
        <v>66.77906862902455</v>
      </c>
      <c r="L50" s="7">
        <v>56.46601297124289</v>
      </c>
      <c r="M50" s="7">
        <v>37.115648171631619</v>
      </c>
      <c r="N50" s="124">
        <f t="shared" si="4"/>
        <v>559.65390911263239</v>
      </c>
      <c r="O50" s="26">
        <v>287.0224348772972</v>
      </c>
      <c r="P50" s="7">
        <v>23.991534404369304</v>
      </c>
      <c r="Q50" s="7">
        <v>44.891418774888734</v>
      </c>
      <c r="R50" s="7">
        <v>47.679332688858267</v>
      </c>
      <c r="S50" s="7">
        <v>47.821747375535779</v>
      </c>
      <c r="T50" s="7">
        <v>46.016239631921053</v>
      </c>
      <c r="U50" s="124">
        <f t="shared" si="5"/>
        <v>497.42270775287034</v>
      </c>
    </row>
    <row r="51" spans="1:21">
      <c r="A51" s="37">
        <v>41</v>
      </c>
      <c r="B51" s="17"/>
      <c r="C51" s="16"/>
      <c r="D51" s="38" t="s">
        <v>22</v>
      </c>
      <c r="E51" s="45" t="s">
        <v>65</v>
      </c>
      <c r="F51" s="40"/>
      <c r="G51" s="109">
        <f t="shared" si="3"/>
        <v>287.18590370744482</v>
      </c>
      <c r="H51" s="26">
        <v>42.443263195703821</v>
      </c>
      <c r="I51" s="7">
        <v>62.757564095814814</v>
      </c>
      <c r="J51" s="7">
        <v>4.1769768952690356</v>
      </c>
      <c r="K51" s="7">
        <v>16.106697611263371</v>
      </c>
      <c r="L51" s="7">
        <v>14.221097894303966</v>
      </c>
      <c r="M51" s="7">
        <v>49.290986816224176</v>
      </c>
      <c r="N51" s="124">
        <f t="shared" si="4"/>
        <v>188.99658650857918</v>
      </c>
      <c r="O51" s="26">
        <v>22.348597522700175</v>
      </c>
      <c r="P51" s="7">
        <v>15.921441550186501</v>
      </c>
      <c r="Q51" s="7">
        <v>13.651227332306007</v>
      </c>
      <c r="R51" s="7">
        <v>10.923054527289423</v>
      </c>
      <c r="S51" s="7">
        <v>13.239405817610532</v>
      </c>
      <c r="T51" s="7">
        <v>22.105590448773</v>
      </c>
      <c r="U51" s="124">
        <f t="shared" si="5"/>
        <v>98.189317198865638</v>
      </c>
    </row>
    <row r="52" spans="1:21">
      <c r="A52" s="93">
        <v>42</v>
      </c>
      <c r="B52" s="94"/>
      <c r="C52" s="95" t="s">
        <v>66</v>
      </c>
      <c r="D52" s="96" t="s">
        <v>67</v>
      </c>
      <c r="E52" s="97"/>
      <c r="F52" s="98"/>
      <c r="G52" s="99">
        <f t="shared" si="3"/>
        <v>159922.72764331102</v>
      </c>
      <c r="H52" s="100">
        <v>0</v>
      </c>
      <c r="I52" s="101">
        <v>0</v>
      </c>
      <c r="J52" s="101">
        <v>0</v>
      </c>
      <c r="K52" s="101">
        <v>0</v>
      </c>
      <c r="L52" s="101">
        <v>0</v>
      </c>
      <c r="M52" s="101">
        <v>0</v>
      </c>
      <c r="N52" s="125">
        <f t="shared" si="4"/>
        <v>0</v>
      </c>
      <c r="O52" s="100">
        <v>0</v>
      </c>
      <c r="P52" s="101">
        <v>0</v>
      </c>
      <c r="Q52" s="101">
        <v>82295.578088775277</v>
      </c>
      <c r="R52" s="101">
        <v>77627.149554535747</v>
      </c>
      <c r="S52" s="101">
        <v>0</v>
      </c>
      <c r="T52" s="101">
        <v>0</v>
      </c>
      <c r="U52" s="125">
        <f t="shared" si="5"/>
        <v>159922.72764331102</v>
      </c>
    </row>
    <row r="53" spans="1:21">
      <c r="A53" s="93">
        <v>49</v>
      </c>
      <c r="B53" s="94"/>
      <c r="C53" s="95" t="s">
        <v>68</v>
      </c>
      <c r="D53" s="96" t="s">
        <v>69</v>
      </c>
      <c r="E53" s="97"/>
      <c r="F53" s="98"/>
      <c r="G53" s="99">
        <f t="shared" si="3"/>
        <v>727718.8449420929</v>
      </c>
      <c r="H53" s="100">
        <v>411181.52985668182</v>
      </c>
      <c r="I53" s="101">
        <v>0</v>
      </c>
      <c r="J53" s="101">
        <v>0</v>
      </c>
      <c r="K53" s="101">
        <v>0</v>
      </c>
      <c r="L53" s="101">
        <v>0</v>
      </c>
      <c r="M53" s="101">
        <v>0</v>
      </c>
      <c r="N53" s="125">
        <f t="shared" si="4"/>
        <v>411181.52985668182</v>
      </c>
      <c r="O53" s="100">
        <v>316537.31508541107</v>
      </c>
      <c r="P53" s="101">
        <v>0</v>
      </c>
      <c r="Q53" s="101">
        <v>0</v>
      </c>
      <c r="R53" s="101">
        <v>0</v>
      </c>
      <c r="S53" s="101">
        <v>0</v>
      </c>
      <c r="T53" s="101">
        <v>0</v>
      </c>
      <c r="U53" s="125">
        <f t="shared" si="5"/>
        <v>316537.31508541107</v>
      </c>
    </row>
    <row r="54" spans="1:21">
      <c r="A54" s="37">
        <v>50</v>
      </c>
      <c r="B54" s="17"/>
      <c r="C54" s="16"/>
      <c r="D54" s="38" t="s">
        <v>8</v>
      </c>
      <c r="E54" s="47" t="s">
        <v>70</v>
      </c>
      <c r="F54" s="40"/>
      <c r="G54" s="109">
        <f t="shared" si="3"/>
        <v>287664.18106269836</v>
      </c>
      <c r="H54" s="26">
        <v>160134.08903837204</v>
      </c>
      <c r="I54" s="7">
        <v>0</v>
      </c>
      <c r="J54" s="7">
        <v>0</v>
      </c>
      <c r="K54" s="7">
        <v>0</v>
      </c>
      <c r="L54" s="7">
        <v>0</v>
      </c>
      <c r="M54" s="7">
        <v>0</v>
      </c>
      <c r="N54" s="124">
        <f t="shared" si="4"/>
        <v>160134.08903837204</v>
      </c>
      <c r="O54" s="26">
        <v>127530.09202432632</v>
      </c>
      <c r="P54" s="7">
        <v>0</v>
      </c>
      <c r="Q54" s="7">
        <v>0</v>
      </c>
      <c r="R54" s="7">
        <v>0</v>
      </c>
      <c r="S54" s="7">
        <v>0</v>
      </c>
      <c r="T54" s="7">
        <v>0</v>
      </c>
      <c r="U54" s="124">
        <f t="shared" si="5"/>
        <v>127530.09202432632</v>
      </c>
    </row>
    <row r="55" spans="1:21">
      <c r="A55" s="37">
        <v>51</v>
      </c>
      <c r="B55" s="10"/>
      <c r="C55" s="16"/>
      <c r="D55" s="38" t="s">
        <v>10</v>
      </c>
      <c r="E55" s="47" t="s">
        <v>71</v>
      </c>
      <c r="F55" s="40"/>
      <c r="G55" s="109">
        <f t="shared" si="3"/>
        <v>260351.5325165987</v>
      </c>
      <c r="H55" s="26">
        <v>150038.5882281661</v>
      </c>
      <c r="I55" s="7">
        <v>0</v>
      </c>
      <c r="J55" s="7">
        <v>0</v>
      </c>
      <c r="K55" s="7">
        <v>0</v>
      </c>
      <c r="L55" s="7">
        <v>0</v>
      </c>
      <c r="M55" s="7">
        <v>0</v>
      </c>
      <c r="N55" s="124">
        <f t="shared" si="4"/>
        <v>150038.5882281661</v>
      </c>
      <c r="O55" s="26">
        <v>110312.9442884326</v>
      </c>
      <c r="P55" s="7">
        <v>0</v>
      </c>
      <c r="Q55" s="7">
        <v>0</v>
      </c>
      <c r="R55" s="7">
        <v>0</v>
      </c>
      <c r="S55" s="7">
        <v>0</v>
      </c>
      <c r="T55" s="7">
        <v>0</v>
      </c>
      <c r="U55" s="124">
        <f t="shared" si="5"/>
        <v>110312.9442884326</v>
      </c>
    </row>
    <row r="56" spans="1:21">
      <c r="A56" s="37">
        <v>52</v>
      </c>
      <c r="B56" s="17"/>
      <c r="C56" s="11"/>
      <c r="D56" s="38" t="s">
        <v>22</v>
      </c>
      <c r="E56" s="47" t="s">
        <v>72</v>
      </c>
      <c r="F56" s="43"/>
      <c r="G56" s="109">
        <f t="shared" si="3"/>
        <v>146183.25417557359</v>
      </c>
      <c r="H56" s="26">
        <v>83023.122459053993</v>
      </c>
      <c r="I56" s="7">
        <v>0</v>
      </c>
      <c r="J56" s="7">
        <v>0</v>
      </c>
      <c r="K56" s="7">
        <v>0</v>
      </c>
      <c r="L56" s="7">
        <v>0</v>
      </c>
      <c r="M56" s="7">
        <v>0</v>
      </c>
      <c r="N56" s="124">
        <f t="shared" si="4"/>
        <v>83023.122459053993</v>
      </c>
      <c r="O56" s="26">
        <v>63160.131716519594</v>
      </c>
      <c r="P56" s="7">
        <v>0</v>
      </c>
      <c r="Q56" s="7">
        <v>0</v>
      </c>
      <c r="R56" s="7">
        <v>0</v>
      </c>
      <c r="S56" s="7">
        <v>0</v>
      </c>
      <c r="T56" s="7">
        <v>0</v>
      </c>
      <c r="U56" s="124">
        <f t="shared" si="5"/>
        <v>63160.131716519594</v>
      </c>
    </row>
    <row r="57" spans="1:21">
      <c r="A57" s="37">
        <v>53</v>
      </c>
      <c r="B57" s="12"/>
      <c r="C57" s="12"/>
      <c r="D57" s="38" t="s">
        <v>24</v>
      </c>
      <c r="E57" s="13" t="s">
        <v>73</v>
      </c>
      <c r="F57" s="43"/>
      <c r="G57" s="109">
        <f t="shared" si="3"/>
        <v>33519.884445756674</v>
      </c>
      <c r="H57" s="26">
        <v>17985.731790095568</v>
      </c>
      <c r="I57" s="7">
        <v>0</v>
      </c>
      <c r="J57" s="7">
        <v>0</v>
      </c>
      <c r="K57" s="7">
        <v>0</v>
      </c>
      <c r="L57" s="7">
        <v>0</v>
      </c>
      <c r="M57" s="7">
        <v>0</v>
      </c>
      <c r="N57" s="124">
        <f t="shared" si="4"/>
        <v>17985.731790095568</v>
      </c>
      <c r="O57" s="26">
        <v>15534.152655661106</v>
      </c>
      <c r="P57" s="7">
        <v>0</v>
      </c>
      <c r="Q57" s="7">
        <v>0</v>
      </c>
      <c r="R57" s="7">
        <v>0</v>
      </c>
      <c r="S57" s="7">
        <v>0</v>
      </c>
      <c r="T57" s="7">
        <v>0</v>
      </c>
      <c r="U57" s="124">
        <f t="shared" si="5"/>
        <v>15534.152655661106</v>
      </c>
    </row>
    <row r="58" spans="1:21">
      <c r="A58" s="93">
        <v>54</v>
      </c>
      <c r="B58" s="94"/>
      <c r="C58" s="95" t="s">
        <v>74</v>
      </c>
      <c r="D58" s="96" t="s">
        <v>75</v>
      </c>
      <c r="E58" s="97"/>
      <c r="F58" s="98"/>
      <c r="G58" s="99">
        <f t="shared" si="3"/>
        <v>184414.47931156959</v>
      </c>
      <c r="H58" s="100">
        <v>46956.811629404314</v>
      </c>
      <c r="I58" s="101">
        <v>7865.8965385551564</v>
      </c>
      <c r="J58" s="101">
        <v>6329.9383882321417</v>
      </c>
      <c r="K58" s="101">
        <v>7549.7046763263643</v>
      </c>
      <c r="L58" s="101">
        <v>10850.474807232618</v>
      </c>
      <c r="M58" s="101">
        <v>18751.545432448387</v>
      </c>
      <c r="N58" s="125">
        <f t="shared" si="4"/>
        <v>98304.371472198982</v>
      </c>
      <c r="O58" s="100">
        <v>42447.804898796603</v>
      </c>
      <c r="P58" s="101">
        <v>6633.2406316106208</v>
      </c>
      <c r="Q58" s="101">
        <v>5176.5876201801002</v>
      </c>
      <c r="R58" s="101">
        <v>5329.7015551477671</v>
      </c>
      <c r="S58" s="101">
        <v>8157.8974034786224</v>
      </c>
      <c r="T58" s="101">
        <v>18364.875730156898</v>
      </c>
      <c r="U58" s="125">
        <f t="shared" si="5"/>
        <v>86110.107839370612</v>
      </c>
    </row>
    <row r="59" spans="1:21">
      <c r="A59" s="37">
        <v>55</v>
      </c>
      <c r="B59" s="17"/>
      <c r="C59" s="16"/>
      <c r="D59" s="38" t="s">
        <v>8</v>
      </c>
      <c r="E59" s="45" t="s">
        <v>76</v>
      </c>
      <c r="F59" s="40"/>
      <c r="G59" s="109">
        <f t="shared" si="3"/>
        <v>158795.91776967561</v>
      </c>
      <c r="H59" s="26">
        <v>45963.211412875913</v>
      </c>
      <c r="I59" s="7">
        <v>7535.7805019221269</v>
      </c>
      <c r="J59" s="7">
        <v>4404.3840519185178</v>
      </c>
      <c r="K59" s="7">
        <v>4852.4468176402152</v>
      </c>
      <c r="L59" s="7">
        <v>8294.2736200690269</v>
      </c>
      <c r="M59" s="7">
        <v>15361.743344068527</v>
      </c>
      <c r="N59" s="124">
        <f t="shared" si="4"/>
        <v>86411.839748494327</v>
      </c>
      <c r="O59" s="26">
        <v>40194.390340154641</v>
      </c>
      <c r="P59" s="7">
        <v>6134.9333497749176</v>
      </c>
      <c r="Q59" s="7">
        <v>3638.4255011297064</v>
      </c>
      <c r="R59" s="7">
        <v>3117.9544959003106</v>
      </c>
      <c r="S59" s="7">
        <v>5150.1940602418035</v>
      </c>
      <c r="T59" s="7">
        <v>14148.180273979902</v>
      </c>
      <c r="U59" s="124">
        <f t="shared" si="5"/>
        <v>72384.078021181282</v>
      </c>
    </row>
    <row r="60" spans="1:21">
      <c r="A60" s="37">
        <v>56</v>
      </c>
      <c r="B60" s="17"/>
      <c r="C60" s="16"/>
      <c r="D60" s="38" t="s">
        <v>10</v>
      </c>
      <c r="E60" s="45" t="s">
        <v>77</v>
      </c>
      <c r="F60" s="40"/>
      <c r="G60" s="109">
        <f t="shared" si="3"/>
        <v>1052.7860872309975</v>
      </c>
      <c r="H60" s="26">
        <v>92.95292569641606</v>
      </c>
      <c r="I60" s="7">
        <v>30.899547085442464</v>
      </c>
      <c r="J60" s="7">
        <v>120.14472270139959</v>
      </c>
      <c r="K60" s="7">
        <v>97.827261785045266</v>
      </c>
      <c r="L60" s="7">
        <v>80.300054289866239</v>
      </c>
      <c r="M60" s="7">
        <v>68.869134401436895</v>
      </c>
      <c r="N60" s="124">
        <f t="shared" si="4"/>
        <v>490.99364595960651</v>
      </c>
      <c r="O60" s="26">
        <v>139.66417896156781</v>
      </c>
      <c r="P60" s="7">
        <v>37.457644013251411</v>
      </c>
      <c r="Q60" s="7">
        <v>84.003155829355819</v>
      </c>
      <c r="R60" s="7">
        <v>88.373459030408412</v>
      </c>
      <c r="S60" s="7">
        <v>94.056249730754644</v>
      </c>
      <c r="T60" s="7">
        <v>118.2377537060529</v>
      </c>
      <c r="U60" s="124">
        <f t="shared" si="5"/>
        <v>561.792441271391</v>
      </c>
    </row>
    <row r="61" spans="1:21">
      <c r="A61" s="37">
        <v>57</v>
      </c>
      <c r="B61" s="17"/>
      <c r="C61" s="16"/>
      <c r="D61" s="38" t="s">
        <v>22</v>
      </c>
      <c r="E61" s="45" t="s">
        <v>78</v>
      </c>
      <c r="F61" s="40"/>
      <c r="G61" s="109">
        <f t="shared" si="3"/>
        <v>0</v>
      </c>
      <c r="H61" s="26">
        <v>0</v>
      </c>
      <c r="I61" s="7">
        <v>0</v>
      </c>
      <c r="J61" s="7">
        <v>0</v>
      </c>
      <c r="K61" s="7">
        <v>0</v>
      </c>
      <c r="L61" s="7">
        <v>0</v>
      </c>
      <c r="M61" s="7">
        <v>0</v>
      </c>
      <c r="N61" s="124">
        <f t="shared" si="4"/>
        <v>0</v>
      </c>
      <c r="O61" s="26">
        <v>0</v>
      </c>
      <c r="P61" s="7">
        <v>0</v>
      </c>
      <c r="Q61" s="7">
        <v>0</v>
      </c>
      <c r="R61" s="7">
        <v>0</v>
      </c>
      <c r="S61" s="7">
        <v>0</v>
      </c>
      <c r="T61" s="7">
        <v>0</v>
      </c>
      <c r="U61" s="124">
        <f t="shared" si="5"/>
        <v>0</v>
      </c>
    </row>
    <row r="62" spans="1:21">
      <c r="A62" s="37">
        <v>58</v>
      </c>
      <c r="B62" s="14"/>
      <c r="C62" s="16"/>
      <c r="D62" s="38" t="s">
        <v>24</v>
      </c>
      <c r="E62" s="45" t="s">
        <v>79</v>
      </c>
      <c r="F62" s="40"/>
      <c r="G62" s="109">
        <f t="shared" si="3"/>
        <v>958.30494484143856</v>
      </c>
      <c r="H62" s="26">
        <v>7.3770700045861304</v>
      </c>
      <c r="I62" s="7">
        <v>23.167009521508589</v>
      </c>
      <c r="J62" s="7">
        <v>196.72285424498841</v>
      </c>
      <c r="K62" s="7">
        <v>93.468423835234717</v>
      </c>
      <c r="L62" s="7">
        <v>30.093501532450318</v>
      </c>
      <c r="M62" s="7">
        <v>17.328980988881085</v>
      </c>
      <c r="N62" s="124">
        <f t="shared" si="4"/>
        <v>368.15784012764925</v>
      </c>
      <c r="O62" s="26">
        <v>56.41549078009848</v>
      </c>
      <c r="P62" s="7">
        <v>48.798566996236332</v>
      </c>
      <c r="Q62" s="7">
        <v>171.15719185792841</v>
      </c>
      <c r="R62" s="7">
        <v>128.5402759113349</v>
      </c>
      <c r="S62" s="7">
        <v>95.677651094738394</v>
      </c>
      <c r="T62" s="7">
        <v>89.557928073452786</v>
      </c>
      <c r="U62" s="124">
        <f t="shared" si="5"/>
        <v>590.1471047137893</v>
      </c>
    </row>
    <row r="63" spans="1:21">
      <c r="A63" s="37">
        <v>59</v>
      </c>
      <c r="B63" s="12"/>
      <c r="C63" s="14"/>
      <c r="D63" s="38" t="s">
        <v>26</v>
      </c>
      <c r="E63" s="14" t="s">
        <v>80</v>
      </c>
      <c r="F63" s="48"/>
      <c r="G63" s="109">
        <f t="shared" si="3"/>
        <v>23607.471507384442</v>
      </c>
      <c r="H63" s="26">
        <v>893.27027765056118</v>
      </c>
      <c r="I63" s="7">
        <v>276.04939396132249</v>
      </c>
      <c r="J63" s="7">
        <v>1608.6867930316366</v>
      </c>
      <c r="K63" s="7">
        <v>2505.9620965947397</v>
      </c>
      <c r="L63" s="7">
        <v>2445.8075888603926</v>
      </c>
      <c r="M63" s="7">
        <v>3303.6042426228523</v>
      </c>
      <c r="N63" s="124">
        <f t="shared" si="4"/>
        <v>11033.380392721505</v>
      </c>
      <c r="O63" s="26">
        <v>2057.3356742411852</v>
      </c>
      <c r="P63" s="7">
        <v>412.0510070878081</v>
      </c>
      <c r="Q63" s="7">
        <v>1283.0018308329163</v>
      </c>
      <c r="R63" s="7">
        <v>1994.8333509964868</v>
      </c>
      <c r="S63" s="7">
        <v>2817.9695086479187</v>
      </c>
      <c r="T63" s="7">
        <v>4008.8997428566217</v>
      </c>
      <c r="U63" s="124">
        <f t="shared" si="5"/>
        <v>12574.091114662937</v>
      </c>
    </row>
    <row r="64" spans="1:21">
      <c r="A64" s="72">
        <v>60</v>
      </c>
      <c r="B64" s="73" t="s">
        <v>81</v>
      </c>
      <c r="C64" s="77" t="s">
        <v>82</v>
      </c>
      <c r="D64" s="78"/>
      <c r="E64" s="78"/>
      <c r="F64" s="79"/>
      <c r="G64" s="74">
        <f t="shared" si="3"/>
        <v>4583939.026009798</v>
      </c>
      <c r="H64" s="75">
        <v>159404.04506778717</v>
      </c>
      <c r="I64" s="76">
        <v>46323.708845019341</v>
      </c>
      <c r="J64" s="76">
        <v>154727.57529973984</v>
      </c>
      <c r="K64" s="76">
        <v>337482.75157928467</v>
      </c>
      <c r="L64" s="76">
        <v>719574.27897644043</v>
      </c>
      <c r="M64" s="76">
        <v>824531.50635528564</v>
      </c>
      <c r="N64" s="122">
        <f t="shared" si="4"/>
        <v>2242043.8661235571</v>
      </c>
      <c r="O64" s="75">
        <v>155050.57200527191</v>
      </c>
      <c r="P64" s="76">
        <v>55732.538604736328</v>
      </c>
      <c r="Q64" s="76">
        <v>123962.19870364666</v>
      </c>
      <c r="R64" s="76">
        <v>293561.13585090637</v>
      </c>
      <c r="S64" s="76">
        <v>683715.14100646973</v>
      </c>
      <c r="T64" s="76">
        <v>1029873.57371521</v>
      </c>
      <c r="U64" s="122">
        <f t="shared" si="5"/>
        <v>2341895.159886241</v>
      </c>
    </row>
    <row r="65" spans="1:21">
      <c r="A65" s="93">
        <v>61</v>
      </c>
      <c r="B65" s="94"/>
      <c r="C65" s="95" t="s">
        <v>6</v>
      </c>
      <c r="D65" s="96" t="s">
        <v>83</v>
      </c>
      <c r="E65" s="97"/>
      <c r="F65" s="98"/>
      <c r="G65" s="99">
        <f t="shared" si="3"/>
        <v>889603.6981587857</v>
      </c>
      <c r="H65" s="100">
        <v>7355.7830135524273</v>
      </c>
      <c r="I65" s="101">
        <v>6643.8901882171631</v>
      </c>
      <c r="J65" s="101">
        <v>25775.708272099495</v>
      </c>
      <c r="K65" s="101">
        <v>81952.049858570099</v>
      </c>
      <c r="L65" s="101">
        <v>163423.31335067749</v>
      </c>
      <c r="M65" s="101">
        <v>154264.70960235596</v>
      </c>
      <c r="N65" s="125">
        <f t="shared" si="4"/>
        <v>439415.45428547263</v>
      </c>
      <c r="O65" s="100">
        <v>5590.4396648108959</v>
      </c>
      <c r="P65" s="101">
        <v>5597.3251121491194</v>
      </c>
      <c r="Q65" s="101">
        <v>21945.012067735195</v>
      </c>
      <c r="R65" s="101">
        <v>122763.33907794952</v>
      </c>
      <c r="S65" s="101">
        <v>194571.84950065613</v>
      </c>
      <c r="T65" s="101">
        <v>99720.278450012207</v>
      </c>
      <c r="U65" s="125">
        <f t="shared" si="5"/>
        <v>450188.24387331307</v>
      </c>
    </row>
    <row r="66" spans="1:21">
      <c r="A66" s="37">
        <v>62</v>
      </c>
      <c r="B66" s="17"/>
      <c r="C66" s="16"/>
      <c r="D66" s="38" t="s">
        <v>8</v>
      </c>
      <c r="E66" s="49" t="s">
        <v>84</v>
      </c>
      <c r="F66" s="40"/>
      <c r="G66" s="109">
        <f t="shared" si="3"/>
        <v>30699.624763899221</v>
      </c>
      <c r="H66" s="26">
        <v>94.58240732550621</v>
      </c>
      <c r="I66" s="7">
        <v>129.46142490021884</v>
      </c>
      <c r="J66" s="7">
        <v>899.94897101633251</v>
      </c>
      <c r="K66" s="7">
        <v>4625.2125826179981</v>
      </c>
      <c r="L66" s="7">
        <v>10143.405025720596</v>
      </c>
      <c r="M66" s="7">
        <v>4213.3219346106052</v>
      </c>
      <c r="N66" s="124">
        <f t="shared" si="4"/>
        <v>20105.932346191257</v>
      </c>
      <c r="O66" s="26">
        <v>40.811974585056305</v>
      </c>
      <c r="P66" s="7">
        <v>88.027176423667697</v>
      </c>
      <c r="Q66" s="7">
        <v>587.25052121840417</v>
      </c>
      <c r="R66" s="7">
        <v>2386.8432691767812</v>
      </c>
      <c r="S66" s="7">
        <v>4964.2468934059143</v>
      </c>
      <c r="T66" s="7">
        <v>2526.51258289814</v>
      </c>
      <c r="U66" s="124">
        <f t="shared" si="5"/>
        <v>10593.692417707964</v>
      </c>
    </row>
    <row r="67" spans="1:21">
      <c r="A67" s="37">
        <v>63</v>
      </c>
      <c r="B67" s="17"/>
      <c r="C67" s="16"/>
      <c r="D67" s="38" t="s">
        <v>10</v>
      </c>
      <c r="E67" s="49" t="s">
        <v>85</v>
      </c>
      <c r="F67" s="40"/>
      <c r="G67" s="109">
        <f t="shared" si="3"/>
        <v>43268.201938662212</v>
      </c>
      <c r="H67" s="26">
        <v>7.5247634053230286</v>
      </c>
      <c r="I67" s="7">
        <v>4.1660864353179932</v>
      </c>
      <c r="J67" s="7">
        <v>206.42208355292678</v>
      </c>
      <c r="K67" s="7">
        <v>3775.4201979935169</v>
      </c>
      <c r="L67" s="7">
        <v>14827.339363455772</v>
      </c>
      <c r="M67" s="7">
        <v>8980.0721907615662</v>
      </c>
      <c r="N67" s="124">
        <f t="shared" si="4"/>
        <v>27800.944685604423</v>
      </c>
      <c r="O67" s="26">
        <v>3.5231766700744629</v>
      </c>
      <c r="P67" s="7">
        <v>0.92630964517593384</v>
      </c>
      <c r="Q67" s="7">
        <v>172.22696831775829</v>
      </c>
      <c r="R67" s="7">
        <v>1713.101024903357</v>
      </c>
      <c r="S67" s="7">
        <v>7036.7399101257324</v>
      </c>
      <c r="T67" s="7">
        <v>6540.7398633956909</v>
      </c>
      <c r="U67" s="124">
        <f t="shared" si="5"/>
        <v>15467.257253057789</v>
      </c>
    </row>
    <row r="68" spans="1:21">
      <c r="A68" s="37">
        <v>64</v>
      </c>
      <c r="B68" s="17"/>
      <c r="C68" s="16"/>
      <c r="D68" s="38" t="s">
        <v>22</v>
      </c>
      <c r="E68" s="49" t="s">
        <v>86</v>
      </c>
      <c r="F68" s="40"/>
      <c r="G68" s="109">
        <f t="shared" si="3"/>
        <v>31558.404649167322</v>
      </c>
      <c r="H68" s="26">
        <v>120.04662972688675</v>
      </c>
      <c r="I68" s="7">
        <v>115.67034310102463</v>
      </c>
      <c r="J68" s="7">
        <v>377.68920745328069</v>
      </c>
      <c r="K68" s="7">
        <v>3934.8808087408543</v>
      </c>
      <c r="L68" s="7">
        <v>8563.0563142299652</v>
      </c>
      <c r="M68" s="7">
        <v>4930.3037618398666</v>
      </c>
      <c r="N68" s="124">
        <f t="shared" si="4"/>
        <v>18041.647065091878</v>
      </c>
      <c r="O68" s="26">
        <v>55.170842945575714</v>
      </c>
      <c r="P68" s="7">
        <v>52.018664836883545</v>
      </c>
      <c r="Q68" s="7">
        <v>241.57001874875277</v>
      </c>
      <c r="R68" s="7">
        <v>2451.9622339010239</v>
      </c>
      <c r="S68" s="7">
        <v>6260.9587108492851</v>
      </c>
      <c r="T68" s="7">
        <v>4455.0771127939224</v>
      </c>
      <c r="U68" s="124">
        <f t="shared" si="5"/>
        <v>13516.757584075443</v>
      </c>
    </row>
    <row r="69" spans="1:21">
      <c r="A69" s="37">
        <v>65</v>
      </c>
      <c r="B69" s="17"/>
      <c r="C69" s="16"/>
      <c r="D69" s="38" t="s">
        <v>24</v>
      </c>
      <c r="E69" s="49" t="s">
        <v>87</v>
      </c>
      <c r="F69" s="40"/>
      <c r="G69" s="109">
        <f t="shared" si="3"/>
        <v>44822.176700886339</v>
      </c>
      <c r="H69" s="26">
        <v>73.109213888645172</v>
      </c>
      <c r="I69" s="7">
        <v>81.997402667999268</v>
      </c>
      <c r="J69" s="7">
        <v>972.31747867912054</v>
      </c>
      <c r="K69" s="7">
        <v>5260.8081890940666</v>
      </c>
      <c r="L69" s="7">
        <v>11815.459017038345</v>
      </c>
      <c r="M69" s="7">
        <v>6610.7101821899414</v>
      </c>
      <c r="N69" s="124">
        <f t="shared" si="4"/>
        <v>24814.401483558118</v>
      </c>
      <c r="O69" s="26">
        <v>105.86854118108749</v>
      </c>
      <c r="P69" s="7">
        <v>85.703211545944214</v>
      </c>
      <c r="Q69" s="7">
        <v>664.31490520015359</v>
      </c>
      <c r="R69" s="7">
        <v>4631.8556497693062</v>
      </c>
      <c r="S69" s="7">
        <v>9225.6143552064896</v>
      </c>
      <c r="T69" s="7">
        <v>5294.4185544252396</v>
      </c>
      <c r="U69" s="124">
        <f t="shared" si="5"/>
        <v>20007.775217328221</v>
      </c>
    </row>
    <row r="70" spans="1:21">
      <c r="A70" s="37">
        <v>66</v>
      </c>
      <c r="B70" s="17"/>
      <c r="C70" s="16"/>
      <c r="D70" s="38" t="s">
        <v>26</v>
      </c>
      <c r="E70" s="49" t="s">
        <v>88</v>
      </c>
      <c r="F70" s="40"/>
      <c r="G70" s="109">
        <f t="shared" si="3"/>
        <v>69976.865471284895</v>
      </c>
      <c r="H70" s="26">
        <v>0</v>
      </c>
      <c r="I70" s="7">
        <v>426.36773760663345</v>
      </c>
      <c r="J70" s="7">
        <v>4644.206561639905</v>
      </c>
      <c r="K70" s="7">
        <v>15276.448319643736</v>
      </c>
      <c r="L70" s="7">
        <v>18996.784930348396</v>
      </c>
      <c r="M70" s="7">
        <v>7754.8122853934765</v>
      </c>
      <c r="N70" s="124">
        <f t="shared" si="4"/>
        <v>47098.619834632147</v>
      </c>
      <c r="O70" s="26">
        <v>0</v>
      </c>
      <c r="P70" s="7">
        <v>195.15118628978962</v>
      </c>
      <c r="Q70" s="7">
        <v>1220.7653650278226</v>
      </c>
      <c r="R70" s="7">
        <v>6649.6784519404173</v>
      </c>
      <c r="S70" s="7">
        <v>9873.9363085627556</v>
      </c>
      <c r="T70" s="7">
        <v>4938.7143248319626</v>
      </c>
      <c r="U70" s="124">
        <f t="shared" si="5"/>
        <v>22878.245636652748</v>
      </c>
    </row>
    <row r="71" spans="1:21">
      <c r="A71" s="37">
        <v>67</v>
      </c>
      <c r="B71" s="17"/>
      <c r="C71" s="16"/>
      <c r="D71" s="38" t="s">
        <v>32</v>
      </c>
      <c r="E71" s="49" t="s">
        <v>89</v>
      </c>
      <c r="F71" s="40"/>
      <c r="G71" s="109">
        <f t="shared" si="3"/>
        <v>16666.360951825045</v>
      </c>
      <c r="H71" s="26">
        <v>1.1690255403518677</v>
      </c>
      <c r="I71" s="7">
        <v>1.3062453269958496</v>
      </c>
      <c r="J71" s="7">
        <v>87.586272830143571</v>
      </c>
      <c r="K71" s="7">
        <v>1301.6380378454924</v>
      </c>
      <c r="L71" s="7">
        <v>5483.1081103086472</v>
      </c>
      <c r="M71" s="7">
        <v>2482.2141646146774</v>
      </c>
      <c r="N71" s="124">
        <f t="shared" si="4"/>
        <v>9357.0218564663082</v>
      </c>
      <c r="O71" s="26">
        <v>0</v>
      </c>
      <c r="P71" s="7">
        <v>0</v>
      </c>
      <c r="Q71" s="7">
        <v>104.30789780337363</v>
      </c>
      <c r="R71" s="7">
        <v>1115.9950185492635</v>
      </c>
      <c r="S71" s="7">
        <v>3712.9259526133537</v>
      </c>
      <c r="T71" s="7">
        <v>2376.110226392746</v>
      </c>
      <c r="U71" s="124">
        <f t="shared" si="5"/>
        <v>7309.3390953587368</v>
      </c>
    </row>
    <row r="72" spans="1:21">
      <c r="A72" s="37">
        <v>68</v>
      </c>
      <c r="B72" s="17"/>
      <c r="C72" s="16"/>
      <c r="D72" s="38" t="s">
        <v>34</v>
      </c>
      <c r="E72" s="49" t="s">
        <v>90</v>
      </c>
      <c r="F72" s="40"/>
      <c r="G72" s="109">
        <f t="shared" si="3"/>
        <v>29245.039948243648</v>
      </c>
      <c r="H72" s="26">
        <v>36.796811550855637</v>
      </c>
      <c r="I72" s="7">
        <v>30.524555206298828</v>
      </c>
      <c r="J72" s="7">
        <v>117.58509833365679</v>
      </c>
      <c r="K72" s="7">
        <v>2398.7214739322662</v>
      </c>
      <c r="L72" s="7">
        <v>10066.564181089401</v>
      </c>
      <c r="M72" s="7">
        <v>5753.0657391548157</v>
      </c>
      <c r="N72" s="124">
        <f t="shared" si="4"/>
        <v>18403.257859267294</v>
      </c>
      <c r="O72" s="26">
        <v>3.5413341522216797</v>
      </c>
      <c r="P72" s="7">
        <v>0.92644596099853516</v>
      </c>
      <c r="Q72" s="7">
        <v>171.99388666078448</v>
      </c>
      <c r="R72" s="7">
        <v>1422.8885789215565</v>
      </c>
      <c r="S72" s="7">
        <v>5503.2793905735016</v>
      </c>
      <c r="T72" s="7">
        <v>3739.1524527072906</v>
      </c>
      <c r="U72" s="124">
        <f t="shared" si="5"/>
        <v>10841.782088976353</v>
      </c>
    </row>
    <row r="73" spans="1:21">
      <c r="A73" s="37">
        <v>69</v>
      </c>
      <c r="B73" s="17"/>
      <c r="C73" s="16"/>
      <c r="D73" s="38" t="s">
        <v>36</v>
      </c>
      <c r="E73" s="49" t="s">
        <v>91</v>
      </c>
      <c r="F73" s="40"/>
      <c r="G73" s="109">
        <f t="shared" si="3"/>
        <v>9809.5891168303788</v>
      </c>
      <c r="H73" s="26">
        <v>11.563146352767944</v>
      </c>
      <c r="I73" s="7">
        <v>10.343268036842346</v>
      </c>
      <c r="J73" s="7">
        <v>124.39401644468307</v>
      </c>
      <c r="K73" s="7">
        <v>712.86257334426045</v>
      </c>
      <c r="L73" s="7">
        <v>2844.294745400548</v>
      </c>
      <c r="M73" s="7">
        <v>2320.2669179588556</v>
      </c>
      <c r="N73" s="124">
        <f t="shared" si="4"/>
        <v>6023.7246675379574</v>
      </c>
      <c r="O73" s="26">
        <v>14.429843544960022</v>
      </c>
      <c r="P73" s="7">
        <v>12.491042971611023</v>
      </c>
      <c r="Q73" s="7">
        <v>70.337291080504656</v>
      </c>
      <c r="R73" s="7">
        <v>379.79930841550231</v>
      </c>
      <c r="S73" s="7">
        <v>1928.566961824894</v>
      </c>
      <c r="T73" s="7">
        <v>1380.2400014549494</v>
      </c>
      <c r="U73" s="124">
        <f t="shared" si="5"/>
        <v>3785.8644492924213</v>
      </c>
    </row>
    <row r="74" spans="1:21">
      <c r="A74" s="37">
        <v>70</v>
      </c>
      <c r="B74" s="17"/>
      <c r="C74" s="16"/>
      <c r="D74" s="38" t="s">
        <v>38</v>
      </c>
      <c r="E74" s="49" t="s">
        <v>92</v>
      </c>
      <c r="F74" s="40"/>
      <c r="G74" s="109">
        <f t="shared" ref="G74:G105" si="6">N74+U74</f>
        <v>96991.230224707164</v>
      </c>
      <c r="H74" s="26">
        <v>0</v>
      </c>
      <c r="I74" s="7">
        <v>0</v>
      </c>
      <c r="J74" s="7">
        <v>19.287623932119459</v>
      </c>
      <c r="K74" s="7">
        <v>50.719455801416188</v>
      </c>
      <c r="L74" s="7">
        <v>86.894236206077039</v>
      </c>
      <c r="M74" s="7">
        <v>74.634282309561968</v>
      </c>
      <c r="N74" s="124">
        <f t="shared" ref="N74:N105" si="7">SUM(H74:M74)</f>
        <v>231.53559824917465</v>
      </c>
      <c r="O74" s="26">
        <v>15.80454409122467</v>
      </c>
      <c r="P74" s="7">
        <v>18.240380167961121</v>
      </c>
      <c r="Q74" s="7">
        <v>3219.2188929393888</v>
      </c>
      <c r="R74" s="7">
        <v>38337.073237657547</v>
      </c>
      <c r="S74" s="7">
        <v>40540.942472457886</v>
      </c>
      <c r="T74" s="7">
        <v>14628.415099143982</v>
      </c>
      <c r="U74" s="124">
        <f t="shared" ref="U74:U105" si="8">SUM(O74:T74)</f>
        <v>96759.694626457989</v>
      </c>
    </row>
    <row r="75" spans="1:21">
      <c r="A75" s="37">
        <v>71</v>
      </c>
      <c r="B75" s="17"/>
      <c r="C75" s="16"/>
      <c r="D75" s="38" t="s">
        <v>40</v>
      </c>
      <c r="E75" s="49" t="s">
        <v>93</v>
      </c>
      <c r="F75" s="40"/>
      <c r="G75" s="109">
        <f t="shared" si="6"/>
        <v>92898.846650473773</v>
      </c>
      <c r="H75" s="26">
        <v>0</v>
      </c>
      <c r="I75" s="7">
        <v>0</v>
      </c>
      <c r="J75" s="7">
        <v>0</v>
      </c>
      <c r="K75" s="7">
        <v>0</v>
      </c>
      <c r="L75" s="7">
        <v>0</v>
      </c>
      <c r="M75" s="7">
        <v>0</v>
      </c>
      <c r="N75" s="124">
        <f t="shared" si="7"/>
        <v>0</v>
      </c>
      <c r="O75" s="26">
        <v>87.39218807220459</v>
      </c>
      <c r="P75" s="7">
        <v>64.628435134887695</v>
      </c>
      <c r="Q75" s="7">
        <v>1682.2579901143909</v>
      </c>
      <c r="R75" s="7">
        <v>25326.690492272377</v>
      </c>
      <c r="S75" s="7">
        <v>46104.776558876038</v>
      </c>
      <c r="T75" s="7">
        <v>19633.100986003876</v>
      </c>
      <c r="U75" s="124">
        <f t="shared" si="8"/>
        <v>92898.846650473773</v>
      </c>
    </row>
    <row r="76" spans="1:21">
      <c r="A76" s="37">
        <v>72</v>
      </c>
      <c r="B76" s="17"/>
      <c r="C76" s="16"/>
      <c r="D76" s="38" t="s">
        <v>54</v>
      </c>
      <c r="E76" s="49" t="s">
        <v>94</v>
      </c>
      <c r="F76" s="40"/>
      <c r="G76" s="109">
        <f t="shared" si="6"/>
        <v>5725.8792817764916</v>
      </c>
      <c r="H76" s="26">
        <v>0</v>
      </c>
      <c r="I76" s="7">
        <v>0</v>
      </c>
      <c r="J76" s="7">
        <v>0</v>
      </c>
      <c r="K76" s="7">
        <v>0</v>
      </c>
      <c r="L76" s="7">
        <v>0</v>
      </c>
      <c r="M76" s="7">
        <v>0</v>
      </c>
      <c r="N76" s="124">
        <f t="shared" si="7"/>
        <v>0</v>
      </c>
      <c r="O76" s="26">
        <v>0</v>
      </c>
      <c r="P76" s="7">
        <v>0</v>
      </c>
      <c r="Q76" s="7">
        <v>52.320564439985901</v>
      </c>
      <c r="R76" s="7">
        <v>517.27257963642478</v>
      </c>
      <c r="S76" s="7">
        <v>2624.7994756698608</v>
      </c>
      <c r="T76" s="7">
        <v>2531.48666203022</v>
      </c>
      <c r="U76" s="124">
        <f t="shared" si="8"/>
        <v>5725.8792817764916</v>
      </c>
    </row>
    <row r="77" spans="1:21">
      <c r="A77" s="37">
        <v>73</v>
      </c>
      <c r="B77" s="17"/>
      <c r="C77" s="16"/>
      <c r="D77" s="38" t="s">
        <v>59</v>
      </c>
      <c r="E77" s="49" t="s">
        <v>95</v>
      </c>
      <c r="F77" s="40"/>
      <c r="G77" s="109">
        <f t="shared" si="6"/>
        <v>19164.626217402518</v>
      </c>
      <c r="H77" s="26">
        <v>0</v>
      </c>
      <c r="I77" s="7">
        <v>0</v>
      </c>
      <c r="J77" s="7">
        <v>0</v>
      </c>
      <c r="K77" s="7">
        <v>0</v>
      </c>
      <c r="L77" s="7">
        <v>0</v>
      </c>
      <c r="M77" s="7">
        <v>0</v>
      </c>
      <c r="N77" s="124">
        <f t="shared" si="7"/>
        <v>0</v>
      </c>
      <c r="O77" s="26">
        <v>95.424112677574158</v>
      </c>
      <c r="P77" s="7">
        <v>92.554839015007019</v>
      </c>
      <c r="Q77" s="7">
        <v>850.84292054921389</v>
      </c>
      <c r="R77" s="7">
        <v>5186.2224502265453</v>
      </c>
      <c r="S77" s="7">
        <v>8753.9306999444962</v>
      </c>
      <c r="T77" s="7">
        <v>4185.6511949896812</v>
      </c>
      <c r="U77" s="124">
        <f t="shared" si="8"/>
        <v>19164.626217402518</v>
      </c>
    </row>
    <row r="78" spans="1:21">
      <c r="A78" s="37">
        <v>74</v>
      </c>
      <c r="B78" s="17"/>
      <c r="C78" s="16"/>
      <c r="D78" s="38" t="s">
        <v>96</v>
      </c>
      <c r="E78" s="49" t="s">
        <v>97</v>
      </c>
      <c r="F78" s="40"/>
      <c r="G78" s="109">
        <f t="shared" si="6"/>
        <v>89283.046707848087</v>
      </c>
      <c r="H78" s="26">
        <v>0</v>
      </c>
      <c r="I78" s="7">
        <v>0</v>
      </c>
      <c r="J78" s="7">
        <v>475.34014135785401</v>
      </c>
      <c r="K78" s="7">
        <v>753.56802014261484</v>
      </c>
      <c r="L78" s="7">
        <v>15933.123872160912</v>
      </c>
      <c r="M78" s="7">
        <v>72121.014674186707</v>
      </c>
      <c r="N78" s="124">
        <f t="shared" si="7"/>
        <v>89283.046707848087</v>
      </c>
      <c r="O78" s="26">
        <v>0</v>
      </c>
      <c r="P78" s="7">
        <v>0</v>
      </c>
      <c r="Q78" s="7">
        <v>0</v>
      </c>
      <c r="R78" s="7">
        <v>0</v>
      </c>
      <c r="S78" s="7">
        <v>0</v>
      </c>
      <c r="T78" s="7">
        <v>0</v>
      </c>
      <c r="U78" s="124">
        <f t="shared" si="8"/>
        <v>0</v>
      </c>
    </row>
    <row r="79" spans="1:21">
      <c r="A79" s="37">
        <v>75</v>
      </c>
      <c r="B79" s="17"/>
      <c r="C79" s="16"/>
      <c r="D79" s="38" t="s">
        <v>98</v>
      </c>
      <c r="E79" s="49" t="s">
        <v>99</v>
      </c>
      <c r="F79" s="40"/>
      <c r="G79" s="109">
        <f t="shared" si="6"/>
        <v>13681.408561737044</v>
      </c>
      <c r="H79" s="26">
        <v>102.97896015644073</v>
      </c>
      <c r="I79" s="7">
        <v>97.738173007965088</v>
      </c>
      <c r="J79" s="7">
        <v>88.1895373435691</v>
      </c>
      <c r="K79" s="7">
        <v>1147.597474694252</v>
      </c>
      <c r="L79" s="7">
        <v>3840.2099454402924</v>
      </c>
      <c r="M79" s="7">
        <v>3816.604872584343</v>
      </c>
      <c r="N79" s="124">
        <f t="shared" si="7"/>
        <v>9093.3189632268623</v>
      </c>
      <c r="O79" s="26">
        <v>34.390883207321167</v>
      </c>
      <c r="P79" s="7">
        <v>30.864882349967957</v>
      </c>
      <c r="Q79" s="7">
        <v>63.21845893538557</v>
      </c>
      <c r="R79" s="7">
        <v>538.8377340324223</v>
      </c>
      <c r="S79" s="7">
        <v>2314.5253450870514</v>
      </c>
      <c r="T79" s="7">
        <v>1606.2522948980331</v>
      </c>
      <c r="U79" s="124">
        <f t="shared" si="8"/>
        <v>4588.0895985101815</v>
      </c>
    </row>
    <row r="80" spans="1:21">
      <c r="A80" s="37">
        <v>76</v>
      </c>
      <c r="B80" s="17"/>
      <c r="C80" s="16"/>
      <c r="D80" s="38" t="s">
        <v>100</v>
      </c>
      <c r="E80" s="49" t="s">
        <v>101</v>
      </c>
      <c r="F80" s="40"/>
      <c r="G80" s="109">
        <f t="shared" si="6"/>
        <v>49524.743350502104</v>
      </c>
      <c r="H80" s="26">
        <v>1034.9092952460051</v>
      </c>
      <c r="I80" s="7">
        <v>1884.3965000398457</v>
      </c>
      <c r="J80" s="7">
        <v>2873.1524285823107</v>
      </c>
      <c r="K80" s="7">
        <v>7681.3155691027641</v>
      </c>
      <c r="L80" s="7">
        <v>10090.240016818047</v>
      </c>
      <c r="M80" s="7">
        <v>5491.0911638736725</v>
      </c>
      <c r="N80" s="124">
        <f t="shared" si="7"/>
        <v>29055.104973662645</v>
      </c>
      <c r="O80" s="26">
        <v>745.27933272346854</v>
      </c>
      <c r="P80" s="7">
        <v>1292.320892971009</v>
      </c>
      <c r="Q80" s="7">
        <v>2356.2957904934883</v>
      </c>
      <c r="R80" s="7">
        <v>5346.5421870350838</v>
      </c>
      <c r="S80" s="7">
        <v>6662.4030954837799</v>
      </c>
      <c r="T80" s="7">
        <v>4066.7970781326294</v>
      </c>
      <c r="U80" s="124">
        <f t="shared" si="8"/>
        <v>20469.638376839459</v>
      </c>
    </row>
    <row r="81" spans="1:21">
      <c r="A81" s="37">
        <v>77</v>
      </c>
      <c r="B81" s="10"/>
      <c r="C81" s="16"/>
      <c r="D81" s="38" t="s">
        <v>102</v>
      </c>
      <c r="E81" s="49" t="s">
        <v>103</v>
      </c>
      <c r="F81" s="40"/>
      <c r="G81" s="109">
        <f t="shared" si="6"/>
        <v>25326.305569976568</v>
      </c>
      <c r="H81" s="26">
        <v>843.26155284047127</v>
      </c>
      <c r="I81" s="7">
        <v>752.43701013922691</v>
      </c>
      <c r="J81" s="7">
        <v>2349.5571460574865</v>
      </c>
      <c r="K81" s="7">
        <v>3569.6876215934753</v>
      </c>
      <c r="L81" s="7">
        <v>4661.2977002263069</v>
      </c>
      <c r="M81" s="7">
        <v>2409.9520487785339</v>
      </c>
      <c r="N81" s="124">
        <f t="shared" si="7"/>
        <v>14586.193079635501</v>
      </c>
      <c r="O81" s="26">
        <v>449.4885985776782</v>
      </c>
      <c r="P81" s="7">
        <v>447.43452996760607</v>
      </c>
      <c r="Q81" s="7">
        <v>1220.7952081114054</v>
      </c>
      <c r="R81" s="7">
        <v>2428.9093311429024</v>
      </c>
      <c r="S81" s="7">
        <v>3831.6054920554161</v>
      </c>
      <c r="T81" s="7">
        <v>2361.8793304860592</v>
      </c>
      <c r="U81" s="124">
        <f t="shared" si="8"/>
        <v>10740.112490341067</v>
      </c>
    </row>
    <row r="82" spans="1:21">
      <c r="A82" s="37">
        <v>78</v>
      </c>
      <c r="B82" s="12"/>
      <c r="C82" s="11"/>
      <c r="D82" s="50"/>
      <c r="E82" s="9" t="s">
        <v>104</v>
      </c>
      <c r="F82" s="46"/>
      <c r="G82" s="109">
        <f t="shared" si="6"/>
        <v>220961.35148616135</v>
      </c>
      <c r="H82" s="26">
        <v>5029.8411858230829</v>
      </c>
      <c r="I82" s="7">
        <v>3109.4814433678985</v>
      </c>
      <c r="J82" s="7">
        <v>12540.031873643398</v>
      </c>
      <c r="K82" s="7">
        <v>31463.16924405098</v>
      </c>
      <c r="L82" s="7">
        <v>46071.538311958313</v>
      </c>
      <c r="M82" s="7">
        <v>27306.644666194916</v>
      </c>
      <c r="N82" s="124">
        <f t="shared" si="7"/>
        <v>125520.70672503859</v>
      </c>
      <c r="O82" s="26">
        <v>3939.3143158853054</v>
      </c>
      <c r="P82" s="7">
        <v>3216.0370750650764</v>
      </c>
      <c r="Q82" s="7">
        <v>9267.2953105419874</v>
      </c>
      <c r="R82" s="7">
        <v>24329.667224049568</v>
      </c>
      <c r="S82" s="7">
        <v>35232.599177598953</v>
      </c>
      <c r="T82" s="7">
        <v>19455.731657981873</v>
      </c>
      <c r="U82" s="124">
        <f t="shared" si="8"/>
        <v>95440.644761122763</v>
      </c>
    </row>
    <row r="83" spans="1:21">
      <c r="A83" s="93">
        <v>79</v>
      </c>
      <c r="B83" s="94"/>
      <c r="C83" s="95" t="s">
        <v>61</v>
      </c>
      <c r="D83" s="96" t="s">
        <v>105</v>
      </c>
      <c r="E83" s="97"/>
      <c r="F83" s="98"/>
      <c r="G83" s="99">
        <f t="shared" si="6"/>
        <v>25451.591974873096</v>
      </c>
      <c r="H83" s="100">
        <v>497.21360052004457</v>
      </c>
      <c r="I83" s="101">
        <v>645.72067846357822</v>
      </c>
      <c r="J83" s="101">
        <v>1285.1232469975948</v>
      </c>
      <c r="K83" s="101">
        <v>2512.1752022691071</v>
      </c>
      <c r="L83" s="101">
        <v>5628.2681837975979</v>
      </c>
      <c r="M83" s="101">
        <v>3830.5710154473782</v>
      </c>
      <c r="N83" s="125">
        <f t="shared" si="7"/>
        <v>14399.071927495301</v>
      </c>
      <c r="O83" s="100">
        <v>442.81103226728737</v>
      </c>
      <c r="P83" s="101">
        <v>689.11700338125229</v>
      </c>
      <c r="Q83" s="101">
        <v>693.92262285761535</v>
      </c>
      <c r="R83" s="101">
        <v>2546.4509691856802</v>
      </c>
      <c r="S83" s="101">
        <v>3808.635434538126</v>
      </c>
      <c r="T83" s="101">
        <v>2871.5829851478338</v>
      </c>
      <c r="U83" s="125">
        <f t="shared" si="8"/>
        <v>11052.520047377795</v>
      </c>
    </row>
    <row r="84" spans="1:21">
      <c r="A84" s="93">
        <v>80</v>
      </c>
      <c r="B84" s="94"/>
      <c r="C84" s="95" t="s">
        <v>66</v>
      </c>
      <c r="D84" s="96" t="s">
        <v>106</v>
      </c>
      <c r="E84" s="97"/>
      <c r="F84" s="98"/>
      <c r="G84" s="99">
        <f t="shared" si="6"/>
        <v>265281.32582362543</v>
      </c>
      <c r="H84" s="100">
        <v>280.22232493152842</v>
      </c>
      <c r="I84" s="101">
        <v>590.34402552200481</v>
      </c>
      <c r="J84" s="101">
        <v>3414.298001492396</v>
      </c>
      <c r="K84" s="101">
        <v>15097.09391784668</v>
      </c>
      <c r="L84" s="101">
        <v>51612.427559375763</v>
      </c>
      <c r="M84" s="101">
        <v>51245.740032434464</v>
      </c>
      <c r="N84" s="125">
        <f t="shared" si="7"/>
        <v>122240.12586160284</v>
      </c>
      <c r="O84" s="100">
        <v>276.15593080164399</v>
      </c>
      <c r="P84" s="101">
        <v>749.94935187278315</v>
      </c>
      <c r="Q84" s="101">
        <v>3413.4237094447017</v>
      </c>
      <c r="R84" s="101">
        <v>12606.850578010082</v>
      </c>
      <c r="S84" s="101">
        <v>52810.958309412003</v>
      </c>
      <c r="T84" s="101">
        <v>73183.862082481384</v>
      </c>
      <c r="U84" s="125">
        <f t="shared" si="8"/>
        <v>143041.1999620226</v>
      </c>
    </row>
    <row r="85" spans="1:21">
      <c r="A85" s="93">
        <v>81</v>
      </c>
      <c r="B85" s="94"/>
      <c r="C85" s="95" t="s">
        <v>68</v>
      </c>
      <c r="D85" s="96" t="s">
        <v>107</v>
      </c>
      <c r="E85" s="97"/>
      <c r="F85" s="98"/>
      <c r="G85" s="99">
        <f t="shared" si="6"/>
        <v>137550.04359540716</v>
      </c>
      <c r="H85" s="100">
        <v>14545.220891304314</v>
      </c>
      <c r="I85" s="101">
        <v>7997.0310553088784</v>
      </c>
      <c r="J85" s="101">
        <v>11778.860303089023</v>
      </c>
      <c r="K85" s="101">
        <v>7238.5135196447372</v>
      </c>
      <c r="L85" s="101">
        <v>4936.0519173145294</v>
      </c>
      <c r="M85" s="101">
        <v>4281.2218188047409</v>
      </c>
      <c r="N85" s="125">
        <f t="shared" si="7"/>
        <v>50776.899505466223</v>
      </c>
      <c r="O85" s="100">
        <v>16231.191489074379</v>
      </c>
      <c r="P85" s="101">
        <v>15833.485325753689</v>
      </c>
      <c r="Q85" s="101">
        <v>30125.916747659445</v>
      </c>
      <c r="R85" s="101">
        <v>8876.4977122545242</v>
      </c>
      <c r="S85" s="101">
        <v>7018.774160861969</v>
      </c>
      <c r="T85" s="101">
        <v>8687.2786543369293</v>
      </c>
      <c r="U85" s="125">
        <f t="shared" si="8"/>
        <v>86773.144089940935</v>
      </c>
    </row>
    <row r="86" spans="1:21">
      <c r="A86" s="93">
        <v>82</v>
      </c>
      <c r="B86" s="94"/>
      <c r="C86" s="95" t="s">
        <v>74</v>
      </c>
      <c r="D86" s="96" t="s">
        <v>108</v>
      </c>
      <c r="E86" s="97"/>
      <c r="F86" s="98"/>
      <c r="G86" s="99">
        <f t="shared" si="6"/>
        <v>39113.356867850438</v>
      </c>
      <c r="H86" s="100">
        <v>0.3969935924689505</v>
      </c>
      <c r="I86" s="101">
        <v>2.8715522708425851</v>
      </c>
      <c r="J86" s="101">
        <v>10721.70757997036</v>
      </c>
      <c r="K86" s="101">
        <v>13169.823637247086</v>
      </c>
      <c r="L86" s="101">
        <v>6887.6502691507339</v>
      </c>
      <c r="M86" s="101">
        <v>2036.1436477154493</v>
      </c>
      <c r="N86" s="125">
        <f t="shared" si="7"/>
        <v>32818.593679946942</v>
      </c>
      <c r="O86" s="100">
        <v>1.1082305012038889</v>
      </c>
      <c r="P86" s="101">
        <v>3.5688114275981206</v>
      </c>
      <c r="Q86" s="101">
        <v>1076.3669655658305</v>
      </c>
      <c r="R86" s="101">
        <v>2101.792334921658</v>
      </c>
      <c r="S86" s="101">
        <v>1286.0214090682566</v>
      </c>
      <c r="T86" s="101">
        <v>1825.9054364189506</v>
      </c>
      <c r="U86" s="125">
        <f t="shared" si="8"/>
        <v>6294.763187903498</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0</v>
      </c>
      <c r="H88" s="26">
        <v>0</v>
      </c>
      <c r="I88" s="7">
        <v>0</v>
      </c>
      <c r="J88" s="7">
        <v>0</v>
      </c>
      <c r="K88" s="7">
        <v>0</v>
      </c>
      <c r="L88" s="7">
        <v>0</v>
      </c>
      <c r="M88" s="7">
        <v>0</v>
      </c>
      <c r="N88" s="124">
        <f t="shared" si="7"/>
        <v>0</v>
      </c>
      <c r="O88" s="26">
        <v>0</v>
      </c>
      <c r="P88" s="7">
        <v>0</v>
      </c>
      <c r="Q88" s="7">
        <v>0</v>
      </c>
      <c r="R88" s="7">
        <v>0</v>
      </c>
      <c r="S88" s="7">
        <v>0</v>
      </c>
      <c r="T88" s="7">
        <v>0</v>
      </c>
      <c r="U88" s="124">
        <f t="shared" si="8"/>
        <v>0</v>
      </c>
    </row>
    <row r="89" spans="1:21">
      <c r="A89" s="37">
        <v>85</v>
      </c>
      <c r="B89" s="17"/>
      <c r="C89" s="16"/>
      <c r="D89" s="38" t="s">
        <v>22</v>
      </c>
      <c r="E89" s="49" t="s">
        <v>111</v>
      </c>
      <c r="F89" s="40"/>
      <c r="G89" s="109">
        <f t="shared" si="6"/>
        <v>0.32811197638511658</v>
      </c>
      <c r="H89" s="26">
        <v>0</v>
      </c>
      <c r="I89" s="7">
        <v>0</v>
      </c>
      <c r="J89" s="7">
        <v>0</v>
      </c>
      <c r="K89" s="7">
        <v>0</v>
      </c>
      <c r="L89" s="7">
        <v>0</v>
      </c>
      <c r="M89" s="7">
        <v>0</v>
      </c>
      <c r="N89" s="124">
        <f t="shared" si="7"/>
        <v>0</v>
      </c>
      <c r="O89" s="26">
        <v>0</v>
      </c>
      <c r="P89" s="7">
        <v>0</v>
      </c>
      <c r="Q89" s="7">
        <v>0</v>
      </c>
      <c r="R89" s="7">
        <v>0</v>
      </c>
      <c r="S89" s="7">
        <v>0.32811197638511658</v>
      </c>
      <c r="T89" s="7">
        <v>0</v>
      </c>
      <c r="U89" s="124">
        <f t="shared" si="8"/>
        <v>0.32811197638511658</v>
      </c>
    </row>
    <row r="90" spans="1:21">
      <c r="A90" s="37">
        <v>86</v>
      </c>
      <c r="B90" s="17"/>
      <c r="C90" s="16"/>
      <c r="D90" s="38" t="s">
        <v>24</v>
      </c>
      <c r="E90" s="49" t="s">
        <v>112</v>
      </c>
      <c r="F90" s="40"/>
      <c r="G90" s="109">
        <f t="shared" si="6"/>
        <v>16920.157540575834</v>
      </c>
      <c r="H90" s="26">
        <v>0</v>
      </c>
      <c r="I90" s="7">
        <v>0</v>
      </c>
      <c r="J90" s="7">
        <v>1629.5279189571738</v>
      </c>
      <c r="K90" s="7">
        <v>5965.7288160324097</v>
      </c>
      <c r="L90" s="7">
        <v>4696.4496375918388</v>
      </c>
      <c r="M90" s="7">
        <v>993.58884932100773</v>
      </c>
      <c r="N90" s="124">
        <f t="shared" si="7"/>
        <v>13285.29522190243</v>
      </c>
      <c r="O90" s="26">
        <v>0</v>
      </c>
      <c r="P90" s="7">
        <v>0</v>
      </c>
      <c r="Q90" s="7">
        <v>307.91640535206534</v>
      </c>
      <c r="R90" s="7">
        <v>1095.0217224024236</v>
      </c>
      <c r="S90" s="7">
        <v>790.90416650101542</v>
      </c>
      <c r="T90" s="7">
        <v>1441.0200244178995</v>
      </c>
      <c r="U90" s="124">
        <f t="shared" si="8"/>
        <v>3634.8623186734039</v>
      </c>
    </row>
    <row r="91" spans="1:21">
      <c r="A91" s="37">
        <v>87</v>
      </c>
      <c r="B91" s="17"/>
      <c r="C91" s="16"/>
      <c r="D91" s="38" t="s">
        <v>26</v>
      </c>
      <c r="E91" s="49" t="s">
        <v>113</v>
      </c>
      <c r="F91" s="40"/>
      <c r="G91" s="109">
        <f t="shared" si="6"/>
        <v>22120.752309172756</v>
      </c>
      <c r="H91" s="26">
        <v>0.3969935924689505</v>
      </c>
      <c r="I91" s="7">
        <v>0</v>
      </c>
      <c r="J91" s="7">
        <v>9084.946976095438</v>
      </c>
      <c r="K91" s="7">
        <v>7192.7082673609257</v>
      </c>
      <c r="L91" s="7">
        <v>2191.20057977736</v>
      </c>
      <c r="M91" s="7">
        <v>1042.5547818392515</v>
      </c>
      <c r="N91" s="124">
        <f t="shared" si="7"/>
        <v>19511.807598665444</v>
      </c>
      <c r="O91" s="26">
        <v>1.1082305012038889</v>
      </c>
      <c r="P91" s="7">
        <v>0</v>
      </c>
      <c r="Q91" s="7">
        <v>743.51410691067576</v>
      </c>
      <c r="R91" s="7">
        <v>984.64784241840243</v>
      </c>
      <c r="S91" s="7">
        <v>494.78913009725511</v>
      </c>
      <c r="T91" s="7">
        <v>384.88540057977661</v>
      </c>
      <c r="U91" s="124">
        <f t="shared" si="8"/>
        <v>2608.9447105073141</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72.118278777130399</v>
      </c>
      <c r="H93" s="26">
        <v>0</v>
      </c>
      <c r="I93" s="7">
        <v>2.8715522708425851</v>
      </c>
      <c r="J93" s="7">
        <v>7.2325114949926501</v>
      </c>
      <c r="K93" s="7">
        <v>11.386192424921319</v>
      </c>
      <c r="L93" s="7">
        <v>0</v>
      </c>
      <c r="M93" s="7">
        <v>0</v>
      </c>
      <c r="N93" s="124">
        <f t="shared" si="7"/>
        <v>21.490256190756554</v>
      </c>
      <c r="O93" s="26">
        <v>0</v>
      </c>
      <c r="P93" s="7">
        <v>3.5688114275981206</v>
      </c>
      <c r="Q93" s="7">
        <v>24.93643545883242</v>
      </c>
      <c r="R93" s="7">
        <v>22.122775699943304</v>
      </c>
      <c r="S93" s="7">
        <v>0</v>
      </c>
      <c r="T93" s="7">
        <v>0</v>
      </c>
      <c r="U93" s="124">
        <f t="shared" si="8"/>
        <v>50.628022586373845</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0</v>
      </c>
      <c r="H96" s="26">
        <v>0</v>
      </c>
      <c r="I96" s="7">
        <v>0</v>
      </c>
      <c r="J96" s="7">
        <v>0</v>
      </c>
      <c r="K96" s="7">
        <v>0</v>
      </c>
      <c r="L96" s="7">
        <v>0</v>
      </c>
      <c r="M96" s="7">
        <v>0</v>
      </c>
      <c r="N96" s="124">
        <f t="shared" si="7"/>
        <v>0</v>
      </c>
      <c r="O96" s="26">
        <v>0</v>
      </c>
      <c r="P96" s="7">
        <v>0</v>
      </c>
      <c r="Q96" s="7">
        <v>0</v>
      </c>
      <c r="R96" s="7">
        <v>0</v>
      </c>
      <c r="S96" s="7">
        <v>0</v>
      </c>
      <c r="T96" s="7">
        <v>0</v>
      </c>
      <c r="U96" s="124">
        <f t="shared" si="8"/>
        <v>0</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213109.18662731349</v>
      </c>
      <c r="H98" s="100">
        <v>3192.0129558965564</v>
      </c>
      <c r="I98" s="101">
        <v>2764.3167045898736</v>
      </c>
      <c r="J98" s="101">
        <v>13878.760305188596</v>
      </c>
      <c r="K98" s="101">
        <v>10404.855818152428</v>
      </c>
      <c r="L98" s="101">
        <v>11865.983157038689</v>
      </c>
      <c r="M98" s="101">
        <v>54043.524391174316</v>
      </c>
      <c r="N98" s="125">
        <f t="shared" si="7"/>
        <v>96149.453332040459</v>
      </c>
      <c r="O98" s="100">
        <v>3329.1787909697741</v>
      </c>
      <c r="P98" s="101">
        <v>3065.2618422117084</v>
      </c>
      <c r="Q98" s="101">
        <v>6727.9186779782176</v>
      </c>
      <c r="R98" s="101">
        <v>5354.9561214596033</v>
      </c>
      <c r="S98" s="101">
        <v>10566.065874814987</v>
      </c>
      <c r="T98" s="101">
        <v>87916.351987838745</v>
      </c>
      <c r="U98" s="125">
        <f t="shared" si="8"/>
        <v>116959.73329527304</v>
      </c>
    </row>
    <row r="99" spans="1:21">
      <c r="A99" s="37">
        <v>95</v>
      </c>
      <c r="B99" s="10"/>
      <c r="C99" s="11"/>
      <c r="D99" s="38" t="s">
        <v>8</v>
      </c>
      <c r="E99" s="49" t="s">
        <v>122</v>
      </c>
      <c r="F99" s="51"/>
      <c r="G99" s="109">
        <f t="shared" si="6"/>
        <v>141461.45672883652</v>
      </c>
      <c r="H99" s="26">
        <v>0</v>
      </c>
      <c r="I99" s="7">
        <v>0</v>
      </c>
      <c r="J99" s="7">
        <v>0.11156854778528214</v>
      </c>
      <c r="K99" s="7">
        <v>114.07326996326447</v>
      </c>
      <c r="L99" s="7">
        <v>5972.9253965616226</v>
      </c>
      <c r="M99" s="7">
        <v>46847.324449539185</v>
      </c>
      <c r="N99" s="124">
        <f t="shared" si="7"/>
        <v>52934.434684611857</v>
      </c>
      <c r="O99" s="26">
        <v>0</v>
      </c>
      <c r="P99" s="7">
        <v>0</v>
      </c>
      <c r="Q99" s="7">
        <v>0</v>
      </c>
      <c r="R99" s="7">
        <v>126.42031334154308</v>
      </c>
      <c r="S99" s="7">
        <v>7300.8503051400185</v>
      </c>
      <c r="T99" s="7">
        <v>81099.751425743103</v>
      </c>
      <c r="U99" s="124">
        <f t="shared" si="8"/>
        <v>88527.022044224665</v>
      </c>
    </row>
    <row r="100" spans="1:21">
      <c r="A100" s="37">
        <v>96</v>
      </c>
      <c r="B100" s="10"/>
      <c r="C100" s="11"/>
      <c r="D100" s="38" t="s">
        <v>10</v>
      </c>
      <c r="E100" s="49" t="s">
        <v>123</v>
      </c>
      <c r="F100" s="51"/>
      <c r="G100" s="109">
        <f t="shared" si="6"/>
        <v>10611.304036323214</v>
      </c>
      <c r="H100" s="26">
        <v>0</v>
      </c>
      <c r="I100" s="7">
        <v>0</v>
      </c>
      <c r="J100" s="7">
        <v>2.3842510888935067</v>
      </c>
      <c r="K100" s="7">
        <v>72.071914033964276</v>
      </c>
      <c r="L100" s="7">
        <v>710.4824808165431</v>
      </c>
      <c r="M100" s="7">
        <v>5289.8272268772125</v>
      </c>
      <c r="N100" s="124">
        <f t="shared" si="7"/>
        <v>6074.7658728166134</v>
      </c>
      <c r="O100" s="26">
        <v>0</v>
      </c>
      <c r="P100" s="7">
        <v>0</v>
      </c>
      <c r="Q100" s="7">
        <v>1.2913391834008507</v>
      </c>
      <c r="R100" s="7">
        <v>35.866454194299877</v>
      </c>
      <c r="S100" s="7">
        <v>436.7063721306622</v>
      </c>
      <c r="T100" s="7">
        <v>4062.6739979982376</v>
      </c>
      <c r="U100" s="124">
        <f t="shared" si="8"/>
        <v>4536.5381635066005</v>
      </c>
    </row>
    <row r="101" spans="1:21">
      <c r="A101" s="37">
        <v>97</v>
      </c>
      <c r="B101" s="10"/>
      <c r="C101" s="11"/>
      <c r="D101" s="38" t="s">
        <v>22</v>
      </c>
      <c r="E101" s="49" t="s">
        <v>124</v>
      </c>
      <c r="F101" s="51"/>
      <c r="G101" s="109">
        <f t="shared" si="6"/>
        <v>50004.73827470839</v>
      </c>
      <c r="H101" s="26">
        <v>2447.6928722336888</v>
      </c>
      <c r="I101" s="7">
        <v>2255.3566324561834</v>
      </c>
      <c r="J101" s="7">
        <v>12878.035305693746</v>
      </c>
      <c r="K101" s="7">
        <v>9476.8119240403175</v>
      </c>
      <c r="L101" s="7">
        <v>4038.7001203894615</v>
      </c>
      <c r="M101" s="7">
        <v>1441.9191160351038</v>
      </c>
      <c r="N101" s="124">
        <f t="shared" si="7"/>
        <v>32538.515970848501</v>
      </c>
      <c r="O101" s="26">
        <v>2380.1587306205183</v>
      </c>
      <c r="P101" s="7">
        <v>1768.7667693030089</v>
      </c>
      <c r="Q101" s="7">
        <v>5006.9065000601113</v>
      </c>
      <c r="R101" s="7">
        <v>4101.6714642122388</v>
      </c>
      <c r="S101" s="7">
        <v>1927.0480826683342</v>
      </c>
      <c r="T101" s="7">
        <v>2281.6707569956779</v>
      </c>
      <c r="U101" s="124">
        <f t="shared" si="8"/>
        <v>17466.22230385989</v>
      </c>
    </row>
    <row r="102" spans="1:21">
      <c r="A102" s="37">
        <v>98</v>
      </c>
      <c r="B102" s="17"/>
      <c r="C102" s="11"/>
      <c r="D102" s="38" t="s">
        <v>24</v>
      </c>
      <c r="E102" s="49" t="s">
        <v>125</v>
      </c>
      <c r="F102" s="51"/>
      <c r="G102" s="109">
        <f t="shared" si="6"/>
        <v>796.59498566377442</v>
      </c>
      <c r="H102" s="26">
        <v>0</v>
      </c>
      <c r="I102" s="7">
        <v>0</v>
      </c>
      <c r="J102" s="7">
        <v>24.45104972331319</v>
      </c>
      <c r="K102" s="7">
        <v>120.59019528888166</v>
      </c>
      <c r="L102" s="7">
        <v>120.28401181101799</v>
      </c>
      <c r="M102" s="7">
        <v>38.237371137132868</v>
      </c>
      <c r="N102" s="124">
        <f t="shared" si="7"/>
        <v>303.56262796034571</v>
      </c>
      <c r="O102" s="26">
        <v>0</v>
      </c>
      <c r="P102" s="7">
        <v>0</v>
      </c>
      <c r="Q102" s="7">
        <v>46.395490129012614</v>
      </c>
      <c r="R102" s="7">
        <v>215.8337838537991</v>
      </c>
      <c r="S102" s="7">
        <v>169.9205523468554</v>
      </c>
      <c r="T102" s="7">
        <v>60.882531373761594</v>
      </c>
      <c r="U102" s="124">
        <f t="shared" si="8"/>
        <v>493.03235770342872</v>
      </c>
    </row>
    <row r="103" spans="1:21">
      <c r="A103" s="37">
        <v>99</v>
      </c>
      <c r="B103" s="12"/>
      <c r="C103" s="12"/>
      <c r="D103" s="38" t="s">
        <v>26</v>
      </c>
      <c r="E103" s="49" t="s">
        <v>126</v>
      </c>
      <c r="F103" s="43"/>
      <c r="G103" s="109">
        <f t="shared" si="6"/>
        <v>0</v>
      </c>
      <c r="H103" s="26">
        <v>0</v>
      </c>
      <c r="I103" s="7">
        <v>0</v>
      </c>
      <c r="J103" s="7">
        <v>0</v>
      </c>
      <c r="K103" s="7">
        <v>0</v>
      </c>
      <c r="L103" s="7">
        <v>0</v>
      </c>
      <c r="M103" s="7">
        <v>0</v>
      </c>
      <c r="N103" s="124">
        <f t="shared" si="7"/>
        <v>0</v>
      </c>
      <c r="O103" s="26">
        <v>0</v>
      </c>
      <c r="P103" s="7">
        <v>0</v>
      </c>
      <c r="Q103" s="7">
        <v>0</v>
      </c>
      <c r="R103" s="7">
        <v>0</v>
      </c>
      <c r="S103" s="7">
        <v>0</v>
      </c>
      <c r="T103" s="7">
        <v>0</v>
      </c>
      <c r="U103" s="124">
        <f t="shared" si="8"/>
        <v>0</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10235.092851842754</v>
      </c>
      <c r="H105" s="26">
        <v>744.32010543160141</v>
      </c>
      <c r="I105" s="7">
        <v>508.96009390801191</v>
      </c>
      <c r="J105" s="7">
        <v>973.77832705527544</v>
      </c>
      <c r="K105" s="7">
        <v>621.30833947658539</v>
      </c>
      <c r="L105" s="7">
        <v>1023.5912787020206</v>
      </c>
      <c r="M105" s="7">
        <v>426.21666732989252</v>
      </c>
      <c r="N105" s="124">
        <f t="shared" si="7"/>
        <v>4298.1748119033873</v>
      </c>
      <c r="O105" s="26">
        <v>949.02005429193377</v>
      </c>
      <c r="P105" s="7">
        <v>1296.4950765771791</v>
      </c>
      <c r="Q105" s="7">
        <v>1673.3253100588918</v>
      </c>
      <c r="R105" s="7">
        <v>875.16412487253547</v>
      </c>
      <c r="S105" s="7">
        <v>731.54067754000425</v>
      </c>
      <c r="T105" s="7">
        <v>411.37279659882188</v>
      </c>
      <c r="U105" s="124">
        <f t="shared" si="8"/>
        <v>5936.9180399393663</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5">
        <f t="shared" ref="N106:N130" si="10">SUM(H106:M106)</f>
        <v>0</v>
      </c>
      <c r="O106" s="100">
        <v>0</v>
      </c>
      <c r="P106" s="101">
        <v>0</v>
      </c>
      <c r="Q106" s="101">
        <v>0</v>
      </c>
      <c r="R106" s="101">
        <v>0</v>
      </c>
      <c r="S106" s="101">
        <v>0</v>
      </c>
      <c r="T106" s="101">
        <v>0</v>
      </c>
      <c r="U106" s="125">
        <f t="shared" ref="U106:U130" si="11">SUM(O106:T106)</f>
        <v>0</v>
      </c>
    </row>
    <row r="107" spans="1:21">
      <c r="A107" s="93">
        <v>110</v>
      </c>
      <c r="B107" s="94"/>
      <c r="C107" s="95" t="s">
        <v>131</v>
      </c>
      <c r="D107" s="96" t="s">
        <v>132</v>
      </c>
      <c r="E107" s="97"/>
      <c r="F107" s="98"/>
      <c r="G107" s="99">
        <f t="shared" si="9"/>
        <v>1815931.5213140957</v>
      </c>
      <c r="H107" s="100">
        <v>7408.4644621163607</v>
      </c>
      <c r="I107" s="101">
        <v>6060.4783658497036</v>
      </c>
      <c r="J107" s="101">
        <v>31700.827873766422</v>
      </c>
      <c r="K107" s="101">
        <v>99010.362922668457</v>
      </c>
      <c r="L107" s="101">
        <v>303717.87034606934</v>
      </c>
      <c r="M107" s="101">
        <v>389662.32162094116</v>
      </c>
      <c r="N107" s="125">
        <f t="shared" si="10"/>
        <v>837560.32559141144</v>
      </c>
      <c r="O107" s="100">
        <v>7677.0871672034264</v>
      </c>
      <c r="P107" s="101">
        <v>5808.7054791003466</v>
      </c>
      <c r="Q107" s="101">
        <v>22173.94990798831</v>
      </c>
      <c r="R107" s="101">
        <v>74428.075665950775</v>
      </c>
      <c r="S107" s="101">
        <v>284286.14884185791</v>
      </c>
      <c r="T107" s="101">
        <v>583997.2286605835</v>
      </c>
      <c r="U107" s="125">
        <f t="shared" si="11"/>
        <v>978371.19572268426</v>
      </c>
    </row>
    <row r="108" spans="1:21">
      <c r="A108" s="37">
        <v>111</v>
      </c>
      <c r="B108" s="10"/>
      <c r="C108" s="16"/>
      <c r="D108" s="38" t="s">
        <v>8</v>
      </c>
      <c r="E108" s="49" t="s">
        <v>133</v>
      </c>
      <c r="F108" s="40"/>
      <c r="G108" s="109">
        <f t="shared" si="9"/>
        <v>29560.953371005366</v>
      </c>
      <c r="H108" s="26">
        <v>567.1259735460626</v>
      </c>
      <c r="I108" s="7">
        <v>876.56385199353099</v>
      </c>
      <c r="J108" s="7">
        <v>1651.5919095128775</v>
      </c>
      <c r="K108" s="7">
        <v>2264.3327161669731</v>
      </c>
      <c r="L108" s="7">
        <v>3919.439110159874</v>
      </c>
      <c r="M108" s="7">
        <v>3546.9016264379025</v>
      </c>
      <c r="N108" s="124">
        <f t="shared" si="10"/>
        <v>12825.955187817221</v>
      </c>
      <c r="O108" s="26">
        <v>500.09745440178085</v>
      </c>
      <c r="P108" s="7">
        <v>885.47500778920949</v>
      </c>
      <c r="Q108" s="7">
        <v>1414.8899181112647</v>
      </c>
      <c r="R108" s="7">
        <v>2410.955283716321</v>
      </c>
      <c r="S108" s="7">
        <v>5561.9421942234039</v>
      </c>
      <c r="T108" s="7">
        <v>5961.6383249461651</v>
      </c>
      <c r="U108" s="124">
        <f t="shared" si="11"/>
        <v>16734.998183188145</v>
      </c>
    </row>
    <row r="109" spans="1:21">
      <c r="A109" s="37">
        <v>112</v>
      </c>
      <c r="B109" s="17"/>
      <c r="C109" s="11"/>
      <c r="D109" s="52" t="s">
        <v>10</v>
      </c>
      <c r="E109" s="49" t="s">
        <v>134</v>
      </c>
      <c r="F109" s="51"/>
      <c r="G109" s="109">
        <f t="shared" si="9"/>
        <v>114892.84768864303</v>
      </c>
      <c r="H109" s="26">
        <v>22.463618191657588</v>
      </c>
      <c r="I109" s="7">
        <v>32.384933229070157</v>
      </c>
      <c r="J109" s="7">
        <v>833.95764754712582</v>
      </c>
      <c r="K109" s="7">
        <v>4298.892782241106</v>
      </c>
      <c r="L109" s="7">
        <v>13621.43474560976</v>
      </c>
      <c r="M109" s="7">
        <v>18381.744933903217</v>
      </c>
      <c r="N109" s="124">
        <f t="shared" si="10"/>
        <v>37190.878660721937</v>
      </c>
      <c r="O109" s="26">
        <v>43.985912177013233</v>
      </c>
      <c r="P109" s="7">
        <v>48.779644135618582</v>
      </c>
      <c r="Q109" s="7">
        <v>1129.2926923111081</v>
      </c>
      <c r="R109" s="7">
        <v>5829.7711064219475</v>
      </c>
      <c r="S109" s="7">
        <v>23729.785287976265</v>
      </c>
      <c r="T109" s="7">
        <v>46920.354384899139</v>
      </c>
      <c r="U109" s="124">
        <f t="shared" si="11"/>
        <v>77701.969027921092</v>
      </c>
    </row>
    <row r="110" spans="1:21">
      <c r="A110" s="37">
        <v>113</v>
      </c>
      <c r="B110" s="17"/>
      <c r="C110" s="16"/>
      <c r="D110" s="38" t="s">
        <v>22</v>
      </c>
      <c r="E110" s="49" t="s">
        <v>135</v>
      </c>
      <c r="F110" s="40"/>
      <c r="G110" s="109">
        <f t="shared" si="9"/>
        <v>816898.22444536234</v>
      </c>
      <c r="H110" s="26">
        <v>72.693886917550117</v>
      </c>
      <c r="I110" s="7">
        <v>175.16068544075824</v>
      </c>
      <c r="J110" s="7">
        <v>8125.7982569336891</v>
      </c>
      <c r="K110" s="7">
        <v>43336.453517913818</v>
      </c>
      <c r="L110" s="7">
        <v>147633.19728279114</v>
      </c>
      <c r="M110" s="7">
        <v>203245.78058433533</v>
      </c>
      <c r="N110" s="124">
        <f t="shared" si="10"/>
        <v>402589.08421433228</v>
      </c>
      <c r="O110" s="26">
        <v>56.808404912706465</v>
      </c>
      <c r="P110" s="7">
        <v>67.939606193918735</v>
      </c>
      <c r="Q110" s="7">
        <v>3838.6990680918097</v>
      </c>
      <c r="R110" s="7">
        <v>23372.088112235069</v>
      </c>
      <c r="S110" s="7">
        <v>114062.32724952698</v>
      </c>
      <c r="T110" s="7">
        <v>272911.27779006958</v>
      </c>
      <c r="U110" s="124">
        <f t="shared" si="11"/>
        <v>414309.14023103006</v>
      </c>
    </row>
    <row r="111" spans="1:21">
      <c r="A111" s="37">
        <v>114</v>
      </c>
      <c r="B111" s="17"/>
      <c r="C111" s="16"/>
      <c r="D111" s="38" t="s">
        <v>24</v>
      </c>
      <c r="E111" s="49" t="s">
        <v>136</v>
      </c>
      <c r="F111" s="40"/>
      <c r="G111" s="109">
        <f t="shared" si="9"/>
        <v>579065.05496574473</v>
      </c>
      <c r="H111" s="26">
        <v>2667.7179015483707</v>
      </c>
      <c r="I111" s="7">
        <v>2302.6911117359996</v>
      </c>
      <c r="J111" s="7">
        <v>9037.5069456994534</v>
      </c>
      <c r="K111" s="7">
        <v>29248.760891199112</v>
      </c>
      <c r="L111" s="7">
        <v>97709.789876937866</v>
      </c>
      <c r="M111" s="7">
        <v>110904.44773101807</v>
      </c>
      <c r="N111" s="124">
        <f t="shared" si="10"/>
        <v>251870.91445813887</v>
      </c>
      <c r="O111" s="26">
        <v>2259.9651282886043</v>
      </c>
      <c r="P111" s="7">
        <v>2044.9042790047824</v>
      </c>
      <c r="Q111" s="7">
        <v>6692.9897547066212</v>
      </c>
      <c r="R111" s="7">
        <v>28339.807124376297</v>
      </c>
      <c r="S111" s="7">
        <v>104277.45502376556</v>
      </c>
      <c r="T111" s="7">
        <v>183579.01919746399</v>
      </c>
      <c r="U111" s="124">
        <f t="shared" si="11"/>
        <v>327194.14050760586</v>
      </c>
    </row>
    <row r="112" spans="1:21">
      <c r="A112" s="37">
        <v>115</v>
      </c>
      <c r="B112" s="14"/>
      <c r="C112" s="16"/>
      <c r="D112" s="38" t="s">
        <v>26</v>
      </c>
      <c r="E112" s="49" t="s">
        <v>137</v>
      </c>
      <c r="F112" s="40"/>
      <c r="G112" s="109">
        <f t="shared" si="9"/>
        <v>57522.316447578371</v>
      </c>
      <c r="H112" s="26">
        <v>1608.8685126565397</v>
      </c>
      <c r="I112" s="7">
        <v>915.36711207032204</v>
      </c>
      <c r="J112" s="7">
        <v>4771.7816717475653</v>
      </c>
      <c r="K112" s="7">
        <v>6298.2793062925339</v>
      </c>
      <c r="L112" s="7">
        <v>10912.125472426414</v>
      </c>
      <c r="M112" s="7">
        <v>8971.1415093541145</v>
      </c>
      <c r="N112" s="124">
        <f t="shared" si="10"/>
        <v>33477.56358454749</v>
      </c>
      <c r="O112" s="26">
        <v>1906.5070509798825</v>
      </c>
      <c r="P112" s="7">
        <v>911.35646692663431</v>
      </c>
      <c r="Q112" s="7">
        <v>2620.0408848673105</v>
      </c>
      <c r="R112" s="7">
        <v>3294.7377269864082</v>
      </c>
      <c r="S112" s="7">
        <v>5450.9905724525452</v>
      </c>
      <c r="T112" s="7">
        <v>9861.1201608181</v>
      </c>
      <c r="U112" s="124">
        <f t="shared" si="11"/>
        <v>24044.752863030881</v>
      </c>
    </row>
    <row r="113" spans="1:21">
      <c r="A113" s="37">
        <v>116</v>
      </c>
      <c r="B113" s="17"/>
      <c r="C113" s="12"/>
      <c r="D113" s="38" t="s">
        <v>32</v>
      </c>
      <c r="E113" s="14" t="s">
        <v>138</v>
      </c>
      <c r="F113" s="43"/>
      <c r="G113" s="109">
        <f t="shared" si="9"/>
        <v>217992.12232445739</v>
      </c>
      <c r="H113" s="26">
        <v>2469.5945430118591</v>
      </c>
      <c r="I113" s="7">
        <v>1758.3106914795935</v>
      </c>
      <c r="J113" s="7">
        <v>7280.1911940127611</v>
      </c>
      <c r="K113" s="7">
        <v>13563.643698811531</v>
      </c>
      <c r="L113" s="7">
        <v>29921.885292768478</v>
      </c>
      <c r="M113" s="7">
        <v>44612.301003694534</v>
      </c>
      <c r="N113" s="124">
        <f t="shared" si="10"/>
        <v>99605.926423778757</v>
      </c>
      <c r="O113" s="26">
        <v>2909.723293395713</v>
      </c>
      <c r="P113" s="7">
        <v>1850.2504632081836</v>
      </c>
      <c r="Q113" s="7">
        <v>6478.0375945940614</v>
      </c>
      <c r="R113" s="7">
        <v>11180.716921836138</v>
      </c>
      <c r="S113" s="7">
        <v>31203.646092534065</v>
      </c>
      <c r="T113" s="7">
        <v>64763.821535110474</v>
      </c>
      <c r="U113" s="124">
        <f t="shared" si="11"/>
        <v>118386.19590067863</v>
      </c>
    </row>
    <row r="114" spans="1:21">
      <c r="A114" s="93">
        <v>117</v>
      </c>
      <c r="B114" s="94"/>
      <c r="C114" s="95" t="s">
        <v>4</v>
      </c>
      <c r="D114" s="96" t="s">
        <v>139</v>
      </c>
      <c r="E114" s="97"/>
      <c r="F114" s="98"/>
      <c r="G114" s="99">
        <f t="shared" si="9"/>
        <v>260875.90880218707</v>
      </c>
      <c r="H114" s="100">
        <v>2300.0105056092143</v>
      </c>
      <c r="I114" s="101">
        <v>2068.8446801416576</v>
      </c>
      <c r="J114" s="101">
        <v>7268.1592682898045</v>
      </c>
      <c r="K114" s="101">
        <v>14014.929622292519</v>
      </c>
      <c r="L114" s="101">
        <v>41241.038304328918</v>
      </c>
      <c r="M114" s="101">
        <v>61937.434900283813</v>
      </c>
      <c r="N114" s="125">
        <f t="shared" si="10"/>
        <v>128830.41728094593</v>
      </c>
      <c r="O114" s="100">
        <v>3472.1642265263945</v>
      </c>
      <c r="P114" s="101">
        <v>3181.9798969216645</v>
      </c>
      <c r="Q114" s="101">
        <v>6503.4991536028683</v>
      </c>
      <c r="R114" s="101">
        <v>12779.619839906693</v>
      </c>
      <c r="S114" s="101">
        <v>40242.251621484756</v>
      </c>
      <c r="T114" s="101">
        <v>65865.976782798767</v>
      </c>
      <c r="U114" s="125">
        <f t="shared" si="11"/>
        <v>132045.49152124114</v>
      </c>
    </row>
    <row r="115" spans="1:21">
      <c r="A115" s="37">
        <v>118</v>
      </c>
      <c r="B115" s="17"/>
      <c r="C115" s="16"/>
      <c r="D115" s="38" t="s">
        <v>8</v>
      </c>
      <c r="E115" s="49" t="s">
        <v>140</v>
      </c>
      <c r="F115" s="40"/>
      <c r="G115" s="109">
        <f t="shared" si="9"/>
        <v>168537.29969363124</v>
      </c>
      <c r="H115" s="26">
        <v>358.93843538383953</v>
      </c>
      <c r="I115" s="7">
        <v>164.44293592660688</v>
      </c>
      <c r="J115" s="7">
        <v>2505.2272282987833</v>
      </c>
      <c r="K115" s="7">
        <v>6331.5362522006035</v>
      </c>
      <c r="L115" s="7">
        <v>27164.840198516846</v>
      </c>
      <c r="M115" s="7">
        <v>48191.908833503723</v>
      </c>
      <c r="N115" s="124">
        <f t="shared" si="10"/>
        <v>84716.893883830402</v>
      </c>
      <c r="O115" s="26">
        <v>689.48145046457648</v>
      </c>
      <c r="P115" s="7">
        <v>290.28198508522473</v>
      </c>
      <c r="Q115" s="7">
        <v>2432.4442383237183</v>
      </c>
      <c r="R115" s="7">
        <v>5363.0017959624529</v>
      </c>
      <c r="S115" s="7">
        <v>26511.767293334007</v>
      </c>
      <c r="T115" s="7">
        <v>48533.429046630859</v>
      </c>
      <c r="U115" s="124">
        <f t="shared" si="11"/>
        <v>83820.405809800839</v>
      </c>
    </row>
    <row r="116" spans="1:21">
      <c r="A116" s="37">
        <v>119</v>
      </c>
      <c r="B116" s="10"/>
      <c r="C116" s="16"/>
      <c r="D116" s="38" t="s">
        <v>10</v>
      </c>
      <c r="E116" s="49" t="s">
        <v>141</v>
      </c>
      <c r="F116" s="40"/>
      <c r="G116" s="109">
        <f t="shared" si="9"/>
        <v>70620.359358193353</v>
      </c>
      <c r="H116" s="26">
        <v>1261.6131304642186</v>
      </c>
      <c r="I116" s="7">
        <v>1085.3775995066389</v>
      </c>
      <c r="J116" s="7">
        <v>3027.4368368573487</v>
      </c>
      <c r="K116" s="7">
        <v>5043.0209981799126</v>
      </c>
      <c r="L116" s="7">
        <v>9104.4773380756378</v>
      </c>
      <c r="M116" s="7">
        <v>8479.6478906869888</v>
      </c>
      <c r="N116" s="124">
        <f t="shared" si="10"/>
        <v>28001.573793770745</v>
      </c>
      <c r="O116" s="26">
        <v>2251.78130707331</v>
      </c>
      <c r="P116" s="7">
        <v>1784.4197648148984</v>
      </c>
      <c r="Q116" s="7">
        <v>3642.7764238715172</v>
      </c>
      <c r="R116" s="7">
        <v>6727.6037435829639</v>
      </c>
      <c r="S116" s="7">
        <v>12748.929682612419</v>
      </c>
      <c r="T116" s="7">
        <v>15463.274642467499</v>
      </c>
      <c r="U116" s="124">
        <f t="shared" si="11"/>
        <v>42618.785564422607</v>
      </c>
    </row>
    <row r="117" spans="1:21">
      <c r="A117" s="37">
        <v>120</v>
      </c>
      <c r="B117" s="17"/>
      <c r="C117" s="11"/>
      <c r="D117" s="38" t="s">
        <v>22</v>
      </c>
      <c r="E117" s="9" t="s">
        <v>142</v>
      </c>
      <c r="F117" s="46"/>
      <c r="G117" s="109">
        <f t="shared" si="9"/>
        <v>21718.252424324863</v>
      </c>
      <c r="H117" s="26">
        <v>679.45892771240324</v>
      </c>
      <c r="I117" s="7">
        <v>819.02411475777626</v>
      </c>
      <c r="J117" s="7">
        <v>1735.4951917957515</v>
      </c>
      <c r="K117" s="7">
        <v>2640.3722951263189</v>
      </c>
      <c r="L117" s="7">
        <v>4971.7206781804562</v>
      </c>
      <c r="M117" s="7">
        <v>5265.87953966856</v>
      </c>
      <c r="N117" s="124">
        <f t="shared" si="10"/>
        <v>16111.950747241266</v>
      </c>
      <c r="O117" s="26">
        <v>530.90142640983686</v>
      </c>
      <c r="P117" s="7">
        <v>1107.278184148483</v>
      </c>
      <c r="Q117" s="7">
        <v>428.27855489542708</v>
      </c>
      <c r="R117" s="7">
        <v>689.01432463899255</v>
      </c>
      <c r="S117" s="7">
        <v>981.55502559244633</v>
      </c>
      <c r="T117" s="7">
        <v>1869.2741613984108</v>
      </c>
      <c r="U117" s="124">
        <f t="shared" si="11"/>
        <v>5606.3016770835966</v>
      </c>
    </row>
    <row r="118" spans="1:21">
      <c r="A118" s="93">
        <v>121</v>
      </c>
      <c r="B118" s="94"/>
      <c r="C118" s="95" t="s">
        <v>143</v>
      </c>
      <c r="D118" s="96" t="s">
        <v>144</v>
      </c>
      <c r="E118" s="97"/>
      <c r="F118" s="98"/>
      <c r="G118" s="99">
        <f t="shared" si="9"/>
        <v>488294.52802133188</v>
      </c>
      <c r="H118" s="100">
        <v>12401.683372579515</v>
      </c>
      <c r="I118" s="101">
        <v>8036.2659540362656</v>
      </c>
      <c r="J118" s="101">
        <v>28713.553145825863</v>
      </c>
      <c r="K118" s="101">
        <v>74266.010137557983</v>
      </c>
      <c r="L118" s="101">
        <v>100186.81564712524</v>
      </c>
      <c r="M118" s="101">
        <v>65651.88929271698</v>
      </c>
      <c r="N118" s="125">
        <f t="shared" si="10"/>
        <v>289256.21754984185</v>
      </c>
      <c r="O118" s="100">
        <v>11343.47291751951</v>
      </c>
      <c r="P118" s="101">
        <v>6632.4446795806289</v>
      </c>
      <c r="Q118" s="101">
        <v>16860.547140151262</v>
      </c>
      <c r="R118" s="101">
        <v>35713.960889458656</v>
      </c>
      <c r="S118" s="101">
        <v>61450.180390357971</v>
      </c>
      <c r="T118" s="101">
        <v>67037.704454421997</v>
      </c>
      <c r="U118" s="125">
        <f t="shared" si="11"/>
        <v>199038.31047149003</v>
      </c>
    </row>
    <row r="119" spans="1:21">
      <c r="A119" s="37">
        <v>122</v>
      </c>
      <c r="B119" s="17"/>
      <c r="C119" s="16"/>
      <c r="D119" s="38" t="s">
        <v>8</v>
      </c>
      <c r="E119" s="49" t="s">
        <v>145</v>
      </c>
      <c r="F119" s="40"/>
      <c r="G119" s="109">
        <f t="shared" si="9"/>
        <v>46567.245138064056</v>
      </c>
      <c r="H119" s="26">
        <v>400.04419507202692</v>
      </c>
      <c r="I119" s="7">
        <v>466.32591704605147</v>
      </c>
      <c r="J119" s="7">
        <v>1875.4502135142684</v>
      </c>
      <c r="K119" s="7">
        <v>3712.8128030374646</v>
      </c>
      <c r="L119" s="7">
        <v>6515.3327665925026</v>
      </c>
      <c r="M119" s="7">
        <v>7323.3897896409035</v>
      </c>
      <c r="N119" s="124">
        <f t="shared" si="10"/>
        <v>20293.355684903217</v>
      </c>
      <c r="O119" s="26">
        <v>709.77947261816007</v>
      </c>
      <c r="P119" s="7">
        <v>1228.0985393673182</v>
      </c>
      <c r="Q119" s="7">
        <v>2151.7548589152284</v>
      </c>
      <c r="R119" s="7">
        <v>3779.8435992598534</v>
      </c>
      <c r="S119" s="7">
        <v>6871.6734554171562</v>
      </c>
      <c r="T119" s="7">
        <v>11532.739527583122</v>
      </c>
      <c r="U119" s="124">
        <f t="shared" si="11"/>
        <v>26273.889453160838</v>
      </c>
    </row>
    <row r="120" spans="1:21">
      <c r="A120" s="37">
        <v>123</v>
      </c>
      <c r="B120" s="17"/>
      <c r="C120" s="16"/>
      <c r="D120" s="38" t="s">
        <v>10</v>
      </c>
      <c r="E120" s="49" t="s">
        <v>146</v>
      </c>
      <c r="F120" s="40"/>
      <c r="G120" s="109">
        <f t="shared" si="9"/>
        <v>240047.62453594944</v>
      </c>
      <c r="H120" s="26">
        <v>2062.3461113153026</v>
      </c>
      <c r="I120" s="7">
        <v>2681.4045794680715</v>
      </c>
      <c r="J120" s="7">
        <v>14408.727468311787</v>
      </c>
      <c r="K120" s="7">
        <v>44873.934171676636</v>
      </c>
      <c r="L120" s="7">
        <v>60634.028846740723</v>
      </c>
      <c r="M120" s="7">
        <v>25565.536043167114</v>
      </c>
      <c r="N120" s="124">
        <f t="shared" si="10"/>
        <v>150225.97722067963</v>
      </c>
      <c r="O120" s="26">
        <v>1167.7750625261106</v>
      </c>
      <c r="P120" s="7">
        <v>1718.8121251948178</v>
      </c>
      <c r="Q120" s="7">
        <v>7676.6101489588618</v>
      </c>
      <c r="R120" s="7">
        <v>20694.23934173584</v>
      </c>
      <c r="S120" s="7">
        <v>33656.955399513245</v>
      </c>
      <c r="T120" s="7">
        <v>24907.255237340927</v>
      </c>
      <c r="U120" s="124">
        <f t="shared" si="11"/>
        <v>89821.647315269802</v>
      </c>
    </row>
    <row r="121" spans="1:21">
      <c r="A121" s="37">
        <v>124</v>
      </c>
      <c r="B121" s="10"/>
      <c r="C121" s="16"/>
      <c r="D121" s="38" t="s">
        <v>22</v>
      </c>
      <c r="E121" s="49" t="s">
        <v>147</v>
      </c>
      <c r="F121" s="40"/>
      <c r="G121" s="109">
        <f t="shared" si="9"/>
        <v>16256.792464004713</v>
      </c>
      <c r="H121" s="26">
        <v>647.38439912558533</v>
      </c>
      <c r="I121" s="7">
        <v>1100.2416285779327</v>
      </c>
      <c r="J121" s="7">
        <v>1403.1250825822353</v>
      </c>
      <c r="K121" s="7">
        <v>1133.2496557384729</v>
      </c>
      <c r="L121" s="7">
        <v>1459.1467983722687</v>
      </c>
      <c r="M121" s="7">
        <v>1448.7710929811001</v>
      </c>
      <c r="N121" s="124">
        <f t="shared" si="10"/>
        <v>7191.9186573775951</v>
      </c>
      <c r="O121" s="26">
        <v>1393.5596199013526</v>
      </c>
      <c r="P121" s="7">
        <v>1086.898295275867</v>
      </c>
      <c r="Q121" s="7">
        <v>1601.9832027293742</v>
      </c>
      <c r="R121" s="7">
        <v>1215.4537584856153</v>
      </c>
      <c r="S121" s="7">
        <v>1683.4473628103733</v>
      </c>
      <c r="T121" s="7">
        <v>2083.5315674245358</v>
      </c>
      <c r="U121" s="124">
        <f t="shared" si="11"/>
        <v>9064.873806627118</v>
      </c>
    </row>
    <row r="122" spans="1:21">
      <c r="A122" s="37">
        <v>125</v>
      </c>
      <c r="B122" s="17"/>
      <c r="C122" s="11"/>
      <c r="D122" s="50"/>
      <c r="E122" s="9" t="s">
        <v>148</v>
      </c>
      <c r="F122" s="46"/>
      <c r="G122" s="109">
        <f t="shared" si="9"/>
        <v>185422.86628967337</v>
      </c>
      <c r="H122" s="26">
        <v>9291.9086477011442</v>
      </c>
      <c r="I122" s="7">
        <v>3788.2937743216753</v>
      </c>
      <c r="J122" s="7">
        <v>11026.250311300159</v>
      </c>
      <c r="K122" s="7">
        <v>24546.013967514038</v>
      </c>
      <c r="L122" s="7">
        <v>31578.308362960815</v>
      </c>
      <c r="M122" s="7">
        <v>31314.191426753998</v>
      </c>
      <c r="N122" s="124">
        <f t="shared" si="10"/>
        <v>111544.96649055183</v>
      </c>
      <c r="O122" s="26">
        <v>8072.3589085228741</v>
      </c>
      <c r="P122" s="7">
        <v>2598.6357315126806</v>
      </c>
      <c r="Q122" s="7">
        <v>5430.1991328299046</v>
      </c>
      <c r="R122" s="7">
        <v>10024.423879563808</v>
      </c>
      <c r="S122" s="7">
        <v>19238.104604482651</v>
      </c>
      <c r="T122" s="7">
        <v>28514.177542209625</v>
      </c>
      <c r="U122" s="124">
        <f t="shared" si="11"/>
        <v>73877.899799121544</v>
      </c>
    </row>
    <row r="123" spans="1:21">
      <c r="A123" s="93">
        <v>126</v>
      </c>
      <c r="B123" s="94"/>
      <c r="C123" s="95" t="s">
        <v>149</v>
      </c>
      <c r="D123" s="96" t="s">
        <v>150</v>
      </c>
      <c r="E123" s="97"/>
      <c r="F123" s="98"/>
      <c r="G123" s="99">
        <f t="shared" si="9"/>
        <v>166999.83970844746</v>
      </c>
      <c r="H123" s="100">
        <v>6383.8961495310068</v>
      </c>
      <c r="I123" s="101">
        <v>2969.4782732278109</v>
      </c>
      <c r="J123" s="101">
        <v>12825.236400514841</v>
      </c>
      <c r="K123" s="101">
        <v>14435.594142436981</v>
      </c>
      <c r="L123" s="101">
        <v>24223.10558795929</v>
      </c>
      <c r="M123" s="101">
        <v>31501.915936946869</v>
      </c>
      <c r="N123" s="125">
        <f t="shared" si="10"/>
        <v>92339.226490616798</v>
      </c>
      <c r="O123" s="100">
        <v>4107.8622068911791</v>
      </c>
      <c r="P123" s="101">
        <v>3052.2264554649591</v>
      </c>
      <c r="Q123" s="101">
        <v>6917.7517538368702</v>
      </c>
      <c r="R123" s="101">
        <v>10875.264781236649</v>
      </c>
      <c r="S123" s="101">
        <v>20204.800676345825</v>
      </c>
      <c r="T123" s="101">
        <v>29502.707344055176</v>
      </c>
      <c r="U123" s="125">
        <f t="shared" si="11"/>
        <v>74660.613217830658</v>
      </c>
    </row>
    <row r="124" spans="1:21">
      <c r="A124" s="37">
        <v>127</v>
      </c>
      <c r="B124" s="12"/>
      <c r="C124" s="12"/>
      <c r="D124" s="38" t="s">
        <v>8</v>
      </c>
      <c r="E124" s="49" t="s">
        <v>151</v>
      </c>
      <c r="F124" s="40"/>
      <c r="G124" s="109">
        <f t="shared" si="9"/>
        <v>116953.2334648855</v>
      </c>
      <c r="H124" s="26">
        <v>2833.359431900084</v>
      </c>
      <c r="I124" s="7">
        <v>2360.42680542171</v>
      </c>
      <c r="J124" s="7">
        <v>9185.9796333611012</v>
      </c>
      <c r="K124" s="7">
        <v>9156.9074151515961</v>
      </c>
      <c r="L124" s="7">
        <v>16352.10574054718</v>
      </c>
      <c r="M124" s="7">
        <v>21880.846600055695</v>
      </c>
      <c r="N124" s="124">
        <f t="shared" si="10"/>
        <v>61769.625626437366</v>
      </c>
      <c r="O124" s="26">
        <v>2388.3839586786926</v>
      </c>
      <c r="P124" s="7">
        <v>2252.6978027075529</v>
      </c>
      <c r="Q124" s="7">
        <v>4222.396620541811</v>
      </c>
      <c r="R124" s="7">
        <v>7058.7897810935974</v>
      </c>
      <c r="S124" s="7">
        <v>15327.533068180084</v>
      </c>
      <c r="T124" s="7">
        <v>23933.806607246399</v>
      </c>
      <c r="U124" s="124">
        <f t="shared" si="11"/>
        <v>55183.607838448137</v>
      </c>
    </row>
    <row r="125" spans="1:21">
      <c r="A125" s="37">
        <v>128</v>
      </c>
      <c r="B125" s="17"/>
      <c r="C125" s="16"/>
      <c r="D125" s="52" t="s">
        <v>10</v>
      </c>
      <c r="E125" s="49" t="s">
        <v>152</v>
      </c>
      <c r="F125" s="40"/>
      <c r="G125" s="109">
        <f t="shared" si="9"/>
        <v>4.3749664127826691</v>
      </c>
      <c r="H125" s="26">
        <v>0</v>
      </c>
      <c r="I125" s="7">
        <v>0</v>
      </c>
      <c r="J125" s="7">
        <v>0</v>
      </c>
      <c r="K125" s="7">
        <v>0</v>
      </c>
      <c r="L125" s="7">
        <v>8.6053162813186646E-2</v>
      </c>
      <c r="M125" s="7">
        <v>4.2889132499694824</v>
      </c>
      <c r="N125" s="124">
        <f t="shared" si="10"/>
        <v>4.3749664127826691</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788.34902627172414</v>
      </c>
      <c r="H126" s="26">
        <v>0</v>
      </c>
      <c r="I126" s="7">
        <v>62.426849152892828</v>
      </c>
      <c r="J126" s="7">
        <v>296.27601920440793</v>
      </c>
      <c r="K126" s="7">
        <v>63.532418500632048</v>
      </c>
      <c r="L126" s="7">
        <v>86.465191776398569</v>
      </c>
      <c r="M126" s="7">
        <v>76.608888652175665</v>
      </c>
      <c r="N126" s="124">
        <f t="shared" si="10"/>
        <v>585.30936728650704</v>
      </c>
      <c r="O126" s="26">
        <v>0</v>
      </c>
      <c r="P126" s="7">
        <v>39.316737581568304</v>
      </c>
      <c r="Q126" s="7">
        <v>73.322638976678718</v>
      </c>
      <c r="R126" s="7">
        <v>33.496825352311134</v>
      </c>
      <c r="S126" s="7">
        <v>26.713580493582413</v>
      </c>
      <c r="T126" s="7">
        <v>30.189876581076533</v>
      </c>
      <c r="U126" s="124">
        <f t="shared" si="11"/>
        <v>203.0396589852171</v>
      </c>
    </row>
    <row r="127" spans="1:21">
      <c r="A127" s="37">
        <v>130</v>
      </c>
      <c r="B127" s="17"/>
      <c r="C127" s="11"/>
      <c r="D127" s="38" t="s">
        <v>24</v>
      </c>
      <c r="E127" s="9" t="s">
        <v>408</v>
      </c>
      <c r="F127" s="46"/>
      <c r="G127" s="109">
        <f t="shared" si="9"/>
        <v>46383.893400773406</v>
      </c>
      <c r="H127" s="26">
        <v>3550.5367634035647</v>
      </c>
      <c r="I127" s="7">
        <v>546.62460373342037</v>
      </c>
      <c r="J127" s="7">
        <v>3342.9805107675493</v>
      </c>
      <c r="K127" s="7">
        <v>5215.1543540358543</v>
      </c>
      <c r="L127" s="7">
        <v>7784.4486387372017</v>
      </c>
      <c r="M127" s="7">
        <v>9540.1716454029083</v>
      </c>
      <c r="N127" s="124">
        <f t="shared" si="10"/>
        <v>29979.916516080499</v>
      </c>
      <c r="O127" s="26">
        <v>1719.4783180486411</v>
      </c>
      <c r="P127" s="7">
        <v>760.21193072386086</v>
      </c>
      <c r="Q127" s="7">
        <v>1975.6782250851393</v>
      </c>
      <c r="R127" s="7">
        <v>2277.6947396993637</v>
      </c>
      <c r="S127" s="7">
        <v>4288.846602678299</v>
      </c>
      <c r="T127" s="7">
        <v>5382.0670684576035</v>
      </c>
      <c r="U127" s="124">
        <f t="shared" si="11"/>
        <v>16403.976884692907</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2869.9882804007502</v>
      </c>
      <c r="H129" s="26">
        <v>0</v>
      </c>
      <c r="I129" s="7">
        <v>0</v>
      </c>
      <c r="J129" s="7">
        <v>0</v>
      </c>
      <c r="K129" s="7">
        <v>0</v>
      </c>
      <c r="L129" s="7">
        <v>0</v>
      </c>
      <c r="M129" s="7">
        <v>0</v>
      </c>
      <c r="N129" s="124">
        <f t="shared" si="10"/>
        <v>0</v>
      </c>
      <c r="O129" s="26">
        <v>0</v>
      </c>
      <c r="P129" s="7">
        <v>0</v>
      </c>
      <c r="Q129" s="7">
        <v>646.35441917285789</v>
      </c>
      <c r="R129" s="7">
        <v>1505.2834246503189</v>
      </c>
      <c r="S129" s="7">
        <v>561.70711660012603</v>
      </c>
      <c r="T129" s="7">
        <v>156.64331997744739</v>
      </c>
      <c r="U129" s="124">
        <f t="shared" si="11"/>
        <v>2869.9882804007502</v>
      </c>
    </row>
    <row r="130" spans="1:21">
      <c r="A130" s="93">
        <v>133</v>
      </c>
      <c r="B130" s="94"/>
      <c r="C130" s="95" t="s">
        <v>156</v>
      </c>
      <c r="D130" s="96" t="s">
        <v>157</v>
      </c>
      <c r="E130" s="97"/>
      <c r="F130" s="98"/>
      <c r="G130" s="99">
        <f t="shared" si="9"/>
        <v>38798.197525098687</v>
      </c>
      <c r="H130" s="100">
        <v>2700.3787011317909</v>
      </c>
      <c r="I130" s="101">
        <v>174.12564569385722</v>
      </c>
      <c r="J130" s="101">
        <v>1781.2441716277972</v>
      </c>
      <c r="K130" s="101">
        <v>2673.7271906509995</v>
      </c>
      <c r="L130" s="101">
        <v>4154.0663627684116</v>
      </c>
      <c r="M130" s="101">
        <v>5317.5966675430536</v>
      </c>
      <c r="N130" s="125">
        <f t="shared" si="10"/>
        <v>16801.13873941591</v>
      </c>
      <c r="O130" s="100">
        <v>4542.3887033378705</v>
      </c>
      <c r="P130" s="101">
        <v>427.71498452010565</v>
      </c>
      <c r="Q130" s="101">
        <v>1603.7543005035259</v>
      </c>
      <c r="R130" s="101">
        <v>2301.0011655632406</v>
      </c>
      <c r="S130" s="101">
        <v>5467.5957016721368</v>
      </c>
      <c r="T130" s="101">
        <v>7654.6039300858974</v>
      </c>
      <c r="U130" s="125">
        <f t="shared" si="11"/>
        <v>21997.058785682777</v>
      </c>
    </row>
    <row r="131" spans="1:21">
      <c r="A131" s="93">
        <v>134</v>
      </c>
      <c r="B131" s="94"/>
      <c r="C131" s="95" t="s">
        <v>158</v>
      </c>
      <c r="D131" s="96" t="s">
        <v>159</v>
      </c>
      <c r="E131" s="97"/>
      <c r="F131" s="98"/>
      <c r="G131" s="99">
        <f t="shared" ref="G131:G157" si="12">N131+U131</f>
        <v>10099.219227538328</v>
      </c>
      <c r="H131" s="100">
        <v>0</v>
      </c>
      <c r="I131" s="101">
        <v>315.74138785607647</v>
      </c>
      <c r="J131" s="101">
        <v>475.76016910700127</v>
      </c>
      <c r="K131" s="101">
        <v>706.54489134810865</v>
      </c>
      <c r="L131" s="101">
        <v>621.93057819083333</v>
      </c>
      <c r="M131" s="101">
        <v>758.44538114964962</v>
      </c>
      <c r="N131" s="125">
        <f t="shared" ref="N131:N157" si="13">SUM(H131:M131)</f>
        <v>2878.4224076516693</v>
      </c>
      <c r="O131" s="100">
        <v>0</v>
      </c>
      <c r="P131" s="101">
        <v>891.67185233579949</v>
      </c>
      <c r="Q131" s="101">
        <v>1817.4955034889281</v>
      </c>
      <c r="R131" s="101">
        <v>1858.7883186582476</v>
      </c>
      <c r="S131" s="101">
        <v>1042.7421324774623</v>
      </c>
      <c r="T131" s="101">
        <v>1610.0990129262209</v>
      </c>
      <c r="U131" s="125">
        <f>SUM(O131:T131)</f>
        <v>7220.7968198866583</v>
      </c>
    </row>
    <row r="132" spans="1:21">
      <c r="A132" s="37">
        <v>135</v>
      </c>
      <c r="B132" s="17"/>
      <c r="C132" s="16"/>
      <c r="D132" s="38" t="s">
        <v>8</v>
      </c>
      <c r="E132" s="49" t="s">
        <v>160</v>
      </c>
      <c r="F132" s="40"/>
      <c r="G132" s="109">
        <f t="shared" si="12"/>
        <v>2007.876151667082</v>
      </c>
      <c r="H132" s="26">
        <v>0</v>
      </c>
      <c r="I132" s="7">
        <v>43.621347653104749</v>
      </c>
      <c r="J132" s="7">
        <v>45.666539541267412</v>
      </c>
      <c r="K132" s="7">
        <v>58.041677668559714</v>
      </c>
      <c r="L132" s="7">
        <v>208.13164449154283</v>
      </c>
      <c r="M132" s="7">
        <v>253.00896701250167</v>
      </c>
      <c r="N132" s="124">
        <f t="shared" si="13"/>
        <v>608.47017636697637</v>
      </c>
      <c r="O132" s="26">
        <v>0</v>
      </c>
      <c r="P132" s="7">
        <v>62.198008299717912</v>
      </c>
      <c r="Q132" s="7">
        <v>61.93142719269963</v>
      </c>
      <c r="R132" s="7">
        <v>115.58750621405488</v>
      </c>
      <c r="S132" s="7">
        <v>379.38419299747329</v>
      </c>
      <c r="T132" s="7">
        <v>780.30484059615992</v>
      </c>
      <c r="U132" s="124">
        <f t="shared" ref="U132:U157" si="14">SUM(O132:T132)</f>
        <v>1399.4059753001056</v>
      </c>
    </row>
    <row r="133" spans="1:21">
      <c r="A133" s="37">
        <v>136</v>
      </c>
      <c r="B133" s="10"/>
      <c r="C133" s="16"/>
      <c r="D133" s="38" t="s">
        <v>10</v>
      </c>
      <c r="E133" s="49" t="s">
        <v>161</v>
      </c>
      <c r="F133" s="40"/>
      <c r="G133" s="109">
        <f t="shared" si="12"/>
        <v>0.14558582007884979</v>
      </c>
      <c r="H133" s="26">
        <v>0</v>
      </c>
      <c r="I133" s="7">
        <v>0</v>
      </c>
      <c r="J133" s="7">
        <v>0</v>
      </c>
      <c r="K133" s="7">
        <v>0</v>
      </c>
      <c r="L133" s="7">
        <v>0</v>
      </c>
      <c r="M133" s="7">
        <v>0</v>
      </c>
      <c r="N133" s="124">
        <f t="shared" si="13"/>
        <v>0</v>
      </c>
      <c r="O133" s="26">
        <v>0</v>
      </c>
      <c r="P133" s="7">
        <v>0</v>
      </c>
      <c r="Q133" s="7">
        <v>0</v>
      </c>
      <c r="R133" s="7">
        <v>0</v>
      </c>
      <c r="S133" s="7">
        <v>0</v>
      </c>
      <c r="T133" s="7">
        <v>0.14558582007884979</v>
      </c>
      <c r="U133" s="124">
        <f t="shared" si="14"/>
        <v>0.14558582007884979</v>
      </c>
    </row>
    <row r="134" spans="1:21">
      <c r="A134" s="37">
        <v>137</v>
      </c>
      <c r="B134" s="10"/>
      <c r="C134" s="11"/>
      <c r="D134" s="52" t="s">
        <v>22</v>
      </c>
      <c r="E134" s="49" t="s">
        <v>162</v>
      </c>
      <c r="F134" s="51"/>
      <c r="G134" s="109">
        <f t="shared" si="12"/>
        <v>0.12975575029850006</v>
      </c>
      <c r="H134" s="26">
        <v>0</v>
      </c>
      <c r="I134" s="7">
        <v>0</v>
      </c>
      <c r="J134" s="7">
        <v>0</v>
      </c>
      <c r="K134" s="7">
        <v>0</v>
      </c>
      <c r="L134" s="7">
        <v>0.12975575029850006</v>
      </c>
      <c r="M134" s="7">
        <v>0</v>
      </c>
      <c r="N134" s="124">
        <f t="shared" si="13"/>
        <v>0.12975575029850006</v>
      </c>
      <c r="O134" s="26">
        <v>0</v>
      </c>
      <c r="P134" s="7">
        <v>0</v>
      </c>
      <c r="Q134" s="7">
        <v>0</v>
      </c>
      <c r="R134" s="7">
        <v>0</v>
      </c>
      <c r="S134" s="7">
        <v>0</v>
      </c>
      <c r="T134" s="7">
        <v>0</v>
      </c>
      <c r="U134" s="124">
        <f t="shared" si="14"/>
        <v>0</v>
      </c>
    </row>
    <row r="135" spans="1:21">
      <c r="A135" s="37">
        <v>138</v>
      </c>
      <c r="B135" s="10"/>
      <c r="C135" s="11"/>
      <c r="D135" s="52" t="s">
        <v>24</v>
      </c>
      <c r="E135" s="49" t="s">
        <v>163</v>
      </c>
      <c r="F135" s="51"/>
      <c r="G135" s="109">
        <f t="shared" si="12"/>
        <v>0</v>
      </c>
      <c r="H135" s="26">
        <v>0</v>
      </c>
      <c r="I135" s="7">
        <v>0</v>
      </c>
      <c r="J135" s="7">
        <v>0</v>
      </c>
      <c r="K135" s="7">
        <v>0</v>
      </c>
      <c r="L135" s="7">
        <v>0</v>
      </c>
      <c r="M135" s="7">
        <v>0</v>
      </c>
      <c r="N135" s="124">
        <f t="shared" si="13"/>
        <v>0</v>
      </c>
      <c r="O135" s="26">
        <v>0</v>
      </c>
      <c r="P135" s="7">
        <v>0</v>
      </c>
      <c r="Q135" s="7">
        <v>0</v>
      </c>
      <c r="R135" s="7">
        <v>0</v>
      </c>
      <c r="S135" s="7">
        <v>0</v>
      </c>
      <c r="T135" s="7">
        <v>0</v>
      </c>
      <c r="U135" s="124">
        <f t="shared" si="14"/>
        <v>0</v>
      </c>
    </row>
    <row r="136" spans="1:21">
      <c r="A136" s="37">
        <v>139</v>
      </c>
      <c r="B136" s="17"/>
      <c r="C136" s="11"/>
      <c r="D136" s="50"/>
      <c r="E136" s="9" t="s">
        <v>164</v>
      </c>
      <c r="F136" s="46"/>
      <c r="G136" s="109">
        <f t="shared" si="12"/>
        <v>8091.0677866584156</v>
      </c>
      <c r="H136" s="26">
        <v>0</v>
      </c>
      <c r="I136" s="7">
        <v>272.12003891984932</v>
      </c>
      <c r="J136" s="7">
        <v>430.0936288270168</v>
      </c>
      <c r="K136" s="7">
        <v>648.50321322493255</v>
      </c>
      <c r="L136" s="7">
        <v>413.66916808485985</v>
      </c>
      <c r="M136" s="7">
        <v>505.43641209602356</v>
      </c>
      <c r="N136" s="124">
        <f t="shared" si="13"/>
        <v>2269.8224611526821</v>
      </c>
      <c r="O136" s="26">
        <v>0</v>
      </c>
      <c r="P136" s="7">
        <v>829.47383623244241</v>
      </c>
      <c r="Q136" s="7">
        <v>1755.5641362178139</v>
      </c>
      <c r="R136" s="7">
        <v>1743.2008033245802</v>
      </c>
      <c r="S136" s="7">
        <v>663.35795525088906</v>
      </c>
      <c r="T136" s="7">
        <v>829.64859448000789</v>
      </c>
      <c r="U136" s="124">
        <f t="shared" si="14"/>
        <v>5821.2453255057335</v>
      </c>
    </row>
    <row r="137" spans="1:21">
      <c r="A137" s="93">
        <v>140</v>
      </c>
      <c r="B137" s="94"/>
      <c r="C137" s="95" t="s">
        <v>165</v>
      </c>
      <c r="D137" s="96" t="s">
        <v>166</v>
      </c>
      <c r="E137" s="97"/>
      <c r="F137" s="98"/>
      <c r="G137" s="99">
        <f t="shared" si="12"/>
        <v>232830.61484977603</v>
      </c>
      <c r="H137" s="100">
        <v>102338.76218438148</v>
      </c>
      <c r="I137" s="101">
        <v>8054.5999829918146</v>
      </c>
      <c r="J137" s="101">
        <v>5108.3356432467699</v>
      </c>
      <c r="K137" s="101">
        <v>2001.0683098584414</v>
      </c>
      <c r="L137" s="101">
        <v>1075.7574518918991</v>
      </c>
      <c r="M137" s="101">
        <v>0</v>
      </c>
      <c r="N137" s="125">
        <f t="shared" si="13"/>
        <v>118578.52357237041</v>
      </c>
      <c r="O137" s="100">
        <v>98036.711282968521</v>
      </c>
      <c r="P137" s="101">
        <v>9799.0875110924244</v>
      </c>
      <c r="Q137" s="101">
        <v>4102.6422052681446</v>
      </c>
      <c r="R137" s="101">
        <v>1354.5417236685753</v>
      </c>
      <c r="S137" s="101">
        <v>959.10855440795422</v>
      </c>
      <c r="T137" s="101">
        <v>0</v>
      </c>
      <c r="U137" s="125">
        <f t="shared" si="14"/>
        <v>114252.09127740562</v>
      </c>
    </row>
    <row r="138" spans="1:21">
      <c r="A138" s="37">
        <v>141</v>
      </c>
      <c r="B138" s="17"/>
      <c r="C138" s="16"/>
      <c r="D138" s="38" t="s">
        <v>8</v>
      </c>
      <c r="E138" s="45" t="s">
        <v>167</v>
      </c>
      <c r="F138" s="53"/>
      <c r="G138" s="109">
        <f t="shared" si="12"/>
        <v>39418.428216497123</v>
      </c>
      <c r="H138" s="26">
        <v>22605.053701549768</v>
      </c>
      <c r="I138" s="7">
        <v>931.60077038232703</v>
      </c>
      <c r="J138" s="7">
        <v>231.776775840146</v>
      </c>
      <c r="K138" s="7">
        <v>88.770815901923925</v>
      </c>
      <c r="L138" s="7">
        <v>50.278952698223293</v>
      </c>
      <c r="M138" s="7">
        <v>0</v>
      </c>
      <c r="N138" s="124">
        <f t="shared" si="13"/>
        <v>23907.481016372389</v>
      </c>
      <c r="O138" s="26">
        <v>14488.909349504858</v>
      </c>
      <c r="P138" s="7">
        <v>746.21043078275397</v>
      </c>
      <c r="Q138" s="7">
        <v>197.23243375623133</v>
      </c>
      <c r="R138" s="7">
        <v>53.578861767426133</v>
      </c>
      <c r="S138" s="7">
        <v>25.016124313464388</v>
      </c>
      <c r="T138" s="7">
        <v>0</v>
      </c>
      <c r="U138" s="124">
        <f t="shared" si="14"/>
        <v>15510.947200124734</v>
      </c>
    </row>
    <row r="139" spans="1:21">
      <c r="A139" s="37">
        <v>142</v>
      </c>
      <c r="B139" s="17"/>
      <c r="C139" s="16"/>
      <c r="D139" s="38" t="s">
        <v>10</v>
      </c>
      <c r="E139" s="45" t="s">
        <v>168</v>
      </c>
      <c r="F139" s="53"/>
      <c r="G139" s="109">
        <f t="shared" si="12"/>
        <v>1950.0989499579591</v>
      </c>
      <c r="H139" s="26">
        <v>868.43482502011466</v>
      </c>
      <c r="I139" s="7">
        <v>0</v>
      </c>
      <c r="J139" s="7">
        <v>0</v>
      </c>
      <c r="K139" s="7">
        <v>0</v>
      </c>
      <c r="L139" s="7">
        <v>0</v>
      </c>
      <c r="M139" s="7">
        <v>0</v>
      </c>
      <c r="N139" s="124">
        <f t="shared" si="13"/>
        <v>868.43482502011466</v>
      </c>
      <c r="O139" s="26">
        <v>1081.6641249378445</v>
      </c>
      <c r="P139" s="7">
        <v>0</v>
      </c>
      <c r="Q139" s="7">
        <v>0</v>
      </c>
      <c r="R139" s="7">
        <v>0</v>
      </c>
      <c r="S139" s="7">
        <v>0</v>
      </c>
      <c r="T139" s="7">
        <v>0</v>
      </c>
      <c r="U139" s="124">
        <f t="shared" si="14"/>
        <v>1081.6641249378445</v>
      </c>
    </row>
    <row r="140" spans="1:21">
      <c r="A140" s="37">
        <v>143</v>
      </c>
      <c r="B140" s="17"/>
      <c r="C140" s="16"/>
      <c r="D140" s="38" t="s">
        <v>22</v>
      </c>
      <c r="E140" s="45" t="s">
        <v>169</v>
      </c>
      <c r="F140" s="53"/>
      <c r="G140" s="109">
        <f t="shared" si="12"/>
        <v>3892.6069538029842</v>
      </c>
      <c r="H140" s="26">
        <v>1450.435673918575</v>
      </c>
      <c r="I140" s="7">
        <v>101.19433205714449</v>
      </c>
      <c r="J140" s="7">
        <v>89.367005126550794</v>
      </c>
      <c r="K140" s="7">
        <v>90.308850433677435</v>
      </c>
      <c r="L140" s="7">
        <v>72.446547308936715</v>
      </c>
      <c r="M140" s="7">
        <v>0</v>
      </c>
      <c r="N140" s="124">
        <f t="shared" si="13"/>
        <v>1803.7524088448845</v>
      </c>
      <c r="O140" s="26">
        <v>1562.6834835037589</v>
      </c>
      <c r="P140" s="7">
        <v>99.903587917797267</v>
      </c>
      <c r="Q140" s="7">
        <v>150.03138252999634</v>
      </c>
      <c r="R140" s="7">
        <v>181.36191628500819</v>
      </c>
      <c r="S140" s="7">
        <v>94.874174721539021</v>
      </c>
      <c r="T140" s="7">
        <v>0</v>
      </c>
      <c r="U140" s="124">
        <f t="shared" si="14"/>
        <v>2088.8545449580997</v>
      </c>
    </row>
    <row r="141" spans="1:21">
      <c r="A141" s="37">
        <v>144</v>
      </c>
      <c r="B141" s="17"/>
      <c r="C141" s="16"/>
      <c r="D141" s="38" t="s">
        <v>24</v>
      </c>
      <c r="E141" s="45" t="s">
        <v>170</v>
      </c>
      <c r="F141" s="53"/>
      <c r="G141" s="109">
        <f t="shared" si="12"/>
        <v>66958.326072949916</v>
      </c>
      <c r="H141" s="26">
        <v>28613.791433572769</v>
      </c>
      <c r="I141" s="7">
        <v>3737.3759831562638</v>
      </c>
      <c r="J141" s="7">
        <v>2899.5002711117268</v>
      </c>
      <c r="K141" s="7">
        <v>1302.0876201838255</v>
      </c>
      <c r="L141" s="7">
        <v>199.83223012089729</v>
      </c>
      <c r="M141" s="7">
        <v>0</v>
      </c>
      <c r="N141" s="124">
        <f t="shared" si="13"/>
        <v>36752.587538145483</v>
      </c>
      <c r="O141" s="26">
        <v>24024.645782589912</v>
      </c>
      <c r="P141" s="7">
        <v>3612.3604004383087</v>
      </c>
      <c r="Q141" s="7">
        <v>1837.4309116303921</v>
      </c>
      <c r="R141" s="7">
        <v>536.22738353163004</v>
      </c>
      <c r="S141" s="7">
        <v>195.07405661419034</v>
      </c>
      <c r="T141" s="7">
        <v>0</v>
      </c>
      <c r="U141" s="124">
        <f t="shared" si="14"/>
        <v>30205.738534804434</v>
      </c>
    </row>
    <row r="142" spans="1:21">
      <c r="A142" s="37">
        <v>145</v>
      </c>
      <c r="B142" s="17"/>
      <c r="C142" s="16"/>
      <c r="D142" s="38" t="s">
        <v>26</v>
      </c>
      <c r="E142" s="45" t="s">
        <v>171</v>
      </c>
      <c r="F142" s="53"/>
      <c r="G142" s="109">
        <f t="shared" si="12"/>
        <v>10716.747780864142</v>
      </c>
      <c r="H142" s="26">
        <v>3349.1187314242125</v>
      </c>
      <c r="I142" s="7">
        <v>112.716922754189</v>
      </c>
      <c r="J142" s="7">
        <v>76.784915202093543</v>
      </c>
      <c r="K142" s="7">
        <v>25.642023252148647</v>
      </c>
      <c r="L142" s="7">
        <v>15.776595937786624</v>
      </c>
      <c r="M142" s="7">
        <v>0</v>
      </c>
      <c r="N142" s="124">
        <f t="shared" si="13"/>
        <v>3580.0391885704303</v>
      </c>
      <c r="O142" s="26">
        <v>6700.3284805491567</v>
      </c>
      <c r="P142" s="7">
        <v>266.52788610744756</v>
      </c>
      <c r="Q142" s="7">
        <v>127.26424771785969</v>
      </c>
      <c r="R142" s="7">
        <v>28.352471750913537</v>
      </c>
      <c r="S142" s="7">
        <v>14.235506168333814</v>
      </c>
      <c r="T142" s="7">
        <v>0</v>
      </c>
      <c r="U142" s="124">
        <f t="shared" si="14"/>
        <v>7136.7085922937113</v>
      </c>
    </row>
    <row r="143" spans="1:21">
      <c r="A143" s="37">
        <v>146</v>
      </c>
      <c r="B143" s="17"/>
      <c r="C143" s="16"/>
      <c r="D143" s="38" t="s">
        <v>32</v>
      </c>
      <c r="E143" s="54" t="s">
        <v>172</v>
      </c>
      <c r="F143" s="53"/>
      <c r="G143" s="109">
        <f t="shared" si="12"/>
        <v>109894.40757385828</v>
      </c>
      <c r="H143" s="26">
        <v>45451.927248716354</v>
      </c>
      <c r="I143" s="7">
        <v>3171.71204546839</v>
      </c>
      <c r="J143" s="7">
        <v>1810.9066686630249</v>
      </c>
      <c r="K143" s="7">
        <v>494.25902610644698</v>
      </c>
      <c r="L143" s="7">
        <v>737.42314098030329</v>
      </c>
      <c r="M143" s="7">
        <v>0</v>
      </c>
      <c r="N143" s="124">
        <f t="shared" si="13"/>
        <v>51666.22812993452</v>
      </c>
      <c r="O143" s="26">
        <v>50178.481120705605</v>
      </c>
      <c r="P143" s="7">
        <v>5074.0853457562625</v>
      </c>
      <c r="Q143" s="7">
        <v>1790.6831840611994</v>
      </c>
      <c r="R143" s="7">
        <v>555.02107943408191</v>
      </c>
      <c r="S143" s="7">
        <v>629.90871396660805</v>
      </c>
      <c r="T143" s="7">
        <v>0</v>
      </c>
      <c r="U143" s="124">
        <f t="shared" si="14"/>
        <v>58228.179443923756</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5">
        <f t="shared" si="13"/>
        <v>0</v>
      </c>
      <c r="O144" s="100">
        <v>0</v>
      </c>
      <c r="P144" s="101">
        <v>0</v>
      </c>
      <c r="Q144" s="101">
        <v>0</v>
      </c>
      <c r="R144" s="101">
        <v>0</v>
      </c>
      <c r="S144" s="101">
        <v>0</v>
      </c>
      <c r="T144" s="101">
        <v>0</v>
      </c>
      <c r="U144" s="125">
        <f t="shared" si="14"/>
        <v>0</v>
      </c>
    </row>
    <row r="145" spans="1:21">
      <c r="A145" s="72">
        <v>151</v>
      </c>
      <c r="B145" s="80" t="s">
        <v>175</v>
      </c>
      <c r="C145" s="81" t="s">
        <v>176</v>
      </c>
      <c r="D145" s="82"/>
      <c r="E145" s="82"/>
      <c r="F145" s="83"/>
      <c r="G145" s="74">
        <f t="shared" si="12"/>
        <v>1270436.2543105483</v>
      </c>
      <c r="H145" s="75">
        <v>121722.93086504936</v>
      </c>
      <c r="I145" s="76">
        <v>91771.496904850006</v>
      </c>
      <c r="J145" s="76">
        <v>253038.46795940399</v>
      </c>
      <c r="K145" s="76">
        <v>183868.68397331238</v>
      </c>
      <c r="L145" s="76">
        <v>118301.77902412415</v>
      </c>
      <c r="M145" s="76">
        <v>76094.039249420166</v>
      </c>
      <c r="N145" s="122">
        <f t="shared" si="13"/>
        <v>844797.39797616005</v>
      </c>
      <c r="O145" s="75">
        <v>93196.661104381084</v>
      </c>
      <c r="P145" s="76">
        <v>59112.691038370132</v>
      </c>
      <c r="Q145" s="76">
        <v>82277.527441263199</v>
      </c>
      <c r="R145" s="76">
        <v>61100.433765888214</v>
      </c>
      <c r="S145" s="76">
        <v>62462.740246772766</v>
      </c>
      <c r="T145" s="76">
        <v>67488.80273771286</v>
      </c>
      <c r="U145" s="122">
        <f t="shared" si="14"/>
        <v>425638.85633438826</v>
      </c>
    </row>
    <row r="146" spans="1:21">
      <c r="A146" s="93">
        <v>152</v>
      </c>
      <c r="B146" s="95"/>
      <c r="C146" s="95" t="s">
        <v>6</v>
      </c>
      <c r="D146" s="96" t="s">
        <v>177</v>
      </c>
      <c r="E146" s="104"/>
      <c r="F146" s="105"/>
      <c r="G146" s="99">
        <f t="shared" si="12"/>
        <v>970465.6383676827</v>
      </c>
      <c r="H146" s="100">
        <v>116232.60472726822</v>
      </c>
      <c r="I146" s="101">
        <v>81166.387938857079</v>
      </c>
      <c r="J146" s="101">
        <v>162050.83568668365</v>
      </c>
      <c r="K146" s="101">
        <v>117329.2046918869</v>
      </c>
      <c r="L146" s="101">
        <v>87251.54132938385</v>
      </c>
      <c r="M146" s="101">
        <v>63198.690388202667</v>
      </c>
      <c r="N146" s="125">
        <f t="shared" si="13"/>
        <v>627229.26476228237</v>
      </c>
      <c r="O146" s="100">
        <v>87922.319760739803</v>
      </c>
      <c r="P146" s="101">
        <v>51949.111281692982</v>
      </c>
      <c r="Q146" s="101">
        <v>55959.166130810976</v>
      </c>
      <c r="R146" s="101">
        <v>40423.19226539135</v>
      </c>
      <c r="S146" s="101">
        <v>47214.354526281357</v>
      </c>
      <c r="T146" s="101">
        <v>59768.229640483856</v>
      </c>
      <c r="U146" s="125">
        <f t="shared" si="14"/>
        <v>343236.37360540032</v>
      </c>
    </row>
    <row r="147" spans="1:21">
      <c r="A147" s="37">
        <v>153</v>
      </c>
      <c r="B147" s="17"/>
      <c r="C147" s="16"/>
      <c r="D147" s="38" t="s">
        <v>8</v>
      </c>
      <c r="E147" s="49" t="s">
        <v>178</v>
      </c>
      <c r="F147" s="55"/>
      <c r="G147" s="109">
        <f t="shared" si="12"/>
        <v>440779.73077662755</v>
      </c>
      <c r="H147" s="26">
        <v>25535.485793061554</v>
      </c>
      <c r="I147" s="7">
        <v>32658.099991075695</v>
      </c>
      <c r="J147" s="7">
        <v>108547.05657818913</v>
      </c>
      <c r="K147" s="7">
        <v>65886.804173469543</v>
      </c>
      <c r="L147" s="7">
        <v>42880.584842443466</v>
      </c>
      <c r="M147" s="7">
        <v>26029.149383604527</v>
      </c>
      <c r="N147" s="124">
        <f t="shared" si="13"/>
        <v>301537.18076184392</v>
      </c>
      <c r="O147" s="26">
        <v>19522.800094326027</v>
      </c>
      <c r="P147" s="7">
        <v>23416.007091619074</v>
      </c>
      <c r="Q147" s="7">
        <v>35070.080905102193</v>
      </c>
      <c r="R147" s="7">
        <v>21120.455656796694</v>
      </c>
      <c r="S147" s="7">
        <v>22719.859148383141</v>
      </c>
      <c r="T147" s="7">
        <v>17393.347118556499</v>
      </c>
      <c r="U147" s="124">
        <f t="shared" si="14"/>
        <v>139242.55001478363</v>
      </c>
    </row>
    <row r="148" spans="1:21">
      <c r="A148" s="37">
        <v>154</v>
      </c>
      <c r="B148" s="17"/>
      <c r="C148" s="16"/>
      <c r="D148" s="38" t="s">
        <v>10</v>
      </c>
      <c r="E148" s="49" t="s">
        <v>179</v>
      </c>
      <c r="F148" s="40"/>
      <c r="G148" s="109">
        <f t="shared" si="12"/>
        <v>35130.03302305378</v>
      </c>
      <c r="H148" s="26">
        <v>11238.86334136501</v>
      </c>
      <c r="I148" s="7">
        <v>1715.4023649366572</v>
      </c>
      <c r="J148" s="7">
        <v>2918.3296706005931</v>
      </c>
      <c r="K148" s="7">
        <v>2751.6661806926131</v>
      </c>
      <c r="L148" s="7">
        <v>2222.4239561408758</v>
      </c>
      <c r="M148" s="7">
        <v>1012.1402854695916</v>
      </c>
      <c r="N148" s="124">
        <f t="shared" si="13"/>
        <v>21858.82579920534</v>
      </c>
      <c r="O148" s="26">
        <v>7788.2040669359267</v>
      </c>
      <c r="P148" s="7">
        <v>987.73959669005126</v>
      </c>
      <c r="Q148" s="7">
        <v>1467.6885527390987</v>
      </c>
      <c r="R148" s="7">
        <v>1115.3368927277625</v>
      </c>
      <c r="S148" s="7">
        <v>1054.7496649809182</v>
      </c>
      <c r="T148" s="7">
        <v>857.48844977468252</v>
      </c>
      <c r="U148" s="124">
        <f t="shared" si="14"/>
        <v>13271.20722384844</v>
      </c>
    </row>
    <row r="149" spans="1:21">
      <c r="A149" s="37">
        <v>155</v>
      </c>
      <c r="B149" s="17"/>
      <c r="C149" s="16"/>
      <c r="D149" s="38" t="s">
        <v>22</v>
      </c>
      <c r="E149" s="49" t="s">
        <v>180</v>
      </c>
      <c r="F149" s="40"/>
      <c r="G149" s="109">
        <f t="shared" si="12"/>
        <v>102185.67129726522</v>
      </c>
      <c r="H149" s="26">
        <v>7539.0222522057593</v>
      </c>
      <c r="I149" s="7">
        <v>6517.0448190942407</v>
      </c>
      <c r="J149" s="7">
        <v>4455.1155298948288</v>
      </c>
      <c r="K149" s="7">
        <v>7905.7692853212357</v>
      </c>
      <c r="L149" s="7">
        <v>12545.138934612274</v>
      </c>
      <c r="M149" s="7">
        <v>17640.254566431046</v>
      </c>
      <c r="N149" s="124">
        <f t="shared" si="13"/>
        <v>56602.345387559384</v>
      </c>
      <c r="O149" s="26">
        <v>5614.9526526629925</v>
      </c>
      <c r="P149" s="7">
        <v>3453.0719696125016</v>
      </c>
      <c r="Q149" s="7">
        <v>2305.9975189594552</v>
      </c>
      <c r="R149" s="7">
        <v>2724.432297244668</v>
      </c>
      <c r="S149" s="7">
        <v>7261.3291090130806</v>
      </c>
      <c r="T149" s="7">
        <v>24223.542362213135</v>
      </c>
      <c r="U149" s="124">
        <f t="shared" si="14"/>
        <v>45583.325909705833</v>
      </c>
    </row>
    <row r="150" spans="1:21">
      <c r="A150" s="37">
        <v>156</v>
      </c>
      <c r="B150" s="17"/>
      <c r="C150" s="16"/>
      <c r="D150" s="38" t="s">
        <v>24</v>
      </c>
      <c r="E150" s="49" t="s">
        <v>181</v>
      </c>
      <c r="F150" s="40"/>
      <c r="G150" s="109">
        <f t="shared" si="12"/>
        <v>61020.36915051192</v>
      </c>
      <c r="H150" s="26">
        <v>10004.379994437099</v>
      </c>
      <c r="I150" s="7">
        <v>4048.9437346830964</v>
      </c>
      <c r="J150" s="7">
        <v>3650.2744311541319</v>
      </c>
      <c r="K150" s="7">
        <v>4572.7216581404209</v>
      </c>
      <c r="L150" s="7">
        <v>5374.4512001574039</v>
      </c>
      <c r="M150" s="7">
        <v>4570.3975738361478</v>
      </c>
      <c r="N150" s="124">
        <f t="shared" si="13"/>
        <v>32221.168592408299</v>
      </c>
      <c r="O150" s="26">
        <v>10016.186331801116</v>
      </c>
      <c r="P150" s="7">
        <v>3501.7289620414376</v>
      </c>
      <c r="Q150" s="7">
        <v>2739.3234026506543</v>
      </c>
      <c r="R150" s="7">
        <v>2817.501979328692</v>
      </c>
      <c r="S150" s="7">
        <v>4011.0007737502456</v>
      </c>
      <c r="T150" s="7">
        <v>5713.4591085314751</v>
      </c>
      <c r="U150" s="124">
        <f t="shared" si="14"/>
        <v>28799.200558103621</v>
      </c>
    </row>
    <row r="151" spans="1:21">
      <c r="A151" s="37">
        <v>157</v>
      </c>
      <c r="B151" s="17"/>
      <c r="C151" s="16"/>
      <c r="D151" s="38" t="s">
        <v>26</v>
      </c>
      <c r="E151" s="49" t="s">
        <v>182</v>
      </c>
      <c r="F151" s="40"/>
      <c r="G151" s="109">
        <f t="shared" si="12"/>
        <v>96300.227404795587</v>
      </c>
      <c r="H151" s="26">
        <v>16654.29601688683</v>
      </c>
      <c r="I151" s="7">
        <v>16931.193837255239</v>
      </c>
      <c r="J151" s="7">
        <v>12852.629522979259</v>
      </c>
      <c r="K151" s="7">
        <v>7924.2915506958961</v>
      </c>
      <c r="L151" s="7">
        <v>5222.8800477981567</v>
      </c>
      <c r="M151" s="7">
        <v>3137.6146970242262</v>
      </c>
      <c r="N151" s="124">
        <f t="shared" si="13"/>
        <v>62722.905672639608</v>
      </c>
      <c r="O151" s="26">
        <v>12834.270194076002</v>
      </c>
      <c r="P151" s="7">
        <v>8527.9579212516546</v>
      </c>
      <c r="Q151" s="7">
        <v>4724.5190843492746</v>
      </c>
      <c r="R151" s="7">
        <v>2695.0987034291029</v>
      </c>
      <c r="S151" s="7">
        <v>2368.969773426652</v>
      </c>
      <c r="T151" s="7">
        <v>2426.5060556232929</v>
      </c>
      <c r="U151" s="124">
        <f t="shared" si="14"/>
        <v>33577.321732155979</v>
      </c>
    </row>
    <row r="152" spans="1:21">
      <c r="A152" s="37">
        <v>158</v>
      </c>
      <c r="B152" s="12"/>
      <c r="C152" s="12"/>
      <c r="D152" s="52" t="s">
        <v>32</v>
      </c>
      <c r="E152" s="49" t="s">
        <v>183</v>
      </c>
      <c r="F152" s="43"/>
      <c r="G152" s="109">
        <f t="shared" si="12"/>
        <v>1714.428340167593</v>
      </c>
      <c r="H152" s="26">
        <v>103.89556300733238</v>
      </c>
      <c r="I152" s="7">
        <v>150.95895562838996</v>
      </c>
      <c r="J152" s="7">
        <v>226.62903224944603</v>
      </c>
      <c r="K152" s="7">
        <v>231.77858275582548</v>
      </c>
      <c r="L152" s="7">
        <v>202.01552917901427</v>
      </c>
      <c r="M152" s="7">
        <v>85.265707955724793</v>
      </c>
      <c r="N152" s="124">
        <f t="shared" si="13"/>
        <v>1000.5433707757329</v>
      </c>
      <c r="O152" s="26">
        <v>111.81058998085791</v>
      </c>
      <c r="P152" s="7">
        <v>112.16856541979359</v>
      </c>
      <c r="Q152" s="7">
        <v>115.97969213320175</v>
      </c>
      <c r="R152" s="7">
        <v>136.49419405002845</v>
      </c>
      <c r="S152" s="7">
        <v>147.66828136594268</v>
      </c>
      <c r="T152" s="7">
        <v>89.763646442035679</v>
      </c>
      <c r="U152" s="124">
        <f t="shared" si="14"/>
        <v>713.88496939186007</v>
      </c>
    </row>
    <row r="153" spans="1:21">
      <c r="A153" s="37">
        <v>159</v>
      </c>
      <c r="B153" s="10"/>
      <c r="C153" s="11"/>
      <c r="D153" s="38" t="s">
        <v>34</v>
      </c>
      <c r="E153" s="49" t="s">
        <v>184</v>
      </c>
      <c r="F153" s="51"/>
      <c r="G153" s="109">
        <f t="shared" si="12"/>
        <v>233335.1808385253</v>
      </c>
      <c r="H153" s="26">
        <v>45156.661225318909</v>
      </c>
      <c r="I153" s="7">
        <v>19144.744987145066</v>
      </c>
      <c r="J153" s="7">
        <v>29400.801515609026</v>
      </c>
      <c r="K153" s="7">
        <v>28056.175096273422</v>
      </c>
      <c r="L153" s="7">
        <v>18804.047301530838</v>
      </c>
      <c r="M153" s="7">
        <v>10723.868028879166</v>
      </c>
      <c r="N153" s="124">
        <f t="shared" si="13"/>
        <v>151286.29815475643</v>
      </c>
      <c r="O153" s="26">
        <v>32034.095841318369</v>
      </c>
      <c r="P153" s="7">
        <v>11950.437975183129</v>
      </c>
      <c r="Q153" s="7">
        <v>9535.5763191133738</v>
      </c>
      <c r="R153" s="7">
        <v>9813.8725759536028</v>
      </c>
      <c r="S153" s="7">
        <v>9650.7771235704422</v>
      </c>
      <c r="T153" s="7">
        <v>9064.1228486299515</v>
      </c>
      <c r="U153" s="124">
        <f t="shared" si="14"/>
        <v>82048.882683768868</v>
      </c>
    </row>
    <row r="154" spans="1:21">
      <c r="A154" s="93">
        <v>160</v>
      </c>
      <c r="B154" s="94"/>
      <c r="C154" s="95" t="s">
        <v>61</v>
      </c>
      <c r="D154" s="96" t="s">
        <v>185</v>
      </c>
      <c r="E154" s="97"/>
      <c r="F154" s="98"/>
      <c r="G154" s="99">
        <f t="shared" si="12"/>
        <v>299970.61453196034</v>
      </c>
      <c r="H154" s="100">
        <v>5490.3264557980001</v>
      </c>
      <c r="I154" s="101">
        <v>10605.106817636639</v>
      </c>
      <c r="J154" s="101">
        <v>90987.631530880928</v>
      </c>
      <c r="K154" s="101">
        <v>66539.478170871735</v>
      </c>
      <c r="L154" s="101">
        <v>31050.238218307495</v>
      </c>
      <c r="M154" s="101">
        <v>12895.348869174719</v>
      </c>
      <c r="N154" s="125">
        <f t="shared" si="13"/>
        <v>217568.13006266952</v>
      </c>
      <c r="O154" s="100">
        <v>5274.3421379961073</v>
      </c>
      <c r="P154" s="101">
        <v>7163.5794389769435</v>
      </c>
      <c r="Q154" s="101">
        <v>26318.362131565809</v>
      </c>
      <c r="R154" s="101">
        <v>20677.241084933281</v>
      </c>
      <c r="S154" s="101">
        <v>15248.386834740639</v>
      </c>
      <c r="T154" s="101">
        <v>7720.572841078043</v>
      </c>
      <c r="U154" s="125">
        <f t="shared" si="14"/>
        <v>82402.484469290823</v>
      </c>
    </row>
    <row r="155" spans="1:21">
      <c r="A155" s="37">
        <v>161</v>
      </c>
      <c r="B155" s="17"/>
      <c r="C155" s="16"/>
      <c r="D155" s="38" t="s">
        <v>8</v>
      </c>
      <c r="E155" s="49" t="s">
        <v>186</v>
      </c>
      <c r="F155" s="40"/>
      <c r="G155" s="109">
        <f t="shared" si="12"/>
        <v>115733.19886053912</v>
      </c>
      <c r="H155" s="26">
        <v>0</v>
      </c>
      <c r="I155" s="7">
        <v>2102.9751778533682</v>
      </c>
      <c r="J155" s="7">
        <v>21411.347635507584</v>
      </c>
      <c r="K155" s="7">
        <v>24974.476271271706</v>
      </c>
      <c r="L155" s="7">
        <v>19738.562720894814</v>
      </c>
      <c r="M155" s="7">
        <v>10904.535048216581</v>
      </c>
      <c r="N155" s="124">
        <f t="shared" si="13"/>
        <v>79131.896853744052</v>
      </c>
      <c r="O155" s="26">
        <v>0</v>
      </c>
      <c r="P155" s="7">
        <v>605.93968354072422</v>
      </c>
      <c r="Q155" s="7">
        <v>8655.7936501801014</v>
      </c>
      <c r="R155" s="7">
        <v>9755.6187322437763</v>
      </c>
      <c r="S155" s="7">
        <v>11288.813276618719</v>
      </c>
      <c r="T155" s="7">
        <v>6295.13666421175</v>
      </c>
      <c r="U155" s="124">
        <f t="shared" si="14"/>
        <v>36601.302006795071</v>
      </c>
    </row>
    <row r="156" spans="1:21">
      <c r="A156" s="37">
        <v>162</v>
      </c>
      <c r="B156" s="17"/>
      <c r="C156" s="16"/>
      <c r="D156" s="38" t="s">
        <v>10</v>
      </c>
      <c r="E156" s="49" t="s">
        <v>187</v>
      </c>
      <c r="F156" s="55"/>
      <c r="G156" s="109">
        <f t="shared" si="12"/>
        <v>127172.91390103102</v>
      </c>
      <c r="H156" s="26">
        <v>4894.5883795879781</v>
      </c>
      <c r="I156" s="7">
        <v>4165.6135342046618</v>
      </c>
      <c r="J156" s="7">
        <v>49045.412759542465</v>
      </c>
      <c r="K156" s="7">
        <v>27244.109011888504</v>
      </c>
      <c r="L156" s="7">
        <v>7871.552258849144</v>
      </c>
      <c r="M156" s="7">
        <v>1521.3343642354012</v>
      </c>
      <c r="N156" s="124">
        <f t="shared" si="13"/>
        <v>94742.610308308154</v>
      </c>
      <c r="O156" s="26">
        <v>4642.0589844621718</v>
      </c>
      <c r="P156" s="7">
        <v>3228.3905853778124</v>
      </c>
      <c r="Q156" s="7">
        <v>12688.931025803089</v>
      </c>
      <c r="R156" s="7">
        <v>7802.4406535029411</v>
      </c>
      <c r="S156" s="7">
        <v>2846.6019346117973</v>
      </c>
      <c r="T156" s="7">
        <v>1221.8804089650512</v>
      </c>
      <c r="U156" s="124">
        <f t="shared" si="14"/>
        <v>32430.303592722863</v>
      </c>
    </row>
    <row r="157" spans="1:21" ht="12.6" thickBot="1">
      <c r="A157" s="56">
        <v>163</v>
      </c>
      <c r="B157" s="57"/>
      <c r="C157" s="58"/>
      <c r="D157" s="59" t="s">
        <v>22</v>
      </c>
      <c r="E157" s="60" t="s">
        <v>188</v>
      </c>
      <c r="F157" s="61"/>
      <c r="G157" s="112">
        <f t="shared" si="12"/>
        <v>57064.503143386071</v>
      </c>
      <c r="H157" s="27">
        <v>595.73820379705285</v>
      </c>
      <c r="I157" s="28">
        <v>4336.5180572804529</v>
      </c>
      <c r="J157" s="28">
        <v>20530.872074813582</v>
      </c>
      <c r="K157" s="28">
        <v>14320.893457104452</v>
      </c>
      <c r="L157" s="28">
        <v>3440.1231046640314</v>
      </c>
      <c r="M157" s="28">
        <v>469.4794840644754</v>
      </c>
      <c r="N157" s="126">
        <f t="shared" si="13"/>
        <v>43693.624381724047</v>
      </c>
      <c r="O157" s="27">
        <v>632.28313632024219</v>
      </c>
      <c r="P157" s="28">
        <v>3329.2490180416498</v>
      </c>
      <c r="Q157" s="28">
        <v>4973.6372655462474</v>
      </c>
      <c r="R157" s="28">
        <v>3119.181722670095</v>
      </c>
      <c r="S157" s="28">
        <v>1112.97164691746</v>
      </c>
      <c r="T157" s="28">
        <v>203.55597216633032</v>
      </c>
      <c r="U157" s="126">
        <f t="shared" si="14"/>
        <v>13370.878761662025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348</v>
      </c>
      <c r="E2" s="84"/>
      <c r="F2" s="84"/>
      <c r="G2" s="6"/>
      <c r="H2" s="6"/>
    </row>
    <row r="3" spans="1:21" ht="13.8">
      <c r="A3" s="1" t="s">
        <v>194</v>
      </c>
      <c r="C3" s="296">
        <v>2030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1111973.7421796322</v>
      </c>
      <c r="H7" s="151">
        <v>37221.625904083252</v>
      </c>
      <c r="I7" s="152">
        <v>76242.463154792786</v>
      </c>
      <c r="J7" s="152">
        <v>117439.77072143555</v>
      </c>
      <c r="K7" s="152">
        <v>155043.50977420807</v>
      </c>
      <c r="L7" s="152">
        <v>113053.06554841995</v>
      </c>
      <c r="M7" s="152">
        <v>50836.941524744034</v>
      </c>
      <c r="N7" s="153">
        <f>SUM(H7:M7)</f>
        <v>549837.37662768364</v>
      </c>
      <c r="O7" s="151">
        <v>35563.266754865646</v>
      </c>
      <c r="P7" s="152">
        <v>72960.422668457031</v>
      </c>
      <c r="Q7" s="152">
        <v>113594.23447799683</v>
      </c>
      <c r="R7" s="152">
        <v>154415.73093605042</v>
      </c>
      <c r="S7" s="152">
        <v>120722.9434337616</v>
      </c>
      <c r="T7" s="152">
        <v>64879.767280817032</v>
      </c>
      <c r="U7" s="153">
        <f>SUM(O7:T7)</f>
        <v>562136.36555194855</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8644903.9070239067</v>
      </c>
      <c r="H10" s="67">
        <v>69711.582200050354</v>
      </c>
      <c r="I10" s="68">
        <v>18974.596848726273</v>
      </c>
      <c r="J10" s="68">
        <v>208055.56200218201</v>
      </c>
      <c r="K10" s="68">
        <v>431494.50999450684</v>
      </c>
      <c r="L10" s="68">
        <v>1157863.1324615479</v>
      </c>
      <c r="M10" s="68">
        <v>2698373.6003875732</v>
      </c>
      <c r="N10" s="121">
        <f t="shared" ref="N10:N41" si="1">SUM(H10:M10)</f>
        <v>4584472.9838945866</v>
      </c>
      <c r="O10" s="67">
        <v>58050.086806774139</v>
      </c>
      <c r="P10" s="68">
        <v>13149.662743806839</v>
      </c>
      <c r="Q10" s="68">
        <v>61123.772308826447</v>
      </c>
      <c r="R10" s="68">
        <v>219594.31427955627</v>
      </c>
      <c r="S10" s="68">
        <v>790001.97999572754</v>
      </c>
      <c r="T10" s="68">
        <v>2918511.1069946289</v>
      </c>
      <c r="U10" s="121">
        <f t="shared" ref="U10:U41" si="2">SUM(O10:T10)</f>
        <v>4060430.9231293201</v>
      </c>
    </row>
    <row r="11" spans="1:21" s="19" customFormat="1" ht="15" customHeight="1">
      <c r="A11" s="72">
        <v>1</v>
      </c>
      <c r="B11" s="73" t="s">
        <v>4</v>
      </c>
      <c r="C11" s="278" t="s">
        <v>5</v>
      </c>
      <c r="D11" s="279"/>
      <c r="E11" s="279"/>
      <c r="F11" s="280"/>
      <c r="G11" s="74">
        <f t="shared" si="0"/>
        <v>755891.10696899612</v>
      </c>
      <c r="H11" s="75">
        <v>35941.03797185421</v>
      </c>
      <c r="I11" s="76">
        <v>1830.7209275662899</v>
      </c>
      <c r="J11" s="76">
        <v>9977.5386789441109</v>
      </c>
      <c r="K11" s="76">
        <v>35833.468496322632</v>
      </c>
      <c r="L11" s="76">
        <v>74573.807111740112</v>
      </c>
      <c r="M11" s="76">
        <v>226849.41268920898</v>
      </c>
      <c r="N11" s="122">
        <f t="shared" si="1"/>
        <v>385005.98587563634</v>
      </c>
      <c r="O11" s="75">
        <v>28758.353693008423</v>
      </c>
      <c r="P11" s="76">
        <v>1542.2641939790919</v>
      </c>
      <c r="Q11" s="76">
        <v>8025.2345744371414</v>
      </c>
      <c r="R11" s="76">
        <v>22739.689590454102</v>
      </c>
      <c r="S11" s="76">
        <v>50264.734789848328</v>
      </c>
      <c r="T11" s="76">
        <v>259554.84425163269</v>
      </c>
      <c r="U11" s="122">
        <f t="shared" si="2"/>
        <v>370885.12109335978</v>
      </c>
    </row>
    <row r="12" spans="1:21" s="18" customFormat="1">
      <c r="A12" s="85">
        <v>2</v>
      </c>
      <c r="B12" s="86"/>
      <c r="C12" s="86" t="s">
        <v>6</v>
      </c>
      <c r="D12" s="87" t="s">
        <v>7</v>
      </c>
      <c r="E12" s="88"/>
      <c r="F12" s="89"/>
      <c r="G12" s="90">
        <f t="shared" si="0"/>
        <v>224045.91019838396</v>
      </c>
      <c r="H12" s="91">
        <v>2705.8573887646198</v>
      </c>
      <c r="I12" s="92">
        <v>1030.0574748963118</v>
      </c>
      <c r="J12" s="92">
        <v>6575.5165986269712</v>
      </c>
      <c r="K12" s="92">
        <v>23446.749398231506</v>
      </c>
      <c r="L12" s="92">
        <v>30475.033894300461</v>
      </c>
      <c r="M12" s="92">
        <v>56026.135514259338</v>
      </c>
      <c r="N12" s="123">
        <f t="shared" si="1"/>
        <v>120259.35026907921</v>
      </c>
      <c r="O12" s="91">
        <v>2467.9224013835192</v>
      </c>
      <c r="P12" s="92">
        <v>877.50644227210432</v>
      </c>
      <c r="Q12" s="92">
        <v>3288.1710481792688</v>
      </c>
      <c r="R12" s="92">
        <v>12109.40810739994</v>
      </c>
      <c r="S12" s="92">
        <v>20172.790929675102</v>
      </c>
      <c r="T12" s="92">
        <v>64870.761000394821</v>
      </c>
      <c r="U12" s="123">
        <f t="shared" si="2"/>
        <v>103786.55992930476</v>
      </c>
    </row>
    <row r="13" spans="1:21">
      <c r="A13" s="37">
        <v>3</v>
      </c>
      <c r="B13" s="17"/>
      <c r="C13" s="16"/>
      <c r="D13" s="38" t="s">
        <v>8</v>
      </c>
      <c r="E13" s="39" t="s">
        <v>9</v>
      </c>
      <c r="F13" s="40"/>
      <c r="G13" s="109">
        <f t="shared" si="0"/>
        <v>14192.78948233813</v>
      </c>
      <c r="H13" s="26">
        <v>49.30781602936986</v>
      </c>
      <c r="I13" s="7">
        <v>43.631788942613639</v>
      </c>
      <c r="J13" s="7">
        <v>760.59884892404079</v>
      </c>
      <c r="K13" s="7">
        <v>2513.0235940292478</v>
      </c>
      <c r="L13" s="7">
        <v>3811.1501988172531</v>
      </c>
      <c r="M13" s="7">
        <v>2755.9122986793518</v>
      </c>
      <c r="N13" s="124">
        <f t="shared" si="1"/>
        <v>9933.624545421877</v>
      </c>
      <c r="O13" s="26">
        <v>35.791386028788111</v>
      </c>
      <c r="P13" s="7">
        <v>45.699035884126168</v>
      </c>
      <c r="Q13" s="7">
        <v>491.29701558873057</v>
      </c>
      <c r="R13" s="7">
        <v>874.27490085177124</v>
      </c>
      <c r="S13" s="7">
        <v>1304.5641809403896</v>
      </c>
      <c r="T13" s="7">
        <v>1507.538417622447</v>
      </c>
      <c r="U13" s="124">
        <f t="shared" si="2"/>
        <v>4259.1649369162533</v>
      </c>
    </row>
    <row r="14" spans="1:21">
      <c r="A14" s="37">
        <v>4</v>
      </c>
      <c r="B14" s="41"/>
      <c r="C14" s="16"/>
      <c r="D14" s="38" t="s">
        <v>10</v>
      </c>
      <c r="E14" s="39" t="s">
        <v>11</v>
      </c>
      <c r="F14" s="40"/>
      <c r="G14" s="109">
        <f t="shared" si="0"/>
        <v>1376.8004117320233</v>
      </c>
      <c r="H14" s="26">
        <v>305.00348153093364</v>
      </c>
      <c r="I14" s="7">
        <v>29.041547045810148</v>
      </c>
      <c r="J14" s="7">
        <v>6.9529336887935642</v>
      </c>
      <c r="K14" s="7">
        <v>21.308484150329605</v>
      </c>
      <c r="L14" s="7">
        <v>40.835110845975578</v>
      </c>
      <c r="M14" s="7">
        <v>64.902408195193857</v>
      </c>
      <c r="N14" s="124">
        <f t="shared" si="1"/>
        <v>468.04396545703639</v>
      </c>
      <c r="O14" s="26">
        <v>327.87837152334396</v>
      </c>
      <c r="P14" s="7">
        <v>42.225440863199765</v>
      </c>
      <c r="Q14" s="7">
        <v>42.70109763534856</v>
      </c>
      <c r="R14" s="7">
        <v>122.84538968279958</v>
      </c>
      <c r="S14" s="7">
        <v>129.03979950398207</v>
      </c>
      <c r="T14" s="7">
        <v>244.06634706631303</v>
      </c>
      <c r="U14" s="124">
        <f t="shared" si="2"/>
        <v>908.75644627498696</v>
      </c>
    </row>
    <row r="15" spans="1:21">
      <c r="A15" s="37">
        <v>5</v>
      </c>
      <c r="B15" s="41"/>
      <c r="C15" s="16"/>
      <c r="D15" s="8"/>
      <c r="E15" s="17" t="s">
        <v>12</v>
      </c>
      <c r="F15" s="42" t="s">
        <v>13</v>
      </c>
      <c r="G15" s="109">
        <f t="shared" si="0"/>
        <v>939.21738820061728</v>
      </c>
      <c r="H15" s="26">
        <v>305.00348153093364</v>
      </c>
      <c r="I15" s="7">
        <v>28.935471317032352</v>
      </c>
      <c r="J15" s="7">
        <v>5.920905170874903</v>
      </c>
      <c r="K15" s="7">
        <v>19.005680267931893</v>
      </c>
      <c r="L15" s="7">
        <v>38.098390932194889</v>
      </c>
      <c r="M15" s="7">
        <v>58.701923069078475</v>
      </c>
      <c r="N15" s="124">
        <f t="shared" si="1"/>
        <v>455.66585228804615</v>
      </c>
      <c r="O15" s="26">
        <v>327.87837152334396</v>
      </c>
      <c r="P15" s="7">
        <v>41.578284838586114</v>
      </c>
      <c r="Q15" s="7">
        <v>10.563020952060469</v>
      </c>
      <c r="R15" s="7">
        <v>15.689410175895318</v>
      </c>
      <c r="S15" s="7">
        <v>28.89274637401104</v>
      </c>
      <c r="T15" s="7">
        <v>58.949702048674226</v>
      </c>
      <c r="U15" s="124">
        <f t="shared" si="2"/>
        <v>483.55153591257113</v>
      </c>
    </row>
    <row r="16" spans="1:21">
      <c r="A16" s="37">
        <v>6</v>
      </c>
      <c r="B16" s="41"/>
      <c r="C16" s="16"/>
      <c r="D16" s="8"/>
      <c r="E16" s="17" t="s">
        <v>14</v>
      </c>
      <c r="F16" s="42" t="s">
        <v>15</v>
      </c>
      <c r="G16" s="109">
        <f t="shared" si="0"/>
        <v>80.562019490749663</v>
      </c>
      <c r="H16" s="26">
        <v>0</v>
      </c>
      <c r="I16" s="7">
        <v>0</v>
      </c>
      <c r="J16" s="7">
        <v>0</v>
      </c>
      <c r="K16" s="7">
        <v>0</v>
      </c>
      <c r="L16" s="7">
        <v>0</v>
      </c>
      <c r="M16" s="7">
        <v>0</v>
      </c>
      <c r="N16" s="124">
        <f t="shared" si="1"/>
        <v>0</v>
      </c>
      <c r="O16" s="26">
        <v>0</v>
      </c>
      <c r="P16" s="7">
        <v>0.18074975610215915</v>
      </c>
      <c r="Q16" s="7">
        <v>7.417608258609107</v>
      </c>
      <c r="R16" s="7">
        <v>19.565314184874296</v>
      </c>
      <c r="S16" s="7">
        <v>17.078310175798833</v>
      </c>
      <c r="T16" s="7">
        <v>36.320037115365267</v>
      </c>
      <c r="U16" s="124">
        <f t="shared" si="2"/>
        <v>80.562019490749663</v>
      </c>
    </row>
    <row r="17" spans="1:21">
      <c r="A17" s="37">
        <v>7</v>
      </c>
      <c r="B17" s="41"/>
      <c r="C17" s="16"/>
      <c r="D17" s="8"/>
      <c r="E17" s="17" t="s">
        <v>16</v>
      </c>
      <c r="F17" s="42" t="s">
        <v>17</v>
      </c>
      <c r="G17" s="109">
        <f t="shared" si="0"/>
        <v>256.86845047596807</v>
      </c>
      <c r="H17" s="26">
        <v>0</v>
      </c>
      <c r="I17" s="7">
        <v>6.9522736312592315E-2</v>
      </c>
      <c r="J17" s="7">
        <v>0.74674590869835811</v>
      </c>
      <c r="K17" s="7">
        <v>1.3119459805093356</v>
      </c>
      <c r="L17" s="7">
        <v>1.4015416021284182</v>
      </c>
      <c r="M17" s="7">
        <v>3.7528210572199896</v>
      </c>
      <c r="N17" s="124">
        <f t="shared" si="1"/>
        <v>7.2825772848686938</v>
      </c>
      <c r="O17" s="26">
        <v>0</v>
      </c>
      <c r="P17" s="7">
        <v>0.31729897311743116</v>
      </c>
      <c r="Q17" s="7">
        <v>15.722362317792431</v>
      </c>
      <c r="R17" s="7">
        <v>56.944083878770471</v>
      </c>
      <c r="S17" s="7">
        <v>58.445489764213562</v>
      </c>
      <c r="T17" s="7">
        <v>118.15663825720549</v>
      </c>
      <c r="U17" s="124">
        <f t="shared" si="2"/>
        <v>249.58587319109938</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100.15255712306043</v>
      </c>
      <c r="H19" s="26">
        <v>0</v>
      </c>
      <c r="I19" s="7">
        <v>3.6553272761921107E-2</v>
      </c>
      <c r="J19" s="7">
        <v>0.28528265356999327</v>
      </c>
      <c r="K19" s="7">
        <v>0.99085753181134351</v>
      </c>
      <c r="L19" s="7">
        <v>1.3351785216946155</v>
      </c>
      <c r="M19" s="7">
        <v>2.4476625554380007</v>
      </c>
      <c r="N19" s="124">
        <f t="shared" si="1"/>
        <v>5.0955345352758741</v>
      </c>
      <c r="O19" s="26">
        <v>0</v>
      </c>
      <c r="P19" s="7">
        <v>0.14910886708730686</v>
      </c>
      <c r="Q19" s="7">
        <v>8.9981064540297666</v>
      </c>
      <c r="R19" s="7">
        <v>30.646581198088825</v>
      </c>
      <c r="S19" s="7">
        <v>24.623255090788007</v>
      </c>
      <c r="T19" s="7">
        <v>30.639970977790654</v>
      </c>
      <c r="U19" s="124">
        <f t="shared" si="2"/>
        <v>95.057022587784559</v>
      </c>
    </row>
    <row r="20" spans="1:21">
      <c r="A20" s="37">
        <v>10</v>
      </c>
      <c r="B20" s="41"/>
      <c r="C20" s="16"/>
      <c r="D20" s="38" t="s">
        <v>22</v>
      </c>
      <c r="E20" s="39" t="s">
        <v>23</v>
      </c>
      <c r="F20" s="40"/>
      <c r="G20" s="109">
        <f t="shared" si="0"/>
        <v>39768.30456242396</v>
      </c>
      <c r="H20" s="26">
        <v>146.94464134459849</v>
      </c>
      <c r="I20" s="7">
        <v>103.5880415267311</v>
      </c>
      <c r="J20" s="7">
        <v>3698.510092895478</v>
      </c>
      <c r="K20" s="7">
        <v>14942.629160165787</v>
      </c>
      <c r="L20" s="7">
        <v>7320.1081106066704</v>
      </c>
      <c r="M20" s="7">
        <v>1182.6667860113084</v>
      </c>
      <c r="N20" s="124">
        <f t="shared" si="1"/>
        <v>27394.446832550573</v>
      </c>
      <c r="O20" s="26">
        <v>139.20050253975205</v>
      </c>
      <c r="P20" s="7">
        <v>105.86900749057531</v>
      </c>
      <c r="Q20" s="7">
        <v>1422.1848258748651</v>
      </c>
      <c r="R20" s="7">
        <v>7091.2644428610802</v>
      </c>
      <c r="S20" s="7">
        <v>3068.861859690398</v>
      </c>
      <c r="T20" s="7">
        <v>546.47709141671658</v>
      </c>
      <c r="U20" s="124">
        <f t="shared" si="2"/>
        <v>12373.857729873387</v>
      </c>
    </row>
    <row r="21" spans="1:21">
      <c r="A21" s="37">
        <v>11</v>
      </c>
      <c r="B21" s="41"/>
      <c r="C21" s="16"/>
      <c r="D21" s="38" t="s">
        <v>24</v>
      </c>
      <c r="E21" s="39" t="s">
        <v>25</v>
      </c>
      <c r="F21" s="40"/>
      <c r="G21" s="109">
        <f t="shared" si="0"/>
        <v>39457.315156258759</v>
      </c>
      <c r="H21" s="26">
        <v>1166.0008221933986</v>
      </c>
      <c r="I21" s="7">
        <v>244.94738743733615</v>
      </c>
      <c r="J21" s="7">
        <v>327.48328409716487</v>
      </c>
      <c r="K21" s="7">
        <v>889.89438609778881</v>
      </c>
      <c r="L21" s="7">
        <v>2798.0985329449177</v>
      </c>
      <c r="M21" s="7">
        <v>11954.387897104025</v>
      </c>
      <c r="N21" s="124">
        <f t="shared" si="1"/>
        <v>17380.812309874629</v>
      </c>
      <c r="O21" s="26">
        <v>1052.7697992656217</v>
      </c>
      <c r="P21" s="7">
        <v>176.5013741425937</v>
      </c>
      <c r="Q21" s="7">
        <v>247.98419163723884</v>
      </c>
      <c r="R21" s="7">
        <v>707.72667456418276</v>
      </c>
      <c r="S21" s="7">
        <v>3015.963349327445</v>
      </c>
      <c r="T21" s="7">
        <v>16875.557457447052</v>
      </c>
      <c r="U21" s="124">
        <f t="shared" si="2"/>
        <v>22076.502846384134</v>
      </c>
    </row>
    <row r="22" spans="1:21">
      <c r="A22" s="37">
        <v>12</v>
      </c>
      <c r="B22" s="41"/>
      <c r="C22" s="16"/>
      <c r="D22" s="38" t="s">
        <v>26</v>
      </c>
      <c r="E22" s="39" t="s">
        <v>27</v>
      </c>
      <c r="F22" s="40"/>
      <c r="G22" s="109">
        <f t="shared" si="0"/>
        <v>641.80432006112824</v>
      </c>
      <c r="H22" s="26">
        <v>182.51952049395913</v>
      </c>
      <c r="I22" s="7">
        <v>30.332286017946899</v>
      </c>
      <c r="J22" s="7">
        <v>18.617389350140002</v>
      </c>
      <c r="K22" s="7">
        <v>38.792295653373003</v>
      </c>
      <c r="L22" s="7">
        <v>75.979992295149714</v>
      </c>
      <c r="M22" s="7">
        <v>53.482093671569601</v>
      </c>
      <c r="N22" s="124">
        <f t="shared" si="1"/>
        <v>399.72357748213835</v>
      </c>
      <c r="O22" s="26">
        <v>141.0900796161186</v>
      </c>
      <c r="P22" s="7">
        <v>24.15767244088056</v>
      </c>
      <c r="Q22" s="7">
        <v>7.4682579734544561</v>
      </c>
      <c r="R22" s="7">
        <v>11.496019170095678</v>
      </c>
      <c r="S22" s="7">
        <v>21.158224645536393</v>
      </c>
      <c r="T22" s="7">
        <v>36.710488732904196</v>
      </c>
      <c r="U22" s="124">
        <f t="shared" si="2"/>
        <v>242.08074257898988</v>
      </c>
    </row>
    <row r="23" spans="1:21">
      <c r="A23" s="37">
        <v>13</v>
      </c>
      <c r="B23" s="41"/>
      <c r="C23" s="16"/>
      <c r="D23" s="8"/>
      <c r="E23" s="17" t="s">
        <v>12</v>
      </c>
      <c r="F23" s="42" t="s">
        <v>28</v>
      </c>
      <c r="G23" s="109">
        <f t="shared" si="0"/>
        <v>336.28787105625815</v>
      </c>
      <c r="H23" s="26">
        <v>147.44363433530089</v>
      </c>
      <c r="I23" s="7">
        <v>20.695675530492736</v>
      </c>
      <c r="J23" s="7">
        <v>3.6825226922082948</v>
      </c>
      <c r="K23" s="7">
        <v>2.3997647935029818</v>
      </c>
      <c r="L23" s="7">
        <v>0.83188095982768573</v>
      </c>
      <c r="M23" s="7">
        <v>1.0852877795696259</v>
      </c>
      <c r="N23" s="124">
        <f t="shared" si="1"/>
        <v>176.13876609090221</v>
      </c>
      <c r="O23" s="26">
        <v>127.7474850238068</v>
      </c>
      <c r="P23" s="7">
        <v>22.273180600627711</v>
      </c>
      <c r="Q23" s="7">
        <v>4.320317124696885</v>
      </c>
      <c r="R23" s="7">
        <v>2.3306901026908236</v>
      </c>
      <c r="S23" s="7">
        <v>1.0906662460620282</v>
      </c>
      <c r="T23" s="7">
        <v>2.3867658674716949</v>
      </c>
      <c r="U23" s="124">
        <f t="shared" si="2"/>
        <v>160.14910496535595</v>
      </c>
    </row>
    <row r="24" spans="1:21">
      <c r="A24" s="37">
        <v>14</v>
      </c>
      <c r="B24" s="17"/>
      <c r="C24" s="16"/>
      <c r="D24" s="8"/>
      <c r="E24" s="17" t="s">
        <v>14</v>
      </c>
      <c r="F24" s="42" t="s">
        <v>29</v>
      </c>
      <c r="G24" s="109">
        <f t="shared" si="0"/>
        <v>6.5371846768196065</v>
      </c>
      <c r="H24" s="26">
        <v>1.6111615702153586</v>
      </c>
      <c r="I24" s="7">
        <v>0.73276307997002732</v>
      </c>
      <c r="J24" s="7">
        <v>0.520800115482416</v>
      </c>
      <c r="K24" s="7">
        <v>0.36866294624633156</v>
      </c>
      <c r="L24" s="7">
        <v>0.21313281334005296</v>
      </c>
      <c r="M24" s="7">
        <v>0.29950979351997375</v>
      </c>
      <c r="N24" s="124">
        <f t="shared" si="1"/>
        <v>3.7460303187741602</v>
      </c>
      <c r="O24" s="26">
        <v>1.3747534149940748</v>
      </c>
      <c r="P24" s="7">
        <v>0.38427827272244031</v>
      </c>
      <c r="Q24" s="7">
        <v>0.1418434919377205</v>
      </c>
      <c r="R24" s="7">
        <v>0.45914645461016335</v>
      </c>
      <c r="S24" s="7">
        <v>0.43113272378104739</v>
      </c>
      <c r="T24" s="7">
        <v>0</v>
      </c>
      <c r="U24" s="124">
        <f t="shared" si="2"/>
        <v>2.7911543580454463</v>
      </c>
    </row>
    <row r="25" spans="1:21">
      <c r="A25" s="37">
        <v>15</v>
      </c>
      <c r="B25" s="17"/>
      <c r="C25" s="16"/>
      <c r="D25" s="8"/>
      <c r="E25" s="17" t="s">
        <v>16</v>
      </c>
      <c r="F25" s="42" t="s">
        <v>30</v>
      </c>
      <c r="G25" s="109">
        <f t="shared" si="0"/>
        <v>0.63382608838485488</v>
      </c>
      <c r="H25" s="26">
        <v>9.0261448174715042E-2</v>
      </c>
      <c r="I25" s="7">
        <v>8.7535426740643629E-3</v>
      </c>
      <c r="J25" s="7">
        <v>4.2257276750312656E-3</v>
      </c>
      <c r="K25" s="7">
        <v>2.5995587598011127E-3</v>
      </c>
      <c r="L25" s="7">
        <v>4.7198526579679267E-3</v>
      </c>
      <c r="M25" s="7">
        <v>0</v>
      </c>
      <c r="N25" s="124">
        <f t="shared" si="1"/>
        <v>0.11056012994157971</v>
      </c>
      <c r="O25" s="26">
        <v>8.4654431790113449E-2</v>
      </c>
      <c r="P25" s="7">
        <v>4.6334411442003898E-3</v>
      </c>
      <c r="Q25" s="7">
        <v>0.13630461893555967</v>
      </c>
      <c r="R25" s="7">
        <v>1.534782014419811E-3</v>
      </c>
      <c r="S25" s="7">
        <v>0.29613868455898185</v>
      </c>
      <c r="T25" s="7">
        <v>0</v>
      </c>
      <c r="U25" s="124">
        <f t="shared" si="2"/>
        <v>0.52326595844327517</v>
      </c>
    </row>
    <row r="26" spans="1:21">
      <c r="A26" s="37">
        <v>16</v>
      </c>
      <c r="B26" s="17"/>
      <c r="C26" s="16"/>
      <c r="D26" s="8"/>
      <c r="E26" s="17" t="s">
        <v>18</v>
      </c>
      <c r="F26" s="42" t="s">
        <v>31</v>
      </c>
      <c r="G26" s="109">
        <f t="shared" si="0"/>
        <v>298.3454380589169</v>
      </c>
      <c r="H26" s="26">
        <v>33.374461172556039</v>
      </c>
      <c r="I26" s="7">
        <v>8.8950931208164548</v>
      </c>
      <c r="J26" s="7">
        <v>14.409840580861783</v>
      </c>
      <c r="K26" s="7">
        <v>36.021267912059557</v>
      </c>
      <c r="L26" s="7">
        <v>74.930257726926357</v>
      </c>
      <c r="M26" s="7">
        <v>52.097296217689291</v>
      </c>
      <c r="N26" s="124">
        <f t="shared" si="1"/>
        <v>219.72821673090948</v>
      </c>
      <c r="O26" s="26">
        <v>11.883189186279196</v>
      </c>
      <c r="P26" s="7">
        <v>1.4955809955531549</v>
      </c>
      <c r="Q26" s="7">
        <v>2.8697925740016217</v>
      </c>
      <c r="R26" s="7">
        <v>8.7046477736148518</v>
      </c>
      <c r="S26" s="7">
        <v>19.34028766490519</v>
      </c>
      <c r="T26" s="7">
        <v>34.323723133653402</v>
      </c>
      <c r="U26" s="124">
        <f t="shared" si="2"/>
        <v>78.617221328007417</v>
      </c>
    </row>
    <row r="27" spans="1:21">
      <c r="A27" s="37">
        <v>17</v>
      </c>
      <c r="B27" s="17"/>
      <c r="C27" s="16"/>
      <c r="D27" s="38" t="s">
        <v>32</v>
      </c>
      <c r="E27" s="39" t="s">
        <v>33</v>
      </c>
      <c r="F27" s="40"/>
      <c r="G27" s="109">
        <f t="shared" si="0"/>
        <v>4392.5969510978321</v>
      </c>
      <c r="H27" s="26">
        <v>309.39975889498601</v>
      </c>
      <c r="I27" s="7">
        <v>122.67561015486717</v>
      </c>
      <c r="J27" s="7">
        <v>319.82413388043642</v>
      </c>
      <c r="K27" s="7">
        <v>571.47251287475228</v>
      </c>
      <c r="L27" s="7">
        <v>704.04527418315411</v>
      </c>
      <c r="M27" s="7">
        <v>544.83092492818832</v>
      </c>
      <c r="N27" s="124">
        <f t="shared" si="1"/>
        <v>2572.2482149163843</v>
      </c>
      <c r="O27" s="26">
        <v>286.10576085082721</v>
      </c>
      <c r="P27" s="7">
        <v>93.403359303949401</v>
      </c>
      <c r="Q27" s="7">
        <v>165.75543584296247</v>
      </c>
      <c r="R27" s="7">
        <v>308.46488734334707</v>
      </c>
      <c r="S27" s="7">
        <v>469.04230977594852</v>
      </c>
      <c r="T27" s="7">
        <v>497.57698306441307</v>
      </c>
      <c r="U27" s="124">
        <f t="shared" si="2"/>
        <v>1820.3487361814477</v>
      </c>
    </row>
    <row r="28" spans="1:21">
      <c r="A28" s="37">
        <v>18</v>
      </c>
      <c r="B28" s="12"/>
      <c r="C28" s="12"/>
      <c r="D28" s="38" t="s">
        <v>34</v>
      </c>
      <c r="E28" s="39" t="s">
        <v>35</v>
      </c>
      <c r="F28" s="43"/>
      <c r="G28" s="109">
        <f t="shared" si="0"/>
        <v>23776.138188980985</v>
      </c>
      <c r="H28" s="26">
        <v>101.89700461993925</v>
      </c>
      <c r="I28" s="7">
        <v>154.53514097630978</v>
      </c>
      <c r="J28" s="7">
        <v>359.24412403069437</v>
      </c>
      <c r="K28" s="7">
        <v>931.09269890934229</v>
      </c>
      <c r="L28" s="7">
        <v>2551.6426150202751</v>
      </c>
      <c r="M28" s="7">
        <v>7406.7836414277554</v>
      </c>
      <c r="N28" s="124">
        <f t="shared" si="1"/>
        <v>11505.195224984316</v>
      </c>
      <c r="O28" s="26">
        <v>88.135543767595664</v>
      </c>
      <c r="P28" s="7">
        <v>118.94353864295408</v>
      </c>
      <c r="Q28" s="7">
        <v>255.58857618458569</v>
      </c>
      <c r="R28" s="7">
        <v>755.88109230622649</v>
      </c>
      <c r="S28" s="7">
        <v>2330.2003774344921</v>
      </c>
      <c r="T28" s="7">
        <v>8722.1938356608152</v>
      </c>
      <c r="U28" s="124">
        <f t="shared" si="2"/>
        <v>12270.942963996669</v>
      </c>
    </row>
    <row r="29" spans="1:21">
      <c r="A29" s="37">
        <v>19</v>
      </c>
      <c r="B29" s="17"/>
      <c r="C29" s="16"/>
      <c r="D29" s="38" t="s">
        <v>36</v>
      </c>
      <c r="E29" s="39" t="s">
        <v>37</v>
      </c>
      <c r="F29" s="40"/>
      <c r="G29" s="109">
        <f t="shared" si="0"/>
        <v>2439.7465434921078</v>
      </c>
      <c r="H29" s="26">
        <v>6.0931363038694144</v>
      </c>
      <c r="I29" s="7">
        <v>11.053056747448863</v>
      </c>
      <c r="J29" s="7">
        <v>63.093829625286162</v>
      </c>
      <c r="K29" s="7">
        <v>294.70701520889997</v>
      </c>
      <c r="L29" s="7">
        <v>688.35244176536798</v>
      </c>
      <c r="M29" s="7">
        <v>464.49363392591476</v>
      </c>
      <c r="N29" s="124">
        <f t="shared" si="1"/>
        <v>1527.7931135767872</v>
      </c>
      <c r="O29" s="26">
        <v>5.0064478091774163</v>
      </c>
      <c r="P29" s="7">
        <v>5.390505013634538</v>
      </c>
      <c r="Q29" s="7">
        <v>39.03320103727674</v>
      </c>
      <c r="R29" s="7">
        <v>138.45716049708426</v>
      </c>
      <c r="S29" s="7">
        <v>332.23441477864981</v>
      </c>
      <c r="T29" s="7">
        <v>391.83170077949762</v>
      </c>
      <c r="U29" s="124">
        <f t="shared" si="2"/>
        <v>911.95342991532038</v>
      </c>
    </row>
    <row r="30" spans="1:21">
      <c r="A30" s="37">
        <v>20</v>
      </c>
      <c r="B30" s="17"/>
      <c r="C30" s="16"/>
      <c r="D30" s="38" t="s">
        <v>38</v>
      </c>
      <c r="E30" s="39" t="s">
        <v>39</v>
      </c>
      <c r="F30" s="40"/>
      <c r="G30" s="109">
        <f t="shared" si="0"/>
        <v>18.446082459101945</v>
      </c>
      <c r="H30" s="26">
        <v>0</v>
      </c>
      <c r="I30" s="7">
        <v>0.5195712890708819</v>
      </c>
      <c r="J30" s="7">
        <v>1.0094724392984062</v>
      </c>
      <c r="K30" s="7">
        <v>1.9736607712693512</v>
      </c>
      <c r="L30" s="7">
        <v>4.2861360730603337</v>
      </c>
      <c r="M30" s="7">
        <v>2.1620003345888108</v>
      </c>
      <c r="N30" s="124">
        <f t="shared" si="1"/>
        <v>9.9508409072877839</v>
      </c>
      <c r="O30" s="26">
        <v>0</v>
      </c>
      <c r="P30" s="7">
        <v>0.41660685243596163</v>
      </c>
      <c r="Q30" s="7">
        <v>0.92321880258623423</v>
      </c>
      <c r="R30" s="7">
        <v>1.6039155633188784</v>
      </c>
      <c r="S30" s="7">
        <v>3.3540476895868778</v>
      </c>
      <c r="T30" s="7">
        <v>2.1974526438862085</v>
      </c>
      <c r="U30" s="124">
        <f t="shared" si="2"/>
        <v>8.4952415518141606</v>
      </c>
    </row>
    <row r="31" spans="1:21">
      <c r="A31" s="37">
        <v>21</v>
      </c>
      <c r="B31" s="17"/>
      <c r="C31" s="16"/>
      <c r="D31" s="38" t="s">
        <v>40</v>
      </c>
      <c r="E31" s="39" t="s">
        <v>41</v>
      </c>
      <c r="F31" s="40"/>
      <c r="G31" s="109">
        <f t="shared" si="0"/>
        <v>13872.102790346609</v>
      </c>
      <c r="H31" s="26">
        <v>123.3651803993389</v>
      </c>
      <c r="I31" s="7">
        <v>103.6057767206803</v>
      </c>
      <c r="J31" s="7">
        <v>254.89776229392737</v>
      </c>
      <c r="K31" s="7">
        <v>732.4819642752409</v>
      </c>
      <c r="L31" s="7">
        <v>2324.0094796568155</v>
      </c>
      <c r="M31" s="7">
        <v>3896.016096457839</v>
      </c>
      <c r="N31" s="124">
        <f t="shared" si="1"/>
        <v>7434.376259803842</v>
      </c>
      <c r="O31" s="26">
        <v>124.49168523878278</v>
      </c>
      <c r="P31" s="7">
        <v>112.51868502115394</v>
      </c>
      <c r="Q31" s="7">
        <v>238.8511041648344</v>
      </c>
      <c r="R31" s="7">
        <v>442.10694729350507</v>
      </c>
      <c r="S31" s="7">
        <v>1530.1935703456402</v>
      </c>
      <c r="T31" s="7">
        <v>3989.5645384788513</v>
      </c>
      <c r="U31" s="124">
        <f t="shared" si="2"/>
        <v>6437.7265305427682</v>
      </c>
    </row>
    <row r="32" spans="1:21">
      <c r="A32" s="37">
        <v>22</v>
      </c>
      <c r="B32" s="17"/>
      <c r="C32" s="16"/>
      <c r="D32" s="38"/>
      <c r="E32" s="17" t="s">
        <v>12</v>
      </c>
      <c r="F32" s="42" t="s">
        <v>42</v>
      </c>
      <c r="G32" s="109">
        <f t="shared" si="0"/>
        <v>237.5945401773206</v>
      </c>
      <c r="H32" s="26">
        <v>35.46917927172035</v>
      </c>
      <c r="I32" s="7">
        <v>3.2258487096405588</v>
      </c>
      <c r="J32" s="7">
        <v>30.088793698698282</v>
      </c>
      <c r="K32" s="7">
        <v>28.093579322099686</v>
      </c>
      <c r="L32" s="7">
        <v>17.109369322657585</v>
      </c>
      <c r="M32" s="7">
        <v>8.2824974283576012</v>
      </c>
      <c r="N32" s="124">
        <f t="shared" si="1"/>
        <v>122.26926775317406</v>
      </c>
      <c r="O32" s="26">
        <v>43.791019069030881</v>
      </c>
      <c r="P32" s="7">
        <v>5.2411897331476212</v>
      </c>
      <c r="Q32" s="7">
        <v>29.267973706126213</v>
      </c>
      <c r="R32" s="7">
        <v>19.748961269855499</v>
      </c>
      <c r="S32" s="7">
        <v>9.5644276142120361</v>
      </c>
      <c r="T32" s="7">
        <v>7.7117010317742825</v>
      </c>
      <c r="U32" s="124">
        <f t="shared" si="2"/>
        <v>115.32527242414653</v>
      </c>
    </row>
    <row r="33" spans="1:21">
      <c r="A33" s="37">
        <v>23</v>
      </c>
      <c r="B33" s="17"/>
      <c r="C33" s="16"/>
      <c r="D33" s="8"/>
      <c r="E33" s="17" t="s">
        <v>14</v>
      </c>
      <c r="F33" s="42" t="s">
        <v>43</v>
      </c>
      <c r="G33" s="109">
        <f t="shared" si="0"/>
        <v>0.54515831172466278</v>
      </c>
      <c r="H33" s="26">
        <v>0</v>
      </c>
      <c r="I33" s="7">
        <v>0</v>
      </c>
      <c r="J33" s="7">
        <v>0</v>
      </c>
      <c r="K33" s="7">
        <v>0.20323860645294189</v>
      </c>
      <c r="L33" s="7">
        <v>0.17200958728790283</v>
      </c>
      <c r="M33" s="7">
        <v>0</v>
      </c>
      <c r="N33" s="124">
        <f t="shared" si="1"/>
        <v>0.37524819374084473</v>
      </c>
      <c r="O33" s="26">
        <v>0</v>
      </c>
      <c r="P33" s="7">
        <v>0</v>
      </c>
      <c r="Q33" s="7">
        <v>0</v>
      </c>
      <c r="R33" s="7">
        <v>0.16991011798381805</v>
      </c>
      <c r="S33" s="7">
        <v>0</v>
      </c>
      <c r="T33" s="7">
        <v>0</v>
      </c>
      <c r="U33" s="124">
        <f t="shared" si="2"/>
        <v>0.16991011798381805</v>
      </c>
    </row>
    <row r="34" spans="1:21">
      <c r="A34" s="37">
        <v>24</v>
      </c>
      <c r="B34" s="17"/>
      <c r="C34" s="16"/>
      <c r="D34" s="8"/>
      <c r="E34" s="17" t="s">
        <v>16</v>
      </c>
      <c r="F34" s="42" t="s">
        <v>44</v>
      </c>
      <c r="G34" s="109">
        <f t="shared" si="0"/>
        <v>8640.8379258190653</v>
      </c>
      <c r="H34" s="26">
        <v>0.25039884844932203</v>
      </c>
      <c r="I34" s="7">
        <v>0.54105812352645444</v>
      </c>
      <c r="J34" s="7">
        <v>9.9107451296295039</v>
      </c>
      <c r="K34" s="7">
        <v>298.74002952082083</v>
      </c>
      <c r="L34" s="7">
        <v>1535.4861269444227</v>
      </c>
      <c r="M34" s="7">
        <v>2712.9676257818937</v>
      </c>
      <c r="N34" s="124">
        <f t="shared" si="1"/>
        <v>4557.8959843487428</v>
      </c>
      <c r="O34" s="26">
        <v>0.27914279583681889</v>
      </c>
      <c r="P34" s="7">
        <v>0.42073722620261833</v>
      </c>
      <c r="Q34" s="7">
        <v>5.183819368481636</v>
      </c>
      <c r="R34" s="7">
        <v>126.58944104705006</v>
      </c>
      <c r="S34" s="7">
        <v>979.95482715591788</v>
      </c>
      <c r="T34" s="7">
        <v>2970.5139738768339</v>
      </c>
      <c r="U34" s="124">
        <f t="shared" si="2"/>
        <v>4082.9419414703229</v>
      </c>
    </row>
    <row r="35" spans="1:21">
      <c r="A35" s="37">
        <v>25</v>
      </c>
      <c r="B35" s="17"/>
      <c r="C35" s="16"/>
      <c r="D35" s="8"/>
      <c r="E35" s="17" t="s">
        <v>18</v>
      </c>
      <c r="F35" s="42" t="s">
        <v>45</v>
      </c>
      <c r="G35" s="109">
        <f t="shared" si="0"/>
        <v>586.70828722417355</v>
      </c>
      <c r="H35" s="26">
        <v>0</v>
      </c>
      <c r="I35" s="7">
        <v>0.3896130733191967</v>
      </c>
      <c r="J35" s="7">
        <v>3.2252367734909058</v>
      </c>
      <c r="K35" s="7">
        <v>26.799882534891367</v>
      </c>
      <c r="L35" s="7">
        <v>122.38218273222446</v>
      </c>
      <c r="M35" s="7">
        <v>142.43751856684685</v>
      </c>
      <c r="N35" s="124">
        <f t="shared" si="1"/>
        <v>295.23443368077278</v>
      </c>
      <c r="O35" s="26">
        <v>0</v>
      </c>
      <c r="P35" s="7">
        <v>0</v>
      </c>
      <c r="Q35" s="7">
        <v>1.2449732422828674</v>
      </c>
      <c r="R35" s="7">
        <v>14.171137452125549</v>
      </c>
      <c r="S35" s="7">
        <v>98.5562624335289</v>
      </c>
      <c r="T35" s="7">
        <v>177.50148041546345</v>
      </c>
      <c r="U35" s="124">
        <f t="shared" si="2"/>
        <v>291.47385354340076</v>
      </c>
    </row>
    <row r="36" spans="1:21">
      <c r="A36" s="37">
        <v>26</v>
      </c>
      <c r="B36" s="17"/>
      <c r="C36" s="16"/>
      <c r="D36" s="8"/>
      <c r="E36" s="17" t="s">
        <v>20</v>
      </c>
      <c r="F36" s="42" t="s">
        <v>46</v>
      </c>
      <c r="G36" s="109">
        <f t="shared" si="0"/>
        <v>414.10417649563169</v>
      </c>
      <c r="H36" s="26">
        <v>24.74433268426219</v>
      </c>
      <c r="I36" s="7">
        <v>2.0697676445997786</v>
      </c>
      <c r="J36" s="7">
        <v>26.05346501164604</v>
      </c>
      <c r="K36" s="7">
        <v>75.677853947039694</v>
      </c>
      <c r="L36" s="7">
        <v>87.604423843324184</v>
      </c>
      <c r="M36" s="7">
        <v>95.33736699167639</v>
      </c>
      <c r="N36" s="124">
        <f t="shared" si="1"/>
        <v>311.48721012254828</v>
      </c>
      <c r="O36" s="26">
        <v>26.375041367777158</v>
      </c>
      <c r="P36" s="7">
        <v>2.5113036688126158</v>
      </c>
      <c r="Q36" s="7">
        <v>7.0380890950327739</v>
      </c>
      <c r="R36" s="7">
        <v>19.121629329049028</v>
      </c>
      <c r="S36" s="7">
        <v>19.200031999498606</v>
      </c>
      <c r="T36" s="7">
        <v>28.370870912913233</v>
      </c>
      <c r="U36" s="124">
        <f t="shared" si="2"/>
        <v>102.61696637308341</v>
      </c>
    </row>
    <row r="37" spans="1:21">
      <c r="A37" s="37">
        <v>27</v>
      </c>
      <c r="B37" s="17"/>
      <c r="C37" s="16"/>
      <c r="D37" s="8"/>
      <c r="E37" s="17" t="s">
        <v>47</v>
      </c>
      <c r="F37" s="42" t="s">
        <v>355</v>
      </c>
      <c r="G37" s="109">
        <f t="shared" si="0"/>
        <v>0.33724138140678406</v>
      </c>
      <c r="H37" s="26">
        <v>0</v>
      </c>
      <c r="I37" s="7">
        <v>0</v>
      </c>
      <c r="J37" s="7">
        <v>0</v>
      </c>
      <c r="K37" s="7">
        <v>0</v>
      </c>
      <c r="L37" s="7">
        <v>0.33724138140678406</v>
      </c>
      <c r="M37" s="7">
        <v>0</v>
      </c>
      <c r="N37" s="124">
        <f t="shared" si="1"/>
        <v>0.33724138140678406</v>
      </c>
      <c r="O37" s="26">
        <v>0</v>
      </c>
      <c r="P37" s="7">
        <v>0</v>
      </c>
      <c r="Q37" s="7">
        <v>0</v>
      </c>
      <c r="R37" s="7">
        <v>0</v>
      </c>
      <c r="S37" s="7">
        <v>0</v>
      </c>
      <c r="T37" s="7">
        <v>0</v>
      </c>
      <c r="U37" s="124">
        <f t="shared" si="2"/>
        <v>0</v>
      </c>
    </row>
    <row r="38" spans="1:21">
      <c r="A38" s="37">
        <v>28</v>
      </c>
      <c r="B38" s="17"/>
      <c r="C38" s="16"/>
      <c r="D38" s="8"/>
      <c r="E38" s="17" t="s">
        <v>48</v>
      </c>
      <c r="F38" s="42" t="s">
        <v>49</v>
      </c>
      <c r="G38" s="109">
        <f t="shared" si="0"/>
        <v>1.0513240993022919</v>
      </c>
      <c r="H38" s="26">
        <v>0</v>
      </c>
      <c r="I38" s="7">
        <v>0</v>
      </c>
      <c r="J38" s="7">
        <v>0.40807011723518372</v>
      </c>
      <c r="K38" s="7">
        <v>0</v>
      </c>
      <c r="L38" s="7">
        <v>0</v>
      </c>
      <c r="M38" s="7">
        <v>0</v>
      </c>
      <c r="N38" s="124">
        <f t="shared" si="1"/>
        <v>0.40807011723518372</v>
      </c>
      <c r="O38" s="26">
        <v>0</v>
      </c>
      <c r="P38" s="7">
        <v>0</v>
      </c>
      <c r="Q38" s="7">
        <v>0</v>
      </c>
      <c r="R38" s="7">
        <v>0</v>
      </c>
      <c r="S38" s="7">
        <v>0</v>
      </c>
      <c r="T38" s="7">
        <v>0.64325398206710815</v>
      </c>
      <c r="U38" s="124">
        <f t="shared" si="2"/>
        <v>0.64325398206710815</v>
      </c>
    </row>
    <row r="39" spans="1:21">
      <c r="A39" s="37">
        <v>29</v>
      </c>
      <c r="B39" s="17"/>
      <c r="C39" s="16"/>
      <c r="D39" s="38"/>
      <c r="E39" s="17" t="s">
        <v>356</v>
      </c>
      <c r="F39" s="42" t="s">
        <v>50</v>
      </c>
      <c r="G39" s="109">
        <f t="shared" si="0"/>
        <v>52.406602151997504</v>
      </c>
      <c r="H39" s="26">
        <v>0</v>
      </c>
      <c r="I39" s="7">
        <v>0</v>
      </c>
      <c r="J39" s="7">
        <v>4.6748631270020269E-2</v>
      </c>
      <c r="K39" s="7">
        <v>3.1055314829573035</v>
      </c>
      <c r="L39" s="7">
        <v>10.271367877721786</v>
      </c>
      <c r="M39" s="7">
        <v>7.5116177797317505</v>
      </c>
      <c r="N39" s="124">
        <f t="shared" si="1"/>
        <v>20.935265771680861</v>
      </c>
      <c r="O39" s="26">
        <v>0</v>
      </c>
      <c r="P39" s="7">
        <v>0</v>
      </c>
      <c r="Q39" s="7">
        <v>0.12685142058762722</v>
      </c>
      <c r="R39" s="7">
        <v>3.3762890147045255</v>
      </c>
      <c r="S39" s="7">
        <v>14.659270226955414</v>
      </c>
      <c r="T39" s="7">
        <v>13.308925718069077</v>
      </c>
      <c r="U39" s="124">
        <f t="shared" si="2"/>
        <v>31.471336380316643</v>
      </c>
    </row>
    <row r="40" spans="1:21">
      <c r="A40" s="37">
        <v>30</v>
      </c>
      <c r="B40" s="17"/>
      <c r="C40" s="16"/>
      <c r="D40" s="12"/>
      <c r="E40" s="17" t="s">
        <v>357</v>
      </c>
      <c r="F40" s="42" t="s">
        <v>51</v>
      </c>
      <c r="G40" s="109">
        <f t="shared" si="0"/>
        <v>3832.8835354116336</v>
      </c>
      <c r="H40" s="26">
        <v>54.876539831681839</v>
      </c>
      <c r="I40" s="7">
        <v>85.398816800676286</v>
      </c>
      <c r="J40" s="7">
        <v>174.01539207994938</v>
      </c>
      <c r="K40" s="7">
        <v>286.89655249938369</v>
      </c>
      <c r="L40" s="7">
        <v>543.33983504772186</v>
      </c>
      <c r="M40" s="7">
        <v>929.25850840657949</v>
      </c>
      <c r="N40" s="124">
        <f t="shared" si="1"/>
        <v>2073.7856446659925</v>
      </c>
      <c r="O40" s="26">
        <v>46.494266006833641</v>
      </c>
      <c r="P40" s="7">
        <v>92.855096351071552</v>
      </c>
      <c r="Q40" s="7">
        <v>182.05987372469463</v>
      </c>
      <c r="R40" s="7">
        <v>251.11173135973513</v>
      </c>
      <c r="S40" s="7">
        <v>400.95663912594318</v>
      </c>
      <c r="T40" s="7">
        <v>785.62028417736292</v>
      </c>
      <c r="U40" s="124">
        <f t="shared" si="2"/>
        <v>1759.0978907456411</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ref="G42:G73" si="3">N42+U42</f>
        <v>105.63411703472957</v>
      </c>
      <c r="H42" s="26">
        <v>8.0247297515161335</v>
      </c>
      <c r="I42" s="7">
        <v>11.980674127116799</v>
      </c>
      <c r="J42" s="7">
        <v>11.149311548098922</v>
      </c>
      <c r="K42" s="7">
        <v>12.965281847864389</v>
      </c>
      <c r="L42" s="7">
        <v>7.3068585162982345</v>
      </c>
      <c r="M42" s="7">
        <v>0.22112872451543808</v>
      </c>
      <c r="N42" s="124">
        <f t="shared" ref="N42:N73" si="4">SUM(H42:M42)</f>
        <v>51.647984515409917</v>
      </c>
      <c r="O42" s="26">
        <v>7.5522168464958668</v>
      </c>
      <c r="P42" s="7">
        <v>11.490359792485833</v>
      </c>
      <c r="Q42" s="7">
        <v>13.929525965824723</v>
      </c>
      <c r="R42" s="7">
        <v>7.8178427964448929</v>
      </c>
      <c r="S42" s="7">
        <v>7.3020691070705652</v>
      </c>
      <c r="T42" s="7">
        <v>5.8941180109977722</v>
      </c>
      <c r="U42" s="124">
        <f t="shared" ref="U42:U73" si="5">SUM(O42:T42)</f>
        <v>53.986132519319654</v>
      </c>
    </row>
    <row r="43" spans="1:21">
      <c r="A43" s="37">
        <v>33</v>
      </c>
      <c r="B43" s="17"/>
      <c r="C43" s="16"/>
      <c r="D43" s="38" t="s">
        <v>54</v>
      </c>
      <c r="E43" s="39" t="s">
        <v>55</v>
      </c>
      <c r="F43" s="42"/>
      <c r="G43" s="109">
        <f t="shared" si="3"/>
        <v>50.22386421635747</v>
      </c>
      <c r="H43" s="26">
        <v>7.2791624561276649</v>
      </c>
      <c r="I43" s="7">
        <v>4.8137140390026616</v>
      </c>
      <c r="J43" s="7">
        <v>3.4196130562158942</v>
      </c>
      <c r="K43" s="7">
        <v>0.93925556470640004</v>
      </c>
      <c r="L43" s="7">
        <v>2.9660911983228289</v>
      </c>
      <c r="M43" s="7">
        <v>4.9578239252150524</v>
      </c>
      <c r="N43" s="124">
        <f t="shared" si="4"/>
        <v>24.375660239590502</v>
      </c>
      <c r="O43" s="26">
        <v>7.8633632606392325</v>
      </c>
      <c r="P43" s="7">
        <v>4.2833565363207526</v>
      </c>
      <c r="Q43" s="7">
        <v>1.7817546848770576</v>
      </c>
      <c r="R43" s="7">
        <v>2.6850767440955678</v>
      </c>
      <c r="S43" s="7">
        <v>2.5873832885408774</v>
      </c>
      <c r="T43" s="7">
        <v>6.6472694622934796</v>
      </c>
      <c r="U43" s="124">
        <f t="shared" si="5"/>
        <v>25.848203976766968</v>
      </c>
    </row>
    <row r="44" spans="1:21">
      <c r="A44" s="37">
        <v>34</v>
      </c>
      <c r="B44" s="17"/>
      <c r="C44" s="16"/>
      <c r="D44" s="8"/>
      <c r="E44" s="17" t="s">
        <v>12</v>
      </c>
      <c r="F44" s="42" t="s">
        <v>56</v>
      </c>
      <c r="G44" s="109">
        <f t="shared" si="3"/>
        <v>49.783922482281923</v>
      </c>
      <c r="H44" s="26">
        <v>7.2791624561276649</v>
      </c>
      <c r="I44" s="7">
        <v>4.8137140390026616</v>
      </c>
      <c r="J44" s="7">
        <v>3.2896768379541754</v>
      </c>
      <c r="K44" s="7">
        <v>0.93925556470640004</v>
      </c>
      <c r="L44" s="7">
        <v>2.9660911983228289</v>
      </c>
      <c r="M44" s="7">
        <v>4.9578239252150524</v>
      </c>
      <c r="N44" s="124">
        <f t="shared" si="4"/>
        <v>24.245724021328783</v>
      </c>
      <c r="O44" s="26">
        <v>7.8633632606392325</v>
      </c>
      <c r="P44" s="7">
        <v>4.2833565363207526</v>
      </c>
      <c r="Q44" s="7">
        <v>1.7817546848770576</v>
      </c>
      <c r="R44" s="7">
        <v>2.3750712282817403</v>
      </c>
      <c r="S44" s="7">
        <v>2.5873832885408774</v>
      </c>
      <c r="T44" s="7">
        <v>6.6472694622934796</v>
      </c>
      <c r="U44" s="124">
        <f t="shared" si="5"/>
        <v>25.53819846095314</v>
      </c>
    </row>
    <row r="45" spans="1:21">
      <c r="A45" s="37">
        <v>35</v>
      </c>
      <c r="B45" s="17"/>
      <c r="C45" s="16"/>
      <c r="D45" s="8"/>
      <c r="E45" s="17" t="s">
        <v>14</v>
      </c>
      <c r="F45" s="42" t="s">
        <v>57</v>
      </c>
      <c r="G45" s="109">
        <f t="shared" si="3"/>
        <v>0</v>
      </c>
      <c r="H45" s="26">
        <v>0</v>
      </c>
      <c r="I45" s="7">
        <v>0</v>
      </c>
      <c r="J45" s="7">
        <v>0</v>
      </c>
      <c r="K45" s="7">
        <v>0</v>
      </c>
      <c r="L45" s="7">
        <v>0</v>
      </c>
      <c r="M45" s="7">
        <v>0</v>
      </c>
      <c r="N45" s="124">
        <f t="shared" si="4"/>
        <v>0</v>
      </c>
      <c r="O45" s="26">
        <v>0</v>
      </c>
      <c r="P45" s="7">
        <v>0</v>
      </c>
      <c r="Q45" s="7">
        <v>0</v>
      </c>
      <c r="R45" s="7">
        <v>0</v>
      </c>
      <c r="S45" s="7">
        <v>0</v>
      </c>
      <c r="T45" s="7">
        <v>0</v>
      </c>
      <c r="U45" s="124">
        <f t="shared" si="5"/>
        <v>0</v>
      </c>
    </row>
    <row r="46" spans="1:21">
      <c r="A46" s="37">
        <v>36</v>
      </c>
      <c r="B46" s="10"/>
      <c r="C46" s="16"/>
      <c r="D46" s="8"/>
      <c r="E46" s="17" t="s">
        <v>16</v>
      </c>
      <c r="F46" s="42" t="s">
        <v>58</v>
      </c>
      <c r="G46" s="109">
        <f t="shared" si="3"/>
        <v>0.43994173407554626</v>
      </c>
      <c r="H46" s="26">
        <v>0</v>
      </c>
      <c r="I46" s="7">
        <v>0</v>
      </c>
      <c r="J46" s="7">
        <v>0.12993621826171875</v>
      </c>
      <c r="K46" s="7">
        <v>0</v>
      </c>
      <c r="L46" s="7">
        <v>0</v>
      </c>
      <c r="M46" s="7">
        <v>0</v>
      </c>
      <c r="N46" s="124">
        <f t="shared" si="4"/>
        <v>0.12993621826171875</v>
      </c>
      <c r="O46" s="26">
        <v>0</v>
      </c>
      <c r="P46" s="7">
        <v>0</v>
      </c>
      <c r="Q46" s="7">
        <v>0</v>
      </c>
      <c r="R46" s="7">
        <v>0.31000551581382751</v>
      </c>
      <c r="S46" s="7">
        <v>0</v>
      </c>
      <c r="T46" s="7">
        <v>0</v>
      </c>
      <c r="U46" s="124">
        <f t="shared" si="5"/>
        <v>0.31000551581382751</v>
      </c>
    </row>
    <row r="47" spans="1:21">
      <c r="A47" s="37">
        <v>37</v>
      </c>
      <c r="B47" s="10"/>
      <c r="C47" s="11"/>
      <c r="D47" s="38" t="s">
        <v>59</v>
      </c>
      <c r="E47" s="9" t="s">
        <v>60</v>
      </c>
      <c r="F47" s="44"/>
      <c r="G47" s="109">
        <f t="shared" si="3"/>
        <v>84059.643613941385</v>
      </c>
      <c r="H47" s="26">
        <v>308.04685388482176</v>
      </c>
      <c r="I47" s="7">
        <v>181.31354674510658</v>
      </c>
      <c r="J47" s="7">
        <v>761.86504091322422</v>
      </c>
      <c r="K47" s="7">
        <v>2508.4343851953745</v>
      </c>
      <c r="L47" s="7">
        <v>10153.560188740492</v>
      </c>
      <c r="M47" s="7">
        <v>27695.541078656912</v>
      </c>
      <c r="N47" s="124">
        <f t="shared" si="4"/>
        <v>41608.761094135931</v>
      </c>
      <c r="O47" s="26">
        <v>259.58942659641616</v>
      </c>
      <c r="P47" s="7">
        <v>148.0978646845324</v>
      </c>
      <c r="Q47" s="7">
        <v>374.60232967883348</v>
      </c>
      <c r="R47" s="7">
        <v>1652.6015146970749</v>
      </c>
      <c r="S47" s="7">
        <v>7965.5915555953979</v>
      </c>
      <c r="T47" s="7">
        <v>32050.3998285532</v>
      </c>
      <c r="U47" s="124">
        <f t="shared" si="5"/>
        <v>42450.882519805455</v>
      </c>
    </row>
    <row r="48" spans="1:21">
      <c r="A48" s="93">
        <v>38</v>
      </c>
      <c r="B48" s="94"/>
      <c r="C48" s="95" t="s">
        <v>61</v>
      </c>
      <c r="D48" s="96" t="s">
        <v>62</v>
      </c>
      <c r="E48" s="97"/>
      <c r="F48" s="98"/>
      <c r="G48" s="99">
        <f t="shared" si="3"/>
        <v>425969.63875798136</v>
      </c>
      <c r="H48" s="100">
        <v>4673.5303144305944</v>
      </c>
      <c r="I48" s="101">
        <v>619.61922269966453</v>
      </c>
      <c r="J48" s="101">
        <v>3004.7888566255569</v>
      </c>
      <c r="K48" s="101">
        <v>11356.456083774567</v>
      </c>
      <c r="L48" s="101">
        <v>40648.738338470459</v>
      </c>
      <c r="M48" s="101">
        <v>152806.88107299805</v>
      </c>
      <c r="N48" s="125">
        <f t="shared" si="4"/>
        <v>213110.01388899889</v>
      </c>
      <c r="O48" s="100">
        <v>3837.2990509271622</v>
      </c>
      <c r="P48" s="101">
        <v>519.72349720541388</v>
      </c>
      <c r="Q48" s="101">
        <v>1617.1543070673943</v>
      </c>
      <c r="R48" s="101">
        <v>6352.3760107755661</v>
      </c>
      <c r="S48" s="101">
        <v>27578.733049988747</v>
      </c>
      <c r="T48" s="101">
        <v>172954.33895301819</v>
      </c>
      <c r="U48" s="125">
        <f t="shared" si="5"/>
        <v>212859.62486898247</v>
      </c>
    </row>
    <row r="49" spans="1:21">
      <c r="A49" s="37">
        <v>39</v>
      </c>
      <c r="B49" s="17"/>
      <c r="C49" s="16"/>
      <c r="D49" s="38" t="s">
        <v>8</v>
      </c>
      <c r="E49" s="45" t="s">
        <v>63</v>
      </c>
      <c r="F49" s="40"/>
      <c r="G49" s="109">
        <f t="shared" si="3"/>
        <v>425136.02656050026</v>
      </c>
      <c r="H49" s="26">
        <v>4665.6301153898239</v>
      </c>
      <c r="I49" s="7">
        <v>609.99947318341583</v>
      </c>
      <c r="J49" s="7">
        <v>2975.7825401127338</v>
      </c>
      <c r="K49" s="7">
        <v>11312.347675800323</v>
      </c>
      <c r="L49" s="7">
        <v>40578.739841461182</v>
      </c>
      <c r="M49" s="7">
        <v>152562.30302143097</v>
      </c>
      <c r="N49" s="124">
        <f t="shared" si="4"/>
        <v>212704.80266737845</v>
      </c>
      <c r="O49" s="26">
        <v>3830.0872010588646</v>
      </c>
      <c r="P49" s="7">
        <v>509.58035634551197</v>
      </c>
      <c r="Q49" s="7">
        <v>1600.5804155170918</v>
      </c>
      <c r="R49" s="7">
        <v>6320.4683350324631</v>
      </c>
      <c r="S49" s="7">
        <v>27517.14659845829</v>
      </c>
      <c r="T49" s="7">
        <v>172653.36098670959</v>
      </c>
      <c r="U49" s="124">
        <f t="shared" si="5"/>
        <v>212431.22389312182</v>
      </c>
    </row>
    <row r="50" spans="1:21">
      <c r="A50" s="37">
        <v>40</v>
      </c>
      <c r="B50" s="17"/>
      <c r="C50" s="16"/>
      <c r="D50" s="38" t="s">
        <v>10</v>
      </c>
      <c r="E50" s="45" t="s">
        <v>64</v>
      </c>
      <c r="F50" s="40"/>
      <c r="G50" s="109">
        <f t="shared" si="3"/>
        <v>692.65895350120468</v>
      </c>
      <c r="H50" s="26">
        <v>5.7401594615002978</v>
      </c>
      <c r="I50" s="7">
        <v>7.128266112296842</v>
      </c>
      <c r="J50" s="7">
        <v>20.141697013226803</v>
      </c>
      <c r="K50" s="7">
        <v>29.111992032499984</v>
      </c>
      <c r="L50" s="7">
        <v>49.50310467928648</v>
      </c>
      <c r="M50" s="7">
        <v>219.43434577947482</v>
      </c>
      <c r="N50" s="124">
        <f t="shared" si="4"/>
        <v>331.05956507828523</v>
      </c>
      <c r="O50" s="26">
        <v>4.8322998791772989</v>
      </c>
      <c r="P50" s="7">
        <v>7.3454012584020347</v>
      </c>
      <c r="Q50" s="7">
        <v>12.058159243239743</v>
      </c>
      <c r="R50" s="7">
        <v>22.253750244155526</v>
      </c>
      <c r="S50" s="7">
        <v>41.307990443892777</v>
      </c>
      <c r="T50" s="7">
        <v>273.80178735405207</v>
      </c>
      <c r="U50" s="124">
        <f t="shared" si="5"/>
        <v>361.59938842291945</v>
      </c>
    </row>
    <row r="51" spans="1:21">
      <c r="A51" s="37">
        <v>41</v>
      </c>
      <c r="B51" s="17"/>
      <c r="C51" s="16"/>
      <c r="D51" s="38" t="s">
        <v>22</v>
      </c>
      <c r="E51" s="45" t="s">
        <v>65</v>
      </c>
      <c r="F51" s="40"/>
      <c r="G51" s="109">
        <f t="shared" si="3"/>
        <v>140.94936724468818</v>
      </c>
      <c r="H51" s="26">
        <v>2.1599907133122542</v>
      </c>
      <c r="I51" s="7">
        <v>2.4914767144509824</v>
      </c>
      <c r="J51" s="7">
        <v>8.8646020312444307</v>
      </c>
      <c r="K51" s="7">
        <v>14.99652363351197</v>
      </c>
      <c r="L51" s="7">
        <v>20.494686182239093</v>
      </c>
      <c r="M51" s="7">
        <v>25.140398669347633</v>
      </c>
      <c r="N51" s="124">
        <f t="shared" si="4"/>
        <v>74.147677944106363</v>
      </c>
      <c r="O51" s="26">
        <v>2.3795576238599665</v>
      </c>
      <c r="P51" s="7">
        <v>2.797734398597413</v>
      </c>
      <c r="Q51" s="7">
        <v>4.5157684604359929</v>
      </c>
      <c r="R51" s="7">
        <v>9.6539436732418835</v>
      </c>
      <c r="S51" s="7">
        <v>20.279349281307077</v>
      </c>
      <c r="T51" s="7">
        <v>27.17533586313948</v>
      </c>
      <c r="U51" s="124">
        <f t="shared" si="5"/>
        <v>66.801689300581813</v>
      </c>
    </row>
    <row r="52" spans="1:21">
      <c r="A52" s="93">
        <v>42</v>
      </c>
      <c r="B52" s="94"/>
      <c r="C52" s="95" t="s">
        <v>66</v>
      </c>
      <c r="D52" s="96" t="s">
        <v>67</v>
      </c>
      <c r="E52" s="97"/>
      <c r="F52" s="98"/>
      <c r="G52" s="99">
        <f t="shared" si="3"/>
        <v>6464.3921511024237</v>
      </c>
      <c r="H52" s="100">
        <v>0</v>
      </c>
      <c r="I52" s="101">
        <v>0</v>
      </c>
      <c r="J52" s="101">
        <v>0</v>
      </c>
      <c r="K52" s="101">
        <v>0</v>
      </c>
      <c r="L52" s="101">
        <v>0</v>
      </c>
      <c r="M52" s="101">
        <v>0</v>
      </c>
      <c r="N52" s="125">
        <f t="shared" si="4"/>
        <v>0</v>
      </c>
      <c r="O52" s="100">
        <v>0</v>
      </c>
      <c r="P52" s="101">
        <v>0</v>
      </c>
      <c r="Q52" s="101">
        <v>2855.0935278981924</v>
      </c>
      <c r="R52" s="101">
        <v>3609.2986232042313</v>
      </c>
      <c r="S52" s="101">
        <v>0</v>
      </c>
      <c r="T52" s="101">
        <v>0</v>
      </c>
      <c r="U52" s="125">
        <f t="shared" si="5"/>
        <v>6464.3921511024237</v>
      </c>
    </row>
    <row r="53" spans="1:21">
      <c r="A53" s="93">
        <v>49</v>
      </c>
      <c r="B53" s="94"/>
      <c r="C53" s="95" t="s">
        <v>68</v>
      </c>
      <c r="D53" s="96" t="s">
        <v>69</v>
      </c>
      <c r="E53" s="97"/>
      <c r="F53" s="98"/>
      <c r="G53" s="99">
        <f t="shared" si="3"/>
        <v>49609.978368900716</v>
      </c>
      <c r="H53" s="100">
        <v>27676.358794659376</v>
      </c>
      <c r="I53" s="101">
        <v>20.850966513156891</v>
      </c>
      <c r="J53" s="101">
        <v>25.842122465372086</v>
      </c>
      <c r="K53" s="101">
        <v>15.000513911247253</v>
      </c>
      <c r="L53" s="101">
        <v>9.1715458035469055</v>
      </c>
      <c r="M53" s="101">
        <v>18.890944823622704</v>
      </c>
      <c r="N53" s="125">
        <f t="shared" si="4"/>
        <v>27766.114888176322</v>
      </c>
      <c r="O53" s="100">
        <v>21773.744861721992</v>
      </c>
      <c r="P53" s="101">
        <v>16.903660394251347</v>
      </c>
      <c r="Q53" s="101">
        <v>15.509538620710373</v>
      </c>
      <c r="R53" s="101">
        <v>11.145753026008606</v>
      </c>
      <c r="S53" s="101">
        <v>10.546515792608261</v>
      </c>
      <c r="T53" s="101">
        <v>16.013151168823242</v>
      </c>
      <c r="U53" s="125">
        <f t="shared" si="5"/>
        <v>21843.863480724394</v>
      </c>
    </row>
    <row r="54" spans="1:21">
      <c r="A54" s="37">
        <v>50</v>
      </c>
      <c r="B54" s="17"/>
      <c r="C54" s="16"/>
      <c r="D54" s="38" t="s">
        <v>8</v>
      </c>
      <c r="E54" s="47" t="s">
        <v>70</v>
      </c>
      <c r="F54" s="40"/>
      <c r="G54" s="109">
        <f t="shared" si="3"/>
        <v>24904.356598185375</v>
      </c>
      <c r="H54" s="26">
        <v>13944.090733513702</v>
      </c>
      <c r="I54" s="7">
        <v>2.5212872698903084</v>
      </c>
      <c r="J54" s="7">
        <v>2.0119740664958954</v>
      </c>
      <c r="K54" s="7">
        <v>0.49881324172019958</v>
      </c>
      <c r="L54" s="7">
        <v>0</v>
      </c>
      <c r="M54" s="7">
        <v>0</v>
      </c>
      <c r="N54" s="124">
        <f t="shared" si="4"/>
        <v>13949.122808091808</v>
      </c>
      <c r="O54" s="26">
        <v>10951.489961409476</v>
      </c>
      <c r="P54" s="7">
        <v>1.6402252912521362</v>
      </c>
      <c r="Q54" s="7">
        <v>1.347962349653244</v>
      </c>
      <c r="R54" s="7">
        <v>0</v>
      </c>
      <c r="S54" s="7">
        <v>0.43559885025024414</v>
      </c>
      <c r="T54" s="7">
        <v>0.3200421929359436</v>
      </c>
      <c r="U54" s="124">
        <f t="shared" si="5"/>
        <v>10955.233790093567</v>
      </c>
    </row>
    <row r="55" spans="1:21">
      <c r="A55" s="37">
        <v>51</v>
      </c>
      <c r="B55" s="10"/>
      <c r="C55" s="16"/>
      <c r="D55" s="38" t="s">
        <v>10</v>
      </c>
      <c r="E55" s="47" t="s">
        <v>71</v>
      </c>
      <c r="F55" s="40"/>
      <c r="G55" s="109">
        <f t="shared" si="3"/>
        <v>9979.5470542330295</v>
      </c>
      <c r="H55" s="26">
        <v>5527.893234427087</v>
      </c>
      <c r="I55" s="7">
        <v>10.667888015508652</v>
      </c>
      <c r="J55" s="7">
        <v>15.136440515518188</v>
      </c>
      <c r="K55" s="7">
        <v>8.2390706539154053</v>
      </c>
      <c r="L55" s="7">
        <v>2.5919053107500076</v>
      </c>
      <c r="M55" s="7">
        <v>4.4674327373504639</v>
      </c>
      <c r="N55" s="124">
        <f t="shared" si="4"/>
        <v>5568.9959716601297</v>
      </c>
      <c r="O55" s="26">
        <v>4376.6924594109878</v>
      </c>
      <c r="P55" s="7">
        <v>7.497323602437973</v>
      </c>
      <c r="Q55" s="7">
        <v>9.966401606798172</v>
      </c>
      <c r="R55" s="7">
        <v>6.1780362874269485</v>
      </c>
      <c r="S55" s="7">
        <v>7.0372582674026489</v>
      </c>
      <c r="T55" s="7">
        <v>3.1796033978462219</v>
      </c>
      <c r="U55" s="124">
        <f t="shared" si="5"/>
        <v>4410.5510825728998</v>
      </c>
    </row>
    <row r="56" spans="1:21">
      <c r="A56" s="37">
        <v>52</v>
      </c>
      <c r="B56" s="17"/>
      <c r="C56" s="11"/>
      <c r="D56" s="38" t="s">
        <v>22</v>
      </c>
      <c r="E56" s="47" t="s">
        <v>72</v>
      </c>
      <c r="F56" s="43"/>
      <c r="G56" s="109">
        <f t="shared" si="3"/>
        <v>7921.9930104664527</v>
      </c>
      <c r="H56" s="26">
        <v>4472.3818725962192</v>
      </c>
      <c r="I56" s="7">
        <v>0</v>
      </c>
      <c r="J56" s="7">
        <v>0</v>
      </c>
      <c r="K56" s="7">
        <v>0</v>
      </c>
      <c r="L56" s="7">
        <v>0</v>
      </c>
      <c r="M56" s="7">
        <v>0</v>
      </c>
      <c r="N56" s="124">
        <f t="shared" si="4"/>
        <v>4472.3818725962192</v>
      </c>
      <c r="O56" s="26">
        <v>3449.6111378702335</v>
      </c>
      <c r="P56" s="7">
        <v>0</v>
      </c>
      <c r="Q56" s="7">
        <v>0</v>
      </c>
      <c r="R56" s="7">
        <v>0</v>
      </c>
      <c r="S56" s="7">
        <v>0</v>
      </c>
      <c r="T56" s="7">
        <v>0</v>
      </c>
      <c r="U56" s="124">
        <f t="shared" si="5"/>
        <v>3449.6111378702335</v>
      </c>
    </row>
    <row r="57" spans="1:21">
      <c r="A57" s="37">
        <v>53</v>
      </c>
      <c r="B57" s="12"/>
      <c r="C57" s="12"/>
      <c r="D57" s="38" t="s">
        <v>24</v>
      </c>
      <c r="E57" s="13" t="s">
        <v>73</v>
      </c>
      <c r="F57" s="43"/>
      <c r="G57" s="109">
        <f t="shared" si="3"/>
        <v>6804.081984616816</v>
      </c>
      <c r="H57" s="26">
        <v>3731.993034645915</v>
      </c>
      <c r="I57" s="7">
        <v>7.6617912650108337</v>
      </c>
      <c r="J57" s="7">
        <v>8.6937074512243271</v>
      </c>
      <c r="K57" s="7">
        <v>6.2626302987337112</v>
      </c>
      <c r="L57" s="7">
        <v>6.5796403884887695</v>
      </c>
      <c r="M57" s="7">
        <v>14.423512116074562</v>
      </c>
      <c r="N57" s="124">
        <f t="shared" si="4"/>
        <v>3775.6143161654472</v>
      </c>
      <c r="O57" s="26">
        <v>2995.9515015184879</v>
      </c>
      <c r="P57" s="7">
        <v>7.7661108896136284</v>
      </c>
      <c r="Q57" s="7">
        <v>4.1951745748519897</v>
      </c>
      <c r="R57" s="7">
        <v>4.9677170217037201</v>
      </c>
      <c r="S57" s="7">
        <v>3.0736588090658188</v>
      </c>
      <c r="T57" s="7">
        <v>12.513505637645721</v>
      </c>
      <c r="U57" s="124">
        <f t="shared" si="5"/>
        <v>3028.4676684513688</v>
      </c>
    </row>
    <row r="58" spans="1:21">
      <c r="A58" s="93">
        <v>54</v>
      </c>
      <c r="B58" s="94"/>
      <c r="C58" s="95" t="s">
        <v>74</v>
      </c>
      <c r="D58" s="96" t="s">
        <v>75</v>
      </c>
      <c r="E58" s="97"/>
      <c r="F58" s="98"/>
      <c r="G58" s="99">
        <f t="shared" si="3"/>
        <v>49801.184101008868</v>
      </c>
      <c r="H58" s="100">
        <v>885.29155766614713</v>
      </c>
      <c r="I58" s="101">
        <v>160.19328766595572</v>
      </c>
      <c r="J58" s="101">
        <v>371.39107962884009</v>
      </c>
      <c r="K58" s="101">
        <v>1015.2623915523291</v>
      </c>
      <c r="L58" s="101">
        <v>3440.8626164793968</v>
      </c>
      <c r="M58" s="101">
        <v>17997.50586605072</v>
      </c>
      <c r="N58" s="125">
        <f t="shared" si="4"/>
        <v>23870.506799043389</v>
      </c>
      <c r="O58" s="100">
        <v>679.38758388540009</v>
      </c>
      <c r="P58" s="101">
        <v>128.13061524904333</v>
      </c>
      <c r="Q58" s="101">
        <v>249.30620901286602</v>
      </c>
      <c r="R58" s="101">
        <v>657.46128206327558</v>
      </c>
      <c r="S58" s="101">
        <v>2502.6634576916695</v>
      </c>
      <c r="T58" s="101">
        <v>21713.728154063225</v>
      </c>
      <c r="U58" s="125">
        <f t="shared" si="5"/>
        <v>25930.677301965479</v>
      </c>
    </row>
    <row r="59" spans="1:21">
      <c r="A59" s="37">
        <v>55</v>
      </c>
      <c r="B59" s="17"/>
      <c r="C59" s="16"/>
      <c r="D59" s="38" t="s">
        <v>8</v>
      </c>
      <c r="E59" s="45" t="s">
        <v>76</v>
      </c>
      <c r="F59" s="40"/>
      <c r="G59" s="109">
        <f t="shared" si="3"/>
        <v>33677.482156046666</v>
      </c>
      <c r="H59" s="26">
        <v>806.02440830378328</v>
      </c>
      <c r="I59" s="7">
        <v>131.83812252245843</v>
      </c>
      <c r="J59" s="7">
        <v>237.04179759696126</v>
      </c>
      <c r="K59" s="7">
        <v>639.24603646993637</v>
      </c>
      <c r="L59" s="7">
        <v>2250.805752068758</v>
      </c>
      <c r="M59" s="7">
        <v>12343.538552880287</v>
      </c>
      <c r="N59" s="124">
        <f t="shared" si="4"/>
        <v>16408.494669842185</v>
      </c>
      <c r="O59" s="26">
        <v>619.68946878670249</v>
      </c>
      <c r="P59" s="7">
        <v>96.498186712386087</v>
      </c>
      <c r="Q59" s="7">
        <v>149.72071639867499</v>
      </c>
      <c r="R59" s="7">
        <v>389.87664828076959</v>
      </c>
      <c r="S59" s="7">
        <v>1446.9155651479959</v>
      </c>
      <c r="T59" s="7">
        <v>14566.286900877953</v>
      </c>
      <c r="U59" s="124">
        <f t="shared" si="5"/>
        <v>17268.987486204482</v>
      </c>
    </row>
    <row r="60" spans="1:21">
      <c r="A60" s="37">
        <v>56</v>
      </c>
      <c r="B60" s="17"/>
      <c r="C60" s="16"/>
      <c r="D60" s="38" t="s">
        <v>10</v>
      </c>
      <c r="E60" s="45" t="s">
        <v>77</v>
      </c>
      <c r="F60" s="40"/>
      <c r="G60" s="109">
        <f t="shared" si="3"/>
        <v>39.832961851107484</v>
      </c>
      <c r="H60" s="26">
        <v>3.8843370398858497</v>
      </c>
      <c r="I60" s="7">
        <v>0.94597750408865977</v>
      </c>
      <c r="J60" s="7">
        <v>1.2106443103402853</v>
      </c>
      <c r="K60" s="7">
        <v>2.0385185616323724</v>
      </c>
      <c r="L60" s="7">
        <v>2.9101821142248809</v>
      </c>
      <c r="M60" s="7">
        <v>4.4045935715548694</v>
      </c>
      <c r="N60" s="124">
        <f t="shared" si="4"/>
        <v>15.394253101726918</v>
      </c>
      <c r="O60" s="26">
        <v>3.9861301152873239</v>
      </c>
      <c r="P60" s="7">
        <v>0.7616288644985616</v>
      </c>
      <c r="Q60" s="7">
        <v>1.4598399350275031</v>
      </c>
      <c r="R60" s="7">
        <v>2.9407212280784734</v>
      </c>
      <c r="S60" s="7">
        <v>4.5170307429507375</v>
      </c>
      <c r="T60" s="7">
        <v>10.773357863537967</v>
      </c>
      <c r="U60" s="124">
        <f t="shared" si="5"/>
        <v>24.438708749380567</v>
      </c>
    </row>
    <row r="61" spans="1:21">
      <c r="A61" s="37">
        <v>57</v>
      </c>
      <c r="B61" s="17"/>
      <c r="C61" s="16"/>
      <c r="D61" s="38" t="s">
        <v>22</v>
      </c>
      <c r="E61" s="45" t="s">
        <v>78</v>
      </c>
      <c r="F61" s="40"/>
      <c r="G61" s="109">
        <f t="shared" si="3"/>
        <v>4.3673735857009888</v>
      </c>
      <c r="H61" s="26">
        <v>0</v>
      </c>
      <c r="I61" s="7">
        <v>0</v>
      </c>
      <c r="J61" s="7">
        <v>0</v>
      </c>
      <c r="K61" s="7">
        <v>0.35598772764205933</v>
      </c>
      <c r="L61" s="7">
        <v>0</v>
      </c>
      <c r="M61" s="7">
        <v>2.1506288051605225</v>
      </c>
      <c r="N61" s="124">
        <f t="shared" si="4"/>
        <v>2.5066165328025818</v>
      </c>
      <c r="O61" s="26">
        <v>0</v>
      </c>
      <c r="P61" s="7">
        <v>0</v>
      </c>
      <c r="Q61" s="7">
        <v>0</v>
      </c>
      <c r="R61" s="7">
        <v>0.2004183828830719</v>
      </c>
      <c r="S61" s="7">
        <v>0.49215114116668701</v>
      </c>
      <c r="T61" s="7">
        <v>1.1681875288486481</v>
      </c>
      <c r="U61" s="124">
        <f t="shared" si="5"/>
        <v>1.860757052898407</v>
      </c>
    </row>
    <row r="62" spans="1:21">
      <c r="A62" s="37">
        <v>58</v>
      </c>
      <c r="B62" s="14"/>
      <c r="C62" s="16"/>
      <c r="D62" s="38" t="s">
        <v>24</v>
      </c>
      <c r="E62" s="45" t="s">
        <v>79</v>
      </c>
      <c r="F62" s="40"/>
      <c r="G62" s="109">
        <f t="shared" si="3"/>
        <v>12634.706880571994</v>
      </c>
      <c r="H62" s="26">
        <v>1.7702108607063565</v>
      </c>
      <c r="I62" s="7">
        <v>10.679727655719034</v>
      </c>
      <c r="J62" s="7">
        <v>88.8374263466103</v>
      </c>
      <c r="K62" s="7">
        <v>267.21299758262467</v>
      </c>
      <c r="L62" s="7">
        <v>887.57045646989718</v>
      </c>
      <c r="M62" s="7">
        <v>4524.3838005900616</v>
      </c>
      <c r="N62" s="124">
        <f t="shared" si="4"/>
        <v>5780.4546195056191</v>
      </c>
      <c r="O62" s="26">
        <v>1.5360159528872828</v>
      </c>
      <c r="P62" s="7">
        <v>12.264915247622412</v>
      </c>
      <c r="Q62" s="7">
        <v>62.810379564434697</v>
      </c>
      <c r="R62" s="7">
        <v>180.94810635992326</v>
      </c>
      <c r="S62" s="7">
        <v>832.97624033759348</v>
      </c>
      <c r="T62" s="7">
        <v>5763.7166036039125</v>
      </c>
      <c r="U62" s="124">
        <f t="shared" si="5"/>
        <v>6854.2522610663736</v>
      </c>
    </row>
    <row r="63" spans="1:21">
      <c r="A63" s="37">
        <v>59</v>
      </c>
      <c r="B63" s="12"/>
      <c r="C63" s="14"/>
      <c r="D63" s="38" t="s">
        <v>26</v>
      </c>
      <c r="E63" s="14" t="s">
        <v>80</v>
      </c>
      <c r="F63" s="48"/>
      <c r="G63" s="109">
        <f t="shared" si="3"/>
        <v>3444.7948796223718</v>
      </c>
      <c r="H63" s="26">
        <v>73.61259534083365</v>
      </c>
      <c r="I63" s="7">
        <v>16.729458265937865</v>
      </c>
      <c r="J63" s="7">
        <v>44.301200544461608</v>
      </c>
      <c r="K63" s="7">
        <v>106.40884716063738</v>
      </c>
      <c r="L63" s="7">
        <v>299.57622067630291</v>
      </c>
      <c r="M63" s="7">
        <v>1123.0283366143703</v>
      </c>
      <c r="N63" s="124">
        <f t="shared" si="4"/>
        <v>1663.6566586025438</v>
      </c>
      <c r="O63" s="26">
        <v>54.175969552481547</v>
      </c>
      <c r="P63" s="7">
        <v>18.605885275668697</v>
      </c>
      <c r="Q63" s="7">
        <v>35.315273551888822</v>
      </c>
      <c r="R63" s="7">
        <v>83.495390547439456</v>
      </c>
      <c r="S63" s="7">
        <v>217.7624975964427</v>
      </c>
      <c r="T63" s="7">
        <v>1371.7832044959068</v>
      </c>
      <c r="U63" s="124">
        <f t="shared" si="5"/>
        <v>1781.1382210198281</v>
      </c>
    </row>
    <row r="64" spans="1:21">
      <c r="A64" s="72">
        <v>60</v>
      </c>
      <c r="B64" s="73" t="s">
        <v>81</v>
      </c>
      <c r="C64" s="77" t="s">
        <v>82</v>
      </c>
      <c r="D64" s="78"/>
      <c r="E64" s="78"/>
      <c r="F64" s="79"/>
      <c r="G64" s="74">
        <f t="shared" si="3"/>
        <v>7179014.4267552495</v>
      </c>
      <c r="H64" s="75">
        <v>26431.011463403702</v>
      </c>
      <c r="I64" s="76">
        <v>8566.696114897728</v>
      </c>
      <c r="J64" s="76">
        <v>52520.048309803009</v>
      </c>
      <c r="K64" s="76">
        <v>236235.85078048706</v>
      </c>
      <c r="L64" s="76">
        <v>977528.64068603516</v>
      </c>
      <c r="M64" s="76">
        <v>2371641.8550720215</v>
      </c>
      <c r="N64" s="122">
        <f t="shared" si="4"/>
        <v>3672924.1024266481</v>
      </c>
      <c r="O64" s="75">
        <v>23402.07492184639</v>
      </c>
      <c r="P64" s="76">
        <v>7026.2140869498253</v>
      </c>
      <c r="Q64" s="76">
        <v>29108.462306499481</v>
      </c>
      <c r="R64" s="76">
        <v>164772.6760559082</v>
      </c>
      <c r="S64" s="76">
        <v>708604.91410827637</v>
      </c>
      <c r="T64" s="76">
        <v>2573175.9828491211</v>
      </c>
      <c r="U64" s="122">
        <f t="shared" si="5"/>
        <v>3506090.3243286014</v>
      </c>
    </row>
    <row r="65" spans="1:21">
      <c r="A65" s="93">
        <v>61</v>
      </c>
      <c r="B65" s="94"/>
      <c r="C65" s="95" t="s">
        <v>6</v>
      </c>
      <c r="D65" s="96" t="s">
        <v>83</v>
      </c>
      <c r="E65" s="97"/>
      <c r="F65" s="98"/>
      <c r="G65" s="99">
        <f t="shared" si="3"/>
        <v>1691913.5479245409</v>
      </c>
      <c r="H65" s="100">
        <v>1676.2142516300082</v>
      </c>
      <c r="I65" s="101">
        <v>2488.2676653862</v>
      </c>
      <c r="J65" s="101">
        <v>9988.717945933342</v>
      </c>
      <c r="K65" s="101">
        <v>43155.539304018021</v>
      </c>
      <c r="L65" s="101">
        <v>277845.42600250244</v>
      </c>
      <c r="M65" s="101">
        <v>550713.36357116699</v>
      </c>
      <c r="N65" s="125">
        <f t="shared" si="4"/>
        <v>885867.528740637</v>
      </c>
      <c r="O65" s="100">
        <v>1329.9438241273165</v>
      </c>
      <c r="P65" s="101">
        <v>1970.1139506846666</v>
      </c>
      <c r="Q65" s="101">
        <v>6504.9146790504456</v>
      </c>
      <c r="R65" s="101">
        <v>61170.029649734497</v>
      </c>
      <c r="S65" s="101">
        <v>262118.73316192627</v>
      </c>
      <c r="T65" s="101">
        <v>472952.28391838074</v>
      </c>
      <c r="U65" s="125">
        <f t="shared" si="5"/>
        <v>806046.01918390393</v>
      </c>
    </row>
    <row r="66" spans="1:21">
      <c r="A66" s="37">
        <v>62</v>
      </c>
      <c r="B66" s="17"/>
      <c r="C66" s="16"/>
      <c r="D66" s="38" t="s">
        <v>8</v>
      </c>
      <c r="E66" s="49" t="s">
        <v>84</v>
      </c>
      <c r="F66" s="40"/>
      <c r="G66" s="109">
        <f t="shared" si="3"/>
        <v>37406.314498076055</v>
      </c>
      <c r="H66" s="26">
        <v>14.495670557022095</v>
      </c>
      <c r="I66" s="7">
        <v>13.75589398201555</v>
      </c>
      <c r="J66" s="7">
        <v>137.58557875454426</v>
      </c>
      <c r="K66" s="7">
        <v>1958.4441553354263</v>
      </c>
      <c r="L66" s="7">
        <v>12904.113725423813</v>
      </c>
      <c r="M66" s="7">
        <v>11938.129544705153</v>
      </c>
      <c r="N66" s="124">
        <f t="shared" si="4"/>
        <v>26966.524568757974</v>
      </c>
      <c r="O66" s="26">
        <v>15.587130606174469</v>
      </c>
      <c r="P66" s="7">
        <v>11.142449446560931</v>
      </c>
      <c r="Q66" s="7">
        <v>69.392244884977117</v>
      </c>
      <c r="R66" s="7">
        <v>578.01390534639359</v>
      </c>
      <c r="S66" s="7">
        <v>3227.4979735612869</v>
      </c>
      <c r="T66" s="7">
        <v>6538.1562254726887</v>
      </c>
      <c r="U66" s="124">
        <f t="shared" si="5"/>
        <v>10439.789929318082</v>
      </c>
    </row>
    <row r="67" spans="1:21">
      <c r="A67" s="37">
        <v>63</v>
      </c>
      <c r="B67" s="17"/>
      <c r="C67" s="16"/>
      <c r="D67" s="38" t="s">
        <v>10</v>
      </c>
      <c r="E67" s="49" t="s">
        <v>85</v>
      </c>
      <c r="F67" s="40"/>
      <c r="G67" s="109">
        <f t="shared" si="3"/>
        <v>48355.434893874073</v>
      </c>
      <c r="H67" s="26">
        <v>3.0331262350082397</v>
      </c>
      <c r="I67" s="7">
        <v>0.85001921653747559</v>
      </c>
      <c r="J67" s="7">
        <v>48.18372443318367</v>
      </c>
      <c r="K67" s="7">
        <v>1792.4587034583092</v>
      </c>
      <c r="L67" s="7">
        <v>15783.820242285728</v>
      </c>
      <c r="M67" s="7">
        <v>19651.062797039747</v>
      </c>
      <c r="N67" s="124">
        <f t="shared" si="4"/>
        <v>37279.408612668514</v>
      </c>
      <c r="O67" s="26">
        <v>0</v>
      </c>
      <c r="P67" s="7">
        <v>0.27109935879707336</v>
      </c>
      <c r="Q67" s="7">
        <v>18.281835971021792</v>
      </c>
      <c r="R67" s="7">
        <v>400.25757190585136</v>
      </c>
      <c r="S67" s="7">
        <v>3446.5777304172516</v>
      </c>
      <c r="T67" s="7">
        <v>7210.6380435526371</v>
      </c>
      <c r="U67" s="124">
        <f t="shared" si="5"/>
        <v>11076.026281205559</v>
      </c>
    </row>
    <row r="68" spans="1:21">
      <c r="A68" s="37">
        <v>64</v>
      </c>
      <c r="B68" s="17"/>
      <c r="C68" s="16"/>
      <c r="D68" s="38" t="s">
        <v>22</v>
      </c>
      <c r="E68" s="49" t="s">
        <v>86</v>
      </c>
      <c r="F68" s="40"/>
      <c r="G68" s="109">
        <f t="shared" si="3"/>
        <v>94714.103651772952</v>
      </c>
      <c r="H68" s="26">
        <v>22.72650071978569</v>
      </c>
      <c r="I68" s="7">
        <v>9.494782567024231</v>
      </c>
      <c r="J68" s="7">
        <v>365.34003724902868</v>
      </c>
      <c r="K68" s="7">
        <v>4376.5866790339351</v>
      </c>
      <c r="L68" s="7">
        <v>20488.888851106167</v>
      </c>
      <c r="M68" s="7">
        <v>31042.601688861847</v>
      </c>
      <c r="N68" s="124">
        <f t="shared" si="4"/>
        <v>56305.638539537787</v>
      </c>
      <c r="O68" s="26">
        <v>15.961775898933411</v>
      </c>
      <c r="P68" s="7">
        <v>3.6156914383172989</v>
      </c>
      <c r="Q68" s="7">
        <v>275.60462556383573</v>
      </c>
      <c r="R68" s="7">
        <v>3569.1202131509781</v>
      </c>
      <c r="S68" s="7">
        <v>11821.537444502115</v>
      </c>
      <c r="T68" s="7">
        <v>22722.625361680984</v>
      </c>
      <c r="U68" s="124">
        <f t="shared" si="5"/>
        <v>38408.465112235164</v>
      </c>
    </row>
    <row r="69" spans="1:21">
      <c r="A69" s="37">
        <v>65</v>
      </c>
      <c r="B69" s="17"/>
      <c r="C69" s="16"/>
      <c r="D69" s="38" t="s">
        <v>24</v>
      </c>
      <c r="E69" s="49" t="s">
        <v>87</v>
      </c>
      <c r="F69" s="40"/>
      <c r="G69" s="109">
        <f t="shared" si="3"/>
        <v>171256.96640793176</v>
      </c>
      <c r="H69" s="26">
        <v>13.749746799468994</v>
      </c>
      <c r="I69" s="7">
        <v>14.707731395959854</v>
      </c>
      <c r="J69" s="7">
        <v>477.43050292134285</v>
      </c>
      <c r="K69" s="7">
        <v>5996.8066965341568</v>
      </c>
      <c r="L69" s="7">
        <v>29265.610515117645</v>
      </c>
      <c r="M69" s="7">
        <v>51331.746396899223</v>
      </c>
      <c r="N69" s="124">
        <f t="shared" si="4"/>
        <v>87100.051589667797</v>
      </c>
      <c r="O69" s="26">
        <v>12.791090428829193</v>
      </c>
      <c r="P69" s="7">
        <v>10.002615168690681</v>
      </c>
      <c r="Q69" s="7">
        <v>314.8199302473804</v>
      </c>
      <c r="R69" s="7">
        <v>5201.0687007009983</v>
      </c>
      <c r="S69" s="7">
        <v>24058.574330925941</v>
      </c>
      <c r="T69" s="7">
        <v>54559.658150792122</v>
      </c>
      <c r="U69" s="124">
        <f t="shared" si="5"/>
        <v>84156.914818263962</v>
      </c>
    </row>
    <row r="70" spans="1:21">
      <c r="A70" s="37">
        <v>66</v>
      </c>
      <c r="B70" s="17"/>
      <c r="C70" s="16"/>
      <c r="D70" s="38" t="s">
        <v>26</v>
      </c>
      <c r="E70" s="49" t="s">
        <v>88</v>
      </c>
      <c r="F70" s="40"/>
      <c r="G70" s="109">
        <f t="shared" si="3"/>
        <v>88016.964956620475</v>
      </c>
      <c r="H70" s="26">
        <v>0</v>
      </c>
      <c r="I70" s="7">
        <v>55.790090617723763</v>
      </c>
      <c r="J70" s="7">
        <v>239.76728007942438</v>
      </c>
      <c r="K70" s="7">
        <v>2077.8246703781188</v>
      </c>
      <c r="L70" s="7">
        <v>22917.028491735458</v>
      </c>
      <c r="M70" s="7">
        <v>26244.606435537338</v>
      </c>
      <c r="N70" s="124">
        <f t="shared" si="4"/>
        <v>51535.016968348064</v>
      </c>
      <c r="O70" s="26">
        <v>0</v>
      </c>
      <c r="P70" s="7">
        <v>40.873883963329718</v>
      </c>
      <c r="Q70" s="7">
        <v>135.83064058423042</v>
      </c>
      <c r="R70" s="7">
        <v>1568.56172940135</v>
      </c>
      <c r="S70" s="7">
        <v>12286.684600293636</v>
      </c>
      <c r="T70" s="7">
        <v>22449.997134029865</v>
      </c>
      <c r="U70" s="124">
        <f t="shared" si="5"/>
        <v>36481.947988272412</v>
      </c>
    </row>
    <row r="71" spans="1:21">
      <c r="A71" s="37">
        <v>67</v>
      </c>
      <c r="B71" s="17"/>
      <c r="C71" s="16"/>
      <c r="D71" s="38" t="s">
        <v>32</v>
      </c>
      <c r="E71" s="49" t="s">
        <v>89</v>
      </c>
      <c r="F71" s="40"/>
      <c r="G71" s="109">
        <f t="shared" si="3"/>
        <v>106072.35594168513</v>
      </c>
      <c r="H71" s="26">
        <v>2.6319677829742432</v>
      </c>
      <c r="I71" s="7">
        <v>3.0440305322408676</v>
      </c>
      <c r="J71" s="7">
        <v>76.54026011377573</v>
      </c>
      <c r="K71" s="7">
        <v>2116.6117780804634</v>
      </c>
      <c r="L71" s="7">
        <v>18508.13800406456</v>
      </c>
      <c r="M71" s="7">
        <v>31851.861228227615</v>
      </c>
      <c r="N71" s="124">
        <f t="shared" si="4"/>
        <v>52558.82726880163</v>
      </c>
      <c r="O71" s="26">
        <v>0</v>
      </c>
      <c r="P71" s="7">
        <v>1.6178433299064636</v>
      </c>
      <c r="Q71" s="7">
        <v>46.276726665193564</v>
      </c>
      <c r="R71" s="7">
        <v>1516.5805920735002</v>
      </c>
      <c r="S71" s="7">
        <v>15466.828592181206</v>
      </c>
      <c r="T71" s="7">
        <v>36482.224918633699</v>
      </c>
      <c r="U71" s="124">
        <f t="shared" si="5"/>
        <v>53513.528672883505</v>
      </c>
    </row>
    <row r="72" spans="1:21">
      <c r="A72" s="37">
        <v>68</v>
      </c>
      <c r="B72" s="17"/>
      <c r="C72" s="16"/>
      <c r="D72" s="38" t="s">
        <v>34</v>
      </c>
      <c r="E72" s="49" t="s">
        <v>90</v>
      </c>
      <c r="F72" s="40"/>
      <c r="G72" s="109">
        <f t="shared" si="3"/>
        <v>266788.86587046814</v>
      </c>
      <c r="H72" s="26">
        <v>54.569362714886665</v>
      </c>
      <c r="I72" s="7">
        <v>22.860448464751244</v>
      </c>
      <c r="J72" s="7">
        <v>249.22737923264503</v>
      </c>
      <c r="K72" s="7">
        <v>3533.0271518230438</v>
      </c>
      <c r="L72" s="7">
        <v>49697.237740397453</v>
      </c>
      <c r="M72" s="7">
        <v>94023.520351529121</v>
      </c>
      <c r="N72" s="124">
        <f t="shared" si="4"/>
        <v>147580.4424341619</v>
      </c>
      <c r="O72" s="26">
        <v>50.110824316740036</v>
      </c>
      <c r="P72" s="7">
        <v>16.801387459039688</v>
      </c>
      <c r="Q72" s="7">
        <v>145.95052570832195</v>
      </c>
      <c r="R72" s="7">
        <v>3267.8486236780882</v>
      </c>
      <c r="S72" s="7">
        <v>39060.654532790184</v>
      </c>
      <c r="T72" s="7">
        <v>76667.057542353868</v>
      </c>
      <c r="U72" s="124">
        <f t="shared" si="5"/>
        <v>119208.42343630624</v>
      </c>
    </row>
    <row r="73" spans="1:21">
      <c r="A73" s="37">
        <v>69</v>
      </c>
      <c r="B73" s="17"/>
      <c r="C73" s="16"/>
      <c r="D73" s="38" t="s">
        <v>36</v>
      </c>
      <c r="E73" s="49" t="s">
        <v>91</v>
      </c>
      <c r="F73" s="40"/>
      <c r="G73" s="109">
        <f t="shared" si="3"/>
        <v>40825.573910664185</v>
      </c>
      <c r="H73" s="26">
        <v>5.5622249841690063</v>
      </c>
      <c r="I73" s="7">
        <v>5.7641182541847229</v>
      </c>
      <c r="J73" s="7">
        <v>138.89165949821472</v>
      </c>
      <c r="K73" s="7">
        <v>1440.9129016548395</v>
      </c>
      <c r="L73" s="7">
        <v>6755.5270031690598</v>
      </c>
      <c r="M73" s="7">
        <v>17582.865745842457</v>
      </c>
      <c r="N73" s="124">
        <f t="shared" si="4"/>
        <v>25929.523653402925</v>
      </c>
      <c r="O73" s="26">
        <v>8.6743706464767456</v>
      </c>
      <c r="P73" s="7">
        <v>7.417553499341011</v>
      </c>
      <c r="Q73" s="7">
        <v>102.19332828687038</v>
      </c>
      <c r="R73" s="7">
        <v>948.92908401787281</v>
      </c>
      <c r="S73" s="7">
        <v>3298.6563376188278</v>
      </c>
      <c r="T73" s="7">
        <v>10530.179583191872</v>
      </c>
      <c r="U73" s="124">
        <f t="shared" si="5"/>
        <v>14896.05025726126</v>
      </c>
    </row>
    <row r="74" spans="1:21">
      <c r="A74" s="37">
        <v>70</v>
      </c>
      <c r="B74" s="17"/>
      <c r="C74" s="16"/>
      <c r="D74" s="38" t="s">
        <v>38</v>
      </c>
      <c r="E74" s="49" t="s">
        <v>92</v>
      </c>
      <c r="F74" s="40"/>
      <c r="G74" s="109">
        <f t="shared" ref="G74:G105" si="6">N74+U74</f>
        <v>137983.62854547321</v>
      </c>
      <c r="H74" s="26">
        <v>0</v>
      </c>
      <c r="I74" s="7">
        <v>0</v>
      </c>
      <c r="J74" s="7">
        <v>3.2476413128897548</v>
      </c>
      <c r="K74" s="7">
        <v>82.911464720964432</v>
      </c>
      <c r="L74" s="7">
        <v>478.16147008538246</v>
      </c>
      <c r="M74" s="7">
        <v>852.60722275078297</v>
      </c>
      <c r="N74" s="124">
        <f t="shared" ref="N74:N105" si="7">SUM(H74:M74)</f>
        <v>1416.9277988700196</v>
      </c>
      <c r="O74" s="26">
        <v>2.8802368640899658</v>
      </c>
      <c r="P74" s="7">
        <v>3.9098026156425476</v>
      </c>
      <c r="Q74" s="7">
        <v>472.894481785479</v>
      </c>
      <c r="R74" s="7">
        <v>17018.697401046753</v>
      </c>
      <c r="S74" s="7">
        <v>52776.396241188049</v>
      </c>
      <c r="T74" s="7">
        <v>66291.92258310318</v>
      </c>
      <c r="U74" s="124">
        <f t="shared" ref="U74:U105" si="8">SUM(O74:T74)</f>
        <v>136566.70074660319</v>
      </c>
    </row>
    <row r="75" spans="1:21">
      <c r="A75" s="37">
        <v>71</v>
      </c>
      <c r="B75" s="17"/>
      <c r="C75" s="16"/>
      <c r="D75" s="38" t="s">
        <v>40</v>
      </c>
      <c r="E75" s="49" t="s">
        <v>93</v>
      </c>
      <c r="F75" s="40"/>
      <c r="G75" s="109">
        <f t="shared" si="6"/>
        <v>49508.451945237815</v>
      </c>
      <c r="H75" s="26">
        <v>0</v>
      </c>
      <c r="I75" s="7">
        <v>0</v>
      </c>
      <c r="J75" s="7">
        <v>0</v>
      </c>
      <c r="K75" s="7">
        <v>0</v>
      </c>
      <c r="L75" s="7">
        <v>0</v>
      </c>
      <c r="M75" s="7">
        <v>0</v>
      </c>
      <c r="N75" s="124">
        <f t="shared" si="7"/>
        <v>0</v>
      </c>
      <c r="O75" s="26">
        <v>5.1490574479103088</v>
      </c>
      <c r="P75" s="7">
        <v>8.6894432157278061</v>
      </c>
      <c r="Q75" s="7">
        <v>547.23329747468233</v>
      </c>
      <c r="R75" s="7">
        <v>8540.8937281370163</v>
      </c>
      <c r="S75" s="7">
        <v>19934.377390384674</v>
      </c>
      <c r="T75" s="7">
        <v>20472.109028577805</v>
      </c>
      <c r="U75" s="124">
        <f t="shared" si="8"/>
        <v>49508.451945237815</v>
      </c>
    </row>
    <row r="76" spans="1:21">
      <c r="A76" s="37">
        <v>72</v>
      </c>
      <c r="B76" s="17"/>
      <c r="C76" s="16"/>
      <c r="D76" s="38" t="s">
        <v>54</v>
      </c>
      <c r="E76" s="49" t="s">
        <v>94</v>
      </c>
      <c r="F76" s="40"/>
      <c r="G76" s="109">
        <f t="shared" si="6"/>
        <v>20625.662649329752</v>
      </c>
      <c r="H76" s="26">
        <v>0</v>
      </c>
      <c r="I76" s="7">
        <v>0</v>
      </c>
      <c r="J76" s="7">
        <v>0</v>
      </c>
      <c r="K76" s="7">
        <v>0</v>
      </c>
      <c r="L76" s="7">
        <v>0</v>
      </c>
      <c r="M76" s="7">
        <v>0</v>
      </c>
      <c r="N76" s="124">
        <f t="shared" si="7"/>
        <v>0</v>
      </c>
      <c r="O76" s="26">
        <v>0</v>
      </c>
      <c r="P76" s="7">
        <v>0.21463035233318806</v>
      </c>
      <c r="Q76" s="7">
        <v>148.22658360935748</v>
      </c>
      <c r="R76" s="7">
        <v>2463.5422565937042</v>
      </c>
      <c r="S76" s="7">
        <v>7939.3321921825409</v>
      </c>
      <c r="T76" s="7">
        <v>10074.346986591816</v>
      </c>
      <c r="U76" s="124">
        <f t="shared" si="8"/>
        <v>20625.662649329752</v>
      </c>
    </row>
    <row r="77" spans="1:21">
      <c r="A77" s="37">
        <v>73</v>
      </c>
      <c r="B77" s="17"/>
      <c r="C77" s="16"/>
      <c r="D77" s="38" t="s">
        <v>59</v>
      </c>
      <c r="E77" s="49" t="s">
        <v>95</v>
      </c>
      <c r="F77" s="40"/>
      <c r="G77" s="109">
        <f t="shared" si="6"/>
        <v>35488.683111438062</v>
      </c>
      <c r="H77" s="26">
        <v>0</v>
      </c>
      <c r="I77" s="7">
        <v>0</v>
      </c>
      <c r="J77" s="7">
        <v>0</v>
      </c>
      <c r="K77" s="7">
        <v>0</v>
      </c>
      <c r="L77" s="7">
        <v>0</v>
      </c>
      <c r="M77" s="7">
        <v>0</v>
      </c>
      <c r="N77" s="124">
        <f t="shared" si="7"/>
        <v>0</v>
      </c>
      <c r="O77" s="26">
        <v>38.092558622360229</v>
      </c>
      <c r="P77" s="7">
        <v>17.912988319993019</v>
      </c>
      <c r="Q77" s="7">
        <v>330.80715120723471</v>
      </c>
      <c r="R77" s="7">
        <v>3286.8129445165396</v>
      </c>
      <c r="S77" s="7">
        <v>13412.1692019701</v>
      </c>
      <c r="T77" s="7">
        <v>18402.888266801834</v>
      </c>
      <c r="U77" s="124">
        <f t="shared" si="8"/>
        <v>35488.683111438062</v>
      </c>
    </row>
    <row r="78" spans="1:21">
      <c r="A78" s="37">
        <v>74</v>
      </c>
      <c r="B78" s="17"/>
      <c r="C78" s="16"/>
      <c r="D78" s="38" t="s">
        <v>96</v>
      </c>
      <c r="E78" s="49" t="s">
        <v>97</v>
      </c>
      <c r="F78" s="40"/>
      <c r="G78" s="109">
        <f t="shared" si="6"/>
        <v>134584.65075138211</v>
      </c>
      <c r="H78" s="26">
        <v>5.633227527141571</v>
      </c>
      <c r="I78" s="7">
        <v>2.8527422845363617</v>
      </c>
      <c r="J78" s="7">
        <v>34.473207205533981</v>
      </c>
      <c r="K78" s="7">
        <v>486.69697168469429</v>
      </c>
      <c r="L78" s="7">
        <v>21954.576305866241</v>
      </c>
      <c r="M78" s="7">
        <v>112100.41829681396</v>
      </c>
      <c r="N78" s="124">
        <f t="shared" si="7"/>
        <v>134584.65075138211</v>
      </c>
      <c r="O78" s="26">
        <v>0</v>
      </c>
      <c r="P78" s="7">
        <v>0</v>
      </c>
      <c r="Q78" s="7">
        <v>0</v>
      </c>
      <c r="R78" s="7">
        <v>0</v>
      </c>
      <c r="S78" s="7">
        <v>0</v>
      </c>
      <c r="T78" s="7">
        <v>0</v>
      </c>
      <c r="U78" s="124">
        <f t="shared" si="8"/>
        <v>0</v>
      </c>
    </row>
    <row r="79" spans="1:21">
      <c r="A79" s="37">
        <v>75</v>
      </c>
      <c r="B79" s="17"/>
      <c r="C79" s="16"/>
      <c r="D79" s="38" t="s">
        <v>98</v>
      </c>
      <c r="E79" s="49" t="s">
        <v>99</v>
      </c>
      <c r="F79" s="40"/>
      <c r="G79" s="109">
        <f t="shared" si="6"/>
        <v>47443.215113237617</v>
      </c>
      <c r="H79" s="26">
        <v>10.28603184223175</v>
      </c>
      <c r="I79" s="7">
        <v>2.5694669485092163</v>
      </c>
      <c r="J79" s="7">
        <v>13.800693818368018</v>
      </c>
      <c r="K79" s="7">
        <v>377.60482954978943</v>
      </c>
      <c r="L79" s="7">
        <v>6406.1262481659651</v>
      </c>
      <c r="M79" s="7">
        <v>27126.900123775005</v>
      </c>
      <c r="N79" s="124">
        <f t="shared" si="7"/>
        <v>33937.287394099869</v>
      </c>
      <c r="O79" s="26">
        <v>1.3194594383239746</v>
      </c>
      <c r="P79" s="7">
        <v>0.65276539325714111</v>
      </c>
      <c r="Q79" s="7">
        <v>11.715065802567551</v>
      </c>
      <c r="R79" s="7">
        <v>223.41328451782465</v>
      </c>
      <c r="S79" s="7">
        <v>2559.1747590191662</v>
      </c>
      <c r="T79" s="7">
        <v>10709.652384966612</v>
      </c>
      <c r="U79" s="124">
        <f t="shared" si="8"/>
        <v>13505.927719137751</v>
      </c>
    </row>
    <row r="80" spans="1:21">
      <c r="A80" s="37">
        <v>76</v>
      </c>
      <c r="B80" s="17"/>
      <c r="C80" s="16"/>
      <c r="D80" s="38" t="s">
        <v>100</v>
      </c>
      <c r="E80" s="49" t="s">
        <v>101</v>
      </c>
      <c r="F80" s="40"/>
      <c r="G80" s="109">
        <f t="shared" si="6"/>
        <v>98579.431289556494</v>
      </c>
      <c r="H80" s="26">
        <v>121.11594928387785</v>
      </c>
      <c r="I80" s="7">
        <v>172.04302407056093</v>
      </c>
      <c r="J80" s="7">
        <v>1093.9781104177237</v>
      </c>
      <c r="K80" s="7">
        <v>3403.2240076959133</v>
      </c>
      <c r="L80" s="7">
        <v>15425.974053144455</v>
      </c>
      <c r="M80" s="7">
        <v>34391.091072440147</v>
      </c>
      <c r="N80" s="124">
        <f t="shared" si="7"/>
        <v>54607.426217052678</v>
      </c>
      <c r="O80" s="26">
        <v>84.347626411356032</v>
      </c>
      <c r="P80" s="7">
        <v>84.877915099728853</v>
      </c>
      <c r="Q80" s="7">
        <v>513.60581277869642</v>
      </c>
      <c r="R80" s="7">
        <v>2057.9488741159439</v>
      </c>
      <c r="S80" s="7">
        <v>11325.190261781216</v>
      </c>
      <c r="T80" s="7">
        <v>29906.034582316875</v>
      </c>
      <c r="U80" s="124">
        <f t="shared" si="8"/>
        <v>43972.005072503816</v>
      </c>
    </row>
    <row r="81" spans="1:21">
      <c r="A81" s="37">
        <v>77</v>
      </c>
      <c r="B81" s="10"/>
      <c r="C81" s="16"/>
      <c r="D81" s="38" t="s">
        <v>102</v>
      </c>
      <c r="E81" s="49" t="s">
        <v>103</v>
      </c>
      <c r="F81" s="40"/>
      <c r="G81" s="109">
        <f t="shared" si="6"/>
        <v>72954.146196607791</v>
      </c>
      <c r="H81" s="26">
        <v>592.91778732277453</v>
      </c>
      <c r="I81" s="7">
        <v>1080.5590959042311</v>
      </c>
      <c r="J81" s="7">
        <v>2662.8205548673868</v>
      </c>
      <c r="K81" s="7">
        <v>3379.1235169172287</v>
      </c>
      <c r="L81" s="7">
        <v>8981.0594837516546</v>
      </c>
      <c r="M81" s="7">
        <v>25139.595952033997</v>
      </c>
      <c r="N81" s="124">
        <f t="shared" si="7"/>
        <v>41836.076390797272</v>
      </c>
      <c r="O81" s="26">
        <v>464.41861943370895</v>
      </c>
      <c r="P81" s="7">
        <v>806.57188656926155</v>
      </c>
      <c r="Q81" s="7">
        <v>1410.9619058519602</v>
      </c>
      <c r="R81" s="7">
        <v>2673.8625865727663</v>
      </c>
      <c r="S81" s="7">
        <v>6918.9436025619507</v>
      </c>
      <c r="T81" s="7">
        <v>18843.311204820871</v>
      </c>
      <c r="U81" s="124">
        <f t="shared" si="8"/>
        <v>31118.069805810519</v>
      </c>
    </row>
    <row r="82" spans="1:21">
      <c r="A82" s="37">
        <v>78</v>
      </c>
      <c r="B82" s="12"/>
      <c r="C82" s="11"/>
      <c r="D82" s="50"/>
      <c r="E82" s="9" t="s">
        <v>104</v>
      </c>
      <c r="F82" s="46"/>
      <c r="G82" s="109">
        <f t="shared" si="6"/>
        <v>241309.09876608197</v>
      </c>
      <c r="H82" s="26">
        <v>829.49265067838132</v>
      </c>
      <c r="I82" s="7">
        <v>1103.9761887490749</v>
      </c>
      <c r="J82" s="7">
        <v>4447.4312604367733</v>
      </c>
      <c r="K82" s="7">
        <v>12133.305504977703</v>
      </c>
      <c r="L82" s="7">
        <v>48279.16525888443</v>
      </c>
      <c r="M82" s="7">
        <v>67436.363063573837</v>
      </c>
      <c r="N82" s="124">
        <f t="shared" si="7"/>
        <v>134229.7339273002</v>
      </c>
      <c r="O82" s="26">
        <v>630.61107394564897</v>
      </c>
      <c r="P82" s="7">
        <v>955.54197761043906</v>
      </c>
      <c r="Q82" s="7">
        <v>1961.1204908806831</v>
      </c>
      <c r="R82" s="7">
        <v>7854.4785231649876</v>
      </c>
      <c r="S82" s="7">
        <v>34586.139473199844</v>
      </c>
      <c r="T82" s="7">
        <v>61091.473299980164</v>
      </c>
      <c r="U82" s="124">
        <f t="shared" si="8"/>
        <v>107079.36483878177</v>
      </c>
    </row>
    <row r="83" spans="1:21">
      <c r="A83" s="93">
        <v>79</v>
      </c>
      <c r="B83" s="94"/>
      <c r="C83" s="95" t="s">
        <v>61</v>
      </c>
      <c r="D83" s="96" t="s">
        <v>105</v>
      </c>
      <c r="E83" s="97"/>
      <c r="F83" s="98"/>
      <c r="G83" s="99">
        <f t="shared" si="6"/>
        <v>72424.077745947288</v>
      </c>
      <c r="H83" s="100">
        <v>277.83129150560126</v>
      </c>
      <c r="I83" s="101">
        <v>192.51987823843956</v>
      </c>
      <c r="J83" s="101">
        <v>779.27583918720484</v>
      </c>
      <c r="K83" s="101">
        <v>2434.357222110033</v>
      </c>
      <c r="L83" s="101">
        <v>9723.9365470409393</v>
      </c>
      <c r="M83" s="101">
        <v>25101.334354311228</v>
      </c>
      <c r="N83" s="125">
        <f t="shared" si="7"/>
        <v>38509.255132393446</v>
      </c>
      <c r="O83" s="100">
        <v>217.06248159497045</v>
      </c>
      <c r="P83" s="101">
        <v>184.05014319717884</v>
      </c>
      <c r="Q83" s="101">
        <v>488.84320050477982</v>
      </c>
      <c r="R83" s="101">
        <v>2306.5789345391095</v>
      </c>
      <c r="S83" s="101">
        <v>8596.138626396656</v>
      </c>
      <c r="T83" s="101">
        <v>22122.149227321148</v>
      </c>
      <c r="U83" s="125">
        <f t="shared" si="8"/>
        <v>33914.822613553843</v>
      </c>
    </row>
    <row r="84" spans="1:21">
      <c r="A84" s="93">
        <v>80</v>
      </c>
      <c r="B84" s="94"/>
      <c r="C84" s="95" t="s">
        <v>66</v>
      </c>
      <c r="D84" s="96" t="s">
        <v>106</v>
      </c>
      <c r="E84" s="97"/>
      <c r="F84" s="98"/>
      <c r="G84" s="99">
        <f t="shared" si="6"/>
        <v>518345.74394852581</v>
      </c>
      <c r="H84" s="100">
        <v>60.505730520817451</v>
      </c>
      <c r="I84" s="101">
        <v>61.745044435374439</v>
      </c>
      <c r="J84" s="101">
        <v>1434.157108977437</v>
      </c>
      <c r="K84" s="101">
        <v>16431.874792516232</v>
      </c>
      <c r="L84" s="101">
        <v>91968.862306594849</v>
      </c>
      <c r="M84" s="101">
        <v>143960.53092575073</v>
      </c>
      <c r="N84" s="125">
        <f t="shared" si="7"/>
        <v>253917.67590879544</v>
      </c>
      <c r="O84" s="100">
        <v>47.35720328190655</v>
      </c>
      <c r="P84" s="101">
        <v>78.400243171257898</v>
      </c>
      <c r="Q84" s="101">
        <v>1188.9314001500607</v>
      </c>
      <c r="R84" s="101">
        <v>11938.980808079243</v>
      </c>
      <c r="S84" s="101">
        <v>78388.676032066345</v>
      </c>
      <c r="T84" s="101">
        <v>172785.72235298157</v>
      </c>
      <c r="U84" s="125">
        <f t="shared" si="8"/>
        <v>264428.06803973037</v>
      </c>
    </row>
    <row r="85" spans="1:21">
      <c r="A85" s="93">
        <v>81</v>
      </c>
      <c r="B85" s="94"/>
      <c r="C85" s="95" t="s">
        <v>68</v>
      </c>
      <c r="D85" s="96" t="s">
        <v>107</v>
      </c>
      <c r="E85" s="97"/>
      <c r="F85" s="98"/>
      <c r="G85" s="99">
        <f t="shared" si="6"/>
        <v>120862.43963276176</v>
      </c>
      <c r="H85" s="100">
        <v>712.14483281038702</v>
      </c>
      <c r="I85" s="101">
        <v>679.28122831881046</v>
      </c>
      <c r="J85" s="101">
        <v>2199.886771261692</v>
      </c>
      <c r="K85" s="101">
        <v>7092.6256493330002</v>
      </c>
      <c r="L85" s="101">
        <v>16359.616326093674</v>
      </c>
      <c r="M85" s="101">
        <v>32902.417565822601</v>
      </c>
      <c r="N85" s="125">
        <f t="shared" si="7"/>
        <v>59945.972373640165</v>
      </c>
      <c r="O85" s="100">
        <v>559.6149288113229</v>
      </c>
      <c r="P85" s="101">
        <v>521.72337406687438</v>
      </c>
      <c r="Q85" s="101">
        <v>1623.6386100500822</v>
      </c>
      <c r="R85" s="101">
        <v>5353.5868413448334</v>
      </c>
      <c r="S85" s="101">
        <v>13074.235191583633</v>
      </c>
      <c r="T85" s="101">
        <v>39783.668313264847</v>
      </c>
      <c r="U85" s="125">
        <f t="shared" si="8"/>
        <v>60916.467259121593</v>
      </c>
    </row>
    <row r="86" spans="1:21">
      <c r="A86" s="93">
        <v>82</v>
      </c>
      <c r="B86" s="94"/>
      <c r="C86" s="95" t="s">
        <v>74</v>
      </c>
      <c r="D86" s="96" t="s">
        <v>108</v>
      </c>
      <c r="E86" s="97"/>
      <c r="F86" s="98"/>
      <c r="G86" s="99">
        <f t="shared" si="6"/>
        <v>91101.444842956058</v>
      </c>
      <c r="H86" s="100">
        <v>0.82383110732654163</v>
      </c>
      <c r="I86" s="101">
        <v>28.552252179639254</v>
      </c>
      <c r="J86" s="101">
        <v>10183.95217423141</v>
      </c>
      <c r="K86" s="101">
        <v>28291.881596922874</v>
      </c>
      <c r="L86" s="101">
        <v>21110.619760036469</v>
      </c>
      <c r="M86" s="101">
        <v>7688.6424954235554</v>
      </c>
      <c r="N86" s="125">
        <f t="shared" si="7"/>
        <v>67304.472109901282</v>
      </c>
      <c r="O86" s="100">
        <v>1.236746534216246</v>
      </c>
      <c r="P86" s="101">
        <v>31.124392082012491</v>
      </c>
      <c r="Q86" s="101">
        <v>3202.1664572097361</v>
      </c>
      <c r="R86" s="101">
        <v>10044.990909498185</v>
      </c>
      <c r="S86" s="101">
        <v>6661.6980844438076</v>
      </c>
      <c r="T86" s="101">
        <v>3855.7561432868242</v>
      </c>
      <c r="U86" s="125">
        <f t="shared" si="8"/>
        <v>23796.972733054783</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248.86248522996902</v>
      </c>
      <c r="H88" s="26">
        <v>0</v>
      </c>
      <c r="I88" s="7">
        <v>0</v>
      </c>
      <c r="J88" s="7">
        <v>1.7529675364494324</v>
      </c>
      <c r="K88" s="7">
        <v>18.002337723970413</v>
      </c>
      <c r="L88" s="7">
        <v>33.841922163963318</v>
      </c>
      <c r="M88" s="7">
        <v>33.707970216870308</v>
      </c>
      <c r="N88" s="124">
        <f t="shared" si="7"/>
        <v>87.305197641253471</v>
      </c>
      <c r="O88" s="26">
        <v>0</v>
      </c>
      <c r="P88" s="7">
        <v>0</v>
      </c>
      <c r="Q88" s="7">
        <v>2.2605071514844894</v>
      </c>
      <c r="R88" s="7">
        <v>14.450480371713638</v>
      </c>
      <c r="S88" s="7">
        <v>58.668797314167023</v>
      </c>
      <c r="T88" s="7">
        <v>86.177502751350403</v>
      </c>
      <c r="U88" s="124">
        <f t="shared" si="8"/>
        <v>161.55728758871555</v>
      </c>
    </row>
    <row r="89" spans="1:21">
      <c r="A89" s="37">
        <v>85</v>
      </c>
      <c r="B89" s="17"/>
      <c r="C89" s="16"/>
      <c r="D89" s="38" t="s">
        <v>22</v>
      </c>
      <c r="E89" s="49" t="s">
        <v>111</v>
      </c>
      <c r="F89" s="40"/>
      <c r="G89" s="109">
        <f t="shared" si="6"/>
        <v>2158.300906509161</v>
      </c>
      <c r="H89" s="26">
        <v>0</v>
      </c>
      <c r="I89" s="7">
        <v>0.18945522606372833</v>
      </c>
      <c r="J89" s="7">
        <v>51.570379629731178</v>
      </c>
      <c r="K89" s="7">
        <v>231.12889406085014</v>
      </c>
      <c r="L89" s="7">
        <v>501.82114326953888</v>
      </c>
      <c r="M89" s="7">
        <v>367.95840647816658</v>
      </c>
      <c r="N89" s="124">
        <f t="shared" si="7"/>
        <v>1152.6682786643505</v>
      </c>
      <c r="O89" s="26">
        <v>0</v>
      </c>
      <c r="P89" s="7">
        <v>0.4954993724822998</v>
      </c>
      <c r="Q89" s="7">
        <v>8.4276776760816574</v>
      </c>
      <c r="R89" s="7">
        <v>110.82396291196346</v>
      </c>
      <c r="S89" s="7">
        <v>352.28834596276283</v>
      </c>
      <c r="T89" s="7">
        <v>533.59714192152023</v>
      </c>
      <c r="U89" s="124">
        <f t="shared" si="8"/>
        <v>1005.6326278448105</v>
      </c>
    </row>
    <row r="90" spans="1:21">
      <c r="A90" s="37">
        <v>86</v>
      </c>
      <c r="B90" s="17"/>
      <c r="C90" s="16"/>
      <c r="D90" s="38" t="s">
        <v>24</v>
      </c>
      <c r="E90" s="49" t="s">
        <v>112</v>
      </c>
      <c r="F90" s="40"/>
      <c r="G90" s="109">
        <f t="shared" si="6"/>
        <v>36360.322057149373</v>
      </c>
      <c r="H90" s="26">
        <v>0</v>
      </c>
      <c r="I90" s="7">
        <v>0</v>
      </c>
      <c r="J90" s="7">
        <v>1393.4487481638789</v>
      </c>
      <c r="K90" s="7">
        <v>10765.326968222857</v>
      </c>
      <c r="L90" s="7">
        <v>13883.08941078186</v>
      </c>
      <c r="M90" s="7">
        <v>4979.1988162398338</v>
      </c>
      <c r="N90" s="124">
        <f t="shared" si="7"/>
        <v>31021.06394340843</v>
      </c>
      <c r="O90" s="26">
        <v>0</v>
      </c>
      <c r="P90" s="7">
        <v>0</v>
      </c>
      <c r="Q90" s="7">
        <v>236.46588656771928</v>
      </c>
      <c r="R90" s="7">
        <v>1855.9077701102942</v>
      </c>
      <c r="S90" s="7">
        <v>2054.4641485512257</v>
      </c>
      <c r="T90" s="7">
        <v>1192.4203085117042</v>
      </c>
      <c r="U90" s="124">
        <f t="shared" si="8"/>
        <v>5339.2581137409434</v>
      </c>
    </row>
    <row r="91" spans="1:21">
      <c r="A91" s="37">
        <v>87</v>
      </c>
      <c r="B91" s="17"/>
      <c r="C91" s="16"/>
      <c r="D91" s="38" t="s">
        <v>26</v>
      </c>
      <c r="E91" s="49" t="s">
        <v>113</v>
      </c>
      <c r="F91" s="40"/>
      <c r="G91" s="109">
        <f t="shared" si="6"/>
        <v>50942.145736104183</v>
      </c>
      <c r="H91" s="26">
        <v>0.82383110732654163</v>
      </c>
      <c r="I91" s="7">
        <v>0</v>
      </c>
      <c r="J91" s="7">
        <v>8657.44633384794</v>
      </c>
      <c r="K91" s="7">
        <v>17096.942020520568</v>
      </c>
      <c r="L91" s="7">
        <v>6519.4166746139526</v>
      </c>
      <c r="M91" s="7">
        <v>2191.9241845607758</v>
      </c>
      <c r="N91" s="124">
        <f t="shared" si="7"/>
        <v>34466.553044650565</v>
      </c>
      <c r="O91" s="26">
        <v>1.236746534216246</v>
      </c>
      <c r="P91" s="7">
        <v>0</v>
      </c>
      <c r="Q91" s="7">
        <v>2728.5974649740383</v>
      </c>
      <c r="R91" s="7">
        <v>7762.570537365973</v>
      </c>
      <c r="S91" s="7">
        <v>4052.2530878409743</v>
      </c>
      <c r="T91" s="7">
        <v>1930.9348547384143</v>
      </c>
      <c r="U91" s="124">
        <f t="shared" si="8"/>
        <v>16475.592691453618</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619.00490079098563</v>
      </c>
      <c r="H93" s="26">
        <v>0</v>
      </c>
      <c r="I93" s="7">
        <v>21.233978527294312</v>
      </c>
      <c r="J93" s="7">
        <v>38.297464736315305</v>
      </c>
      <c r="K93" s="7">
        <v>89.802453911979683</v>
      </c>
      <c r="L93" s="7">
        <v>0</v>
      </c>
      <c r="M93" s="7">
        <v>0</v>
      </c>
      <c r="N93" s="124">
        <f t="shared" si="7"/>
        <v>149.3338971755893</v>
      </c>
      <c r="O93" s="26">
        <v>0</v>
      </c>
      <c r="P93" s="7">
        <v>24.618333463586168</v>
      </c>
      <c r="Q93" s="7">
        <v>200.5462180536706</v>
      </c>
      <c r="R93" s="7">
        <v>244.50645209813956</v>
      </c>
      <c r="S93" s="7">
        <v>0</v>
      </c>
      <c r="T93" s="7">
        <v>0</v>
      </c>
      <c r="U93" s="124">
        <f t="shared" si="8"/>
        <v>469.67100361539633</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772.80929955840111</v>
      </c>
      <c r="H96" s="26">
        <v>0</v>
      </c>
      <c r="I96" s="7">
        <v>7.1288189589977264</v>
      </c>
      <c r="J96" s="7">
        <v>41.436270579695702</v>
      </c>
      <c r="K96" s="7">
        <v>90.679551005363464</v>
      </c>
      <c r="L96" s="7">
        <v>172.45078778266907</v>
      </c>
      <c r="M96" s="7">
        <v>115.85300785303116</v>
      </c>
      <c r="N96" s="124">
        <f t="shared" si="7"/>
        <v>427.54843617975712</v>
      </c>
      <c r="O96" s="26">
        <v>0</v>
      </c>
      <c r="P96" s="7">
        <v>6.0105585157871246</v>
      </c>
      <c r="Q96" s="7">
        <v>25.868593662977219</v>
      </c>
      <c r="R96" s="7">
        <v>56.731598362326622</v>
      </c>
      <c r="S96" s="7">
        <v>144.02377301454544</v>
      </c>
      <c r="T96" s="7">
        <v>112.62633982300758</v>
      </c>
      <c r="U96" s="124">
        <f t="shared" si="8"/>
        <v>345.26086337864399</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809723.50650137244</v>
      </c>
      <c r="H98" s="100">
        <v>379.6107335803099</v>
      </c>
      <c r="I98" s="101">
        <v>1537.8484085313976</v>
      </c>
      <c r="J98" s="101">
        <v>5809.205295830965</v>
      </c>
      <c r="K98" s="101">
        <v>9423.9692530147731</v>
      </c>
      <c r="L98" s="101">
        <v>29274.359502911568</v>
      </c>
      <c r="M98" s="101">
        <v>289519.12677514553</v>
      </c>
      <c r="N98" s="125">
        <f t="shared" si="7"/>
        <v>335944.11996901454</v>
      </c>
      <c r="O98" s="100">
        <v>339.43042749259621</v>
      </c>
      <c r="P98" s="101">
        <v>1114.7694187108427</v>
      </c>
      <c r="Q98" s="101">
        <v>2732.1479514949024</v>
      </c>
      <c r="R98" s="101">
        <v>6019.1588132232428</v>
      </c>
      <c r="S98" s="101">
        <v>24145.101839780807</v>
      </c>
      <c r="T98" s="101">
        <v>439428.7780816555</v>
      </c>
      <c r="U98" s="125">
        <f t="shared" si="8"/>
        <v>473779.38653235789</v>
      </c>
    </row>
    <row r="99" spans="1:21">
      <c r="A99" s="37">
        <v>95</v>
      </c>
      <c r="B99" s="10"/>
      <c r="C99" s="11"/>
      <c r="D99" s="38" t="s">
        <v>8</v>
      </c>
      <c r="E99" s="49" t="s">
        <v>122</v>
      </c>
      <c r="F99" s="51"/>
      <c r="G99" s="109">
        <f t="shared" si="6"/>
        <v>640191.59489673004</v>
      </c>
      <c r="H99" s="26">
        <v>0</v>
      </c>
      <c r="I99" s="7">
        <v>21.142494916915894</v>
      </c>
      <c r="J99" s="7">
        <v>36.257811203598976</v>
      </c>
      <c r="K99" s="7">
        <v>369.74696420878172</v>
      </c>
      <c r="L99" s="7">
        <v>9887.6931402422488</v>
      </c>
      <c r="M99" s="7">
        <v>227280.90071880817</v>
      </c>
      <c r="N99" s="124">
        <f t="shared" si="7"/>
        <v>237595.74112937972</v>
      </c>
      <c r="O99" s="26">
        <v>0</v>
      </c>
      <c r="P99" s="7">
        <v>11.917319536209106</v>
      </c>
      <c r="Q99" s="7">
        <v>23.238595947623253</v>
      </c>
      <c r="R99" s="7">
        <v>167.51360242068768</v>
      </c>
      <c r="S99" s="7">
        <v>9516.6087675541639</v>
      </c>
      <c r="T99" s="7">
        <v>392876.57548189163</v>
      </c>
      <c r="U99" s="124">
        <f t="shared" si="8"/>
        <v>402595.85376735032</v>
      </c>
    </row>
    <row r="100" spans="1:21">
      <c r="A100" s="37">
        <v>96</v>
      </c>
      <c r="B100" s="10"/>
      <c r="C100" s="11"/>
      <c r="D100" s="38" t="s">
        <v>10</v>
      </c>
      <c r="E100" s="49" t="s">
        <v>123</v>
      </c>
      <c r="F100" s="51"/>
      <c r="G100" s="109">
        <f t="shared" si="6"/>
        <v>70789.293711628241</v>
      </c>
      <c r="H100" s="26">
        <v>0</v>
      </c>
      <c r="I100" s="7">
        <v>0.2344793975353241</v>
      </c>
      <c r="J100" s="7">
        <v>10.699204800417647</v>
      </c>
      <c r="K100" s="7">
        <v>62.418920313939452</v>
      </c>
      <c r="L100" s="7">
        <v>2756.8087952435017</v>
      </c>
      <c r="M100" s="7">
        <v>40922.482325211167</v>
      </c>
      <c r="N100" s="124">
        <f t="shared" si="7"/>
        <v>43752.643724966561</v>
      </c>
      <c r="O100" s="26">
        <v>0</v>
      </c>
      <c r="P100" s="7">
        <v>0</v>
      </c>
      <c r="Q100" s="7">
        <v>6.7569652597274796</v>
      </c>
      <c r="R100" s="7">
        <v>47.760086049325764</v>
      </c>
      <c r="S100" s="7">
        <v>1431.6351269558072</v>
      </c>
      <c r="T100" s="7">
        <v>25550.497808396816</v>
      </c>
      <c r="U100" s="124">
        <f t="shared" si="8"/>
        <v>27036.649986661676</v>
      </c>
    </row>
    <row r="101" spans="1:21">
      <c r="A101" s="37">
        <v>97</v>
      </c>
      <c r="B101" s="10"/>
      <c r="C101" s="11"/>
      <c r="D101" s="38" t="s">
        <v>22</v>
      </c>
      <c r="E101" s="49" t="s">
        <v>124</v>
      </c>
      <c r="F101" s="51"/>
      <c r="G101" s="109">
        <f t="shared" si="6"/>
        <v>15613.612272602855</v>
      </c>
      <c r="H101" s="26">
        <v>174.2125786608085</v>
      </c>
      <c r="I101" s="7">
        <v>327.34848364815116</v>
      </c>
      <c r="J101" s="7">
        <v>1565.9696986377239</v>
      </c>
      <c r="K101" s="7">
        <v>2599.1558332666755</v>
      </c>
      <c r="L101" s="7">
        <v>2521.1784162819386</v>
      </c>
      <c r="M101" s="7">
        <v>1966.1058342456818</v>
      </c>
      <c r="N101" s="124">
        <f t="shared" si="7"/>
        <v>9153.9708447409794</v>
      </c>
      <c r="O101" s="26">
        <v>156.3452165761264</v>
      </c>
      <c r="P101" s="7">
        <v>256.85023717582226</v>
      </c>
      <c r="Q101" s="7">
        <v>877.10204868228175</v>
      </c>
      <c r="R101" s="7">
        <v>1427.7429446466267</v>
      </c>
      <c r="S101" s="7">
        <v>1577.0733316466212</v>
      </c>
      <c r="T101" s="7">
        <v>2164.5276491343975</v>
      </c>
      <c r="U101" s="124">
        <f t="shared" si="8"/>
        <v>6459.6414278618759</v>
      </c>
    </row>
    <row r="102" spans="1:21">
      <c r="A102" s="37">
        <v>98</v>
      </c>
      <c r="B102" s="17"/>
      <c r="C102" s="11"/>
      <c r="D102" s="38" t="s">
        <v>24</v>
      </c>
      <c r="E102" s="49" t="s">
        <v>125</v>
      </c>
      <c r="F102" s="51"/>
      <c r="G102" s="109">
        <f t="shared" si="6"/>
        <v>7867.2862992511655</v>
      </c>
      <c r="H102" s="26">
        <v>0</v>
      </c>
      <c r="I102" s="7">
        <v>0.65594291687011719</v>
      </c>
      <c r="J102" s="7">
        <v>28.621234382502735</v>
      </c>
      <c r="K102" s="7">
        <v>416.60787346214056</v>
      </c>
      <c r="L102" s="7">
        <v>1258.192906498909</v>
      </c>
      <c r="M102" s="7">
        <v>1192.142945241183</v>
      </c>
      <c r="N102" s="124">
        <f t="shared" si="7"/>
        <v>2896.2209025016055</v>
      </c>
      <c r="O102" s="26">
        <v>0</v>
      </c>
      <c r="P102" s="7">
        <v>1.0657959431409836</v>
      </c>
      <c r="Q102" s="7">
        <v>32.782724539894843</v>
      </c>
      <c r="R102" s="7">
        <v>550.76289953477681</v>
      </c>
      <c r="S102" s="7">
        <v>2046.7885611616075</v>
      </c>
      <c r="T102" s="7">
        <v>2339.6654155701399</v>
      </c>
      <c r="U102" s="124">
        <f t="shared" si="8"/>
        <v>4971.06539674956</v>
      </c>
    </row>
    <row r="103" spans="1:21">
      <c r="A103" s="37">
        <v>99</v>
      </c>
      <c r="B103" s="12"/>
      <c r="C103" s="12"/>
      <c r="D103" s="38" t="s">
        <v>26</v>
      </c>
      <c r="E103" s="49" t="s">
        <v>126</v>
      </c>
      <c r="F103" s="43"/>
      <c r="G103" s="109">
        <f t="shared" si="6"/>
        <v>5.6725743114948273</v>
      </c>
      <c r="H103" s="26">
        <v>0</v>
      </c>
      <c r="I103" s="7">
        <v>0.16534195840358734</v>
      </c>
      <c r="J103" s="7">
        <v>0</v>
      </c>
      <c r="K103" s="7">
        <v>0.31049215793609619</v>
      </c>
      <c r="L103" s="7">
        <v>0.30418440699577332</v>
      </c>
      <c r="M103" s="7">
        <v>0.75679421424865723</v>
      </c>
      <c r="N103" s="124">
        <f t="shared" si="7"/>
        <v>1.5368127375841141</v>
      </c>
      <c r="O103" s="26">
        <v>0</v>
      </c>
      <c r="P103" s="7">
        <v>0</v>
      </c>
      <c r="Q103" s="7">
        <v>0.69132649898529053</v>
      </c>
      <c r="R103" s="7">
        <v>1.6173290014266968</v>
      </c>
      <c r="S103" s="7">
        <v>0.60807748138904572</v>
      </c>
      <c r="T103" s="7">
        <v>1.2190285921096802</v>
      </c>
      <c r="U103" s="124">
        <f t="shared" si="8"/>
        <v>4.1357615739107132</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75256.06187337439</v>
      </c>
      <c r="H105" s="26">
        <v>205.39815848600119</v>
      </c>
      <c r="I105" s="7">
        <v>1188.3016874827445</v>
      </c>
      <c r="J105" s="7">
        <v>4167.6574414893985</v>
      </c>
      <c r="K105" s="7">
        <v>5975.7291772477329</v>
      </c>
      <c r="L105" s="7">
        <v>12850.181880712509</v>
      </c>
      <c r="M105" s="7">
        <v>18156.745733052492</v>
      </c>
      <c r="N105" s="124">
        <f t="shared" si="7"/>
        <v>42544.014078470878</v>
      </c>
      <c r="O105" s="26">
        <v>183.08521157409996</v>
      </c>
      <c r="P105" s="7">
        <v>844.93607253569644</v>
      </c>
      <c r="Q105" s="7">
        <v>1791.5763110257685</v>
      </c>
      <c r="R105" s="7">
        <v>3823.7618959695101</v>
      </c>
      <c r="S105" s="7">
        <v>9572.387871325016</v>
      </c>
      <c r="T105" s="7">
        <v>16496.300432473421</v>
      </c>
      <c r="U105" s="124">
        <f t="shared" si="8"/>
        <v>32712.047794903512</v>
      </c>
    </row>
    <row r="106" spans="1:21">
      <c r="A106" s="93">
        <v>102</v>
      </c>
      <c r="B106" s="94"/>
      <c r="C106" s="95" t="s">
        <v>129</v>
      </c>
      <c r="D106" s="96" t="s">
        <v>130</v>
      </c>
      <c r="E106" s="97"/>
      <c r="F106" s="98"/>
      <c r="G106" s="99">
        <f t="shared" ref="G106:G130" si="9">N106+U106</f>
        <v>263.72176957130432</v>
      </c>
      <c r="H106" s="100">
        <v>0</v>
      </c>
      <c r="I106" s="101">
        <v>2.0393178910017014</v>
      </c>
      <c r="J106" s="101">
        <v>5.190378338098526</v>
      </c>
      <c r="K106" s="101">
        <v>15.492743998765945</v>
      </c>
      <c r="L106" s="101">
        <v>25.936471790075302</v>
      </c>
      <c r="M106" s="101">
        <v>76.102743178606033</v>
      </c>
      <c r="N106" s="125">
        <f t="shared" ref="N106:N130" si="10">SUM(H106:M106)</f>
        <v>124.76165519654751</v>
      </c>
      <c r="O106" s="100">
        <v>0</v>
      </c>
      <c r="P106" s="101">
        <v>1.3089589625597</v>
      </c>
      <c r="Q106" s="101">
        <v>2.463412880897522</v>
      </c>
      <c r="R106" s="101">
        <v>7.5041956305503845</v>
      </c>
      <c r="S106" s="101">
        <v>23.097339749336243</v>
      </c>
      <c r="T106" s="101">
        <v>104.58620715141296</v>
      </c>
      <c r="U106" s="125">
        <f t="shared" ref="U106:U130" si="11">SUM(O106:T106)</f>
        <v>138.96011437475681</v>
      </c>
    </row>
    <row r="107" spans="1:21">
      <c r="A107" s="93">
        <v>110</v>
      </c>
      <c r="B107" s="94"/>
      <c r="C107" s="95" t="s">
        <v>131</v>
      </c>
      <c r="D107" s="96" t="s">
        <v>132</v>
      </c>
      <c r="E107" s="97"/>
      <c r="F107" s="98"/>
      <c r="G107" s="99">
        <f t="shared" si="9"/>
        <v>2261034.0236834055</v>
      </c>
      <c r="H107" s="100">
        <v>1350.8510899310932</v>
      </c>
      <c r="I107" s="101">
        <v>944.27812728285789</v>
      </c>
      <c r="J107" s="101">
        <v>10920.950113475323</v>
      </c>
      <c r="K107" s="101">
        <v>70485.26780462265</v>
      </c>
      <c r="L107" s="101">
        <v>314826.4846496582</v>
      </c>
      <c r="M107" s="101">
        <v>801474.93488311768</v>
      </c>
      <c r="N107" s="125">
        <f t="shared" si="10"/>
        <v>1200002.7666680878</v>
      </c>
      <c r="O107" s="100">
        <v>1134.215277325362</v>
      </c>
      <c r="P107" s="101">
        <v>765.82982029393315</v>
      </c>
      <c r="Q107" s="101">
        <v>5201.0061619877815</v>
      </c>
      <c r="R107" s="101">
        <v>34508.275011539459</v>
      </c>
      <c r="S107" s="101">
        <v>167222.61995315552</v>
      </c>
      <c r="T107" s="101">
        <v>852199.31079101563</v>
      </c>
      <c r="U107" s="125">
        <f t="shared" si="11"/>
        <v>1061031.2570153177</v>
      </c>
    </row>
    <row r="108" spans="1:21">
      <c r="A108" s="37">
        <v>111</v>
      </c>
      <c r="B108" s="10"/>
      <c r="C108" s="16"/>
      <c r="D108" s="38" t="s">
        <v>8</v>
      </c>
      <c r="E108" s="49" t="s">
        <v>133</v>
      </c>
      <c r="F108" s="40"/>
      <c r="G108" s="109">
        <f t="shared" si="9"/>
        <v>10590.349603810617</v>
      </c>
      <c r="H108" s="26">
        <v>26.934590818767902</v>
      </c>
      <c r="I108" s="7">
        <v>81.76622130535543</v>
      </c>
      <c r="J108" s="7">
        <v>216.93272281251848</v>
      </c>
      <c r="K108" s="7">
        <v>452.36977063119411</v>
      </c>
      <c r="L108" s="7">
        <v>991.93091893941164</v>
      </c>
      <c r="M108" s="7">
        <v>2144.5223955512047</v>
      </c>
      <c r="N108" s="124">
        <f t="shared" si="10"/>
        <v>3914.4566200584522</v>
      </c>
      <c r="O108" s="26">
        <v>23.299832558121125</v>
      </c>
      <c r="P108" s="7">
        <v>84.834954082034528</v>
      </c>
      <c r="Q108" s="7">
        <v>247.99224187619984</v>
      </c>
      <c r="R108" s="7">
        <v>684.84901314601302</v>
      </c>
      <c r="S108" s="7">
        <v>1575.9648199081421</v>
      </c>
      <c r="T108" s="7">
        <v>4058.952122181654</v>
      </c>
      <c r="U108" s="124">
        <f t="shared" si="11"/>
        <v>6675.8929837521646</v>
      </c>
    </row>
    <row r="109" spans="1:21">
      <c r="A109" s="37">
        <v>112</v>
      </c>
      <c r="B109" s="17"/>
      <c r="C109" s="11"/>
      <c r="D109" s="52" t="s">
        <v>10</v>
      </c>
      <c r="E109" s="49" t="s">
        <v>134</v>
      </c>
      <c r="F109" s="51"/>
      <c r="G109" s="109">
        <f t="shared" si="9"/>
        <v>144412.25290967</v>
      </c>
      <c r="H109" s="26">
        <v>4.7681269011191034</v>
      </c>
      <c r="I109" s="7">
        <v>9.1746609155088663</v>
      </c>
      <c r="J109" s="7">
        <v>490.57874262332916</v>
      </c>
      <c r="K109" s="7">
        <v>4122.7036820650101</v>
      </c>
      <c r="L109" s="7">
        <v>17539.132977724075</v>
      </c>
      <c r="M109" s="7">
        <v>47699.721037864685</v>
      </c>
      <c r="N109" s="124">
        <f t="shared" si="10"/>
        <v>69866.079228093731</v>
      </c>
      <c r="O109" s="26">
        <v>4.1211518478030484</v>
      </c>
      <c r="P109" s="7">
        <v>10.02443284734909</v>
      </c>
      <c r="Q109" s="7">
        <v>219.70376726645918</v>
      </c>
      <c r="R109" s="7">
        <v>2014.652892947197</v>
      </c>
      <c r="S109" s="7">
        <v>10266.509514212608</v>
      </c>
      <c r="T109" s="7">
        <v>62031.161922454834</v>
      </c>
      <c r="U109" s="124">
        <f t="shared" si="11"/>
        <v>74546.173681576256</v>
      </c>
    </row>
    <row r="110" spans="1:21">
      <c r="A110" s="37">
        <v>113</v>
      </c>
      <c r="B110" s="17"/>
      <c r="C110" s="16"/>
      <c r="D110" s="38" t="s">
        <v>22</v>
      </c>
      <c r="E110" s="49" t="s">
        <v>135</v>
      </c>
      <c r="F110" s="40"/>
      <c r="G110" s="109">
        <f t="shared" si="9"/>
        <v>1261752.79247498</v>
      </c>
      <c r="H110" s="26">
        <v>26.153396068326401</v>
      </c>
      <c r="I110" s="7">
        <v>62.847967442125082</v>
      </c>
      <c r="J110" s="7">
        <v>4401.503327280283</v>
      </c>
      <c r="K110" s="7">
        <v>38850.429771661758</v>
      </c>
      <c r="L110" s="7">
        <v>196486.1358127594</v>
      </c>
      <c r="M110" s="7">
        <v>469322.80352783203</v>
      </c>
      <c r="N110" s="124">
        <f t="shared" si="10"/>
        <v>709149.87380304397</v>
      </c>
      <c r="O110" s="26">
        <v>22.791137413591059</v>
      </c>
      <c r="P110" s="7">
        <v>40.639079316169955</v>
      </c>
      <c r="Q110" s="7">
        <v>1359.4249283373356</v>
      </c>
      <c r="R110" s="7">
        <v>14536.77755522728</v>
      </c>
      <c r="S110" s="7">
        <v>89930.428400993347</v>
      </c>
      <c r="T110" s="7">
        <v>446712.85757064819</v>
      </c>
      <c r="U110" s="124">
        <f t="shared" si="11"/>
        <v>552602.91867193591</v>
      </c>
    </row>
    <row r="111" spans="1:21">
      <c r="A111" s="37">
        <v>114</v>
      </c>
      <c r="B111" s="17"/>
      <c r="C111" s="16"/>
      <c r="D111" s="38" t="s">
        <v>24</v>
      </c>
      <c r="E111" s="49" t="s">
        <v>136</v>
      </c>
      <c r="F111" s="40"/>
      <c r="G111" s="109">
        <f t="shared" si="9"/>
        <v>507684.9312459128</v>
      </c>
      <c r="H111" s="26">
        <v>474.27469072566601</v>
      </c>
      <c r="I111" s="7">
        <v>398.57056261599064</v>
      </c>
      <c r="J111" s="7">
        <v>2236.58748960495</v>
      </c>
      <c r="K111" s="7">
        <v>12799.772613570094</v>
      </c>
      <c r="L111" s="7">
        <v>58940.85474395752</v>
      </c>
      <c r="M111" s="7">
        <v>170933.55313301086</v>
      </c>
      <c r="N111" s="124">
        <f t="shared" si="10"/>
        <v>245783.61323348508</v>
      </c>
      <c r="O111" s="26">
        <v>344.77418390189996</v>
      </c>
      <c r="P111" s="7">
        <v>322.54523256514221</v>
      </c>
      <c r="Q111" s="7">
        <v>1434.1987273769919</v>
      </c>
      <c r="R111" s="7">
        <v>9318.1831569671631</v>
      </c>
      <c r="S111" s="7">
        <v>40864.618145942688</v>
      </c>
      <c r="T111" s="7">
        <v>209616.99856567383</v>
      </c>
      <c r="U111" s="124">
        <f t="shared" si="11"/>
        <v>261901.31801242771</v>
      </c>
    </row>
    <row r="112" spans="1:21">
      <c r="A112" s="37">
        <v>115</v>
      </c>
      <c r="B112" s="14"/>
      <c r="C112" s="16"/>
      <c r="D112" s="38" t="s">
        <v>26</v>
      </c>
      <c r="E112" s="49" t="s">
        <v>137</v>
      </c>
      <c r="F112" s="40"/>
      <c r="G112" s="109">
        <f t="shared" si="9"/>
        <v>73535.747873199871</v>
      </c>
      <c r="H112" s="26">
        <v>477.5347129041329</v>
      </c>
      <c r="I112" s="7">
        <v>209.14059769874439</v>
      </c>
      <c r="J112" s="7">
        <v>1567.7785305455327</v>
      </c>
      <c r="K112" s="7">
        <v>5846.1875235140324</v>
      </c>
      <c r="L112" s="7">
        <v>12379.979504406452</v>
      </c>
      <c r="M112" s="7">
        <v>23108.583275914192</v>
      </c>
      <c r="N112" s="124">
        <f t="shared" si="10"/>
        <v>43589.204144983087</v>
      </c>
      <c r="O112" s="26">
        <v>425.28472431073897</v>
      </c>
      <c r="P112" s="7">
        <v>159.41111235553399</v>
      </c>
      <c r="Q112" s="7">
        <v>712.51471842452884</v>
      </c>
      <c r="R112" s="7">
        <v>2383.0327035188675</v>
      </c>
      <c r="S112" s="7">
        <v>5911.0694106221199</v>
      </c>
      <c r="T112" s="7">
        <v>20355.231058984995</v>
      </c>
      <c r="U112" s="124">
        <f t="shared" si="11"/>
        <v>29946.543728216784</v>
      </c>
    </row>
    <row r="113" spans="1:21">
      <c r="A113" s="37">
        <v>116</v>
      </c>
      <c r="B113" s="17"/>
      <c r="C113" s="12"/>
      <c r="D113" s="38" t="s">
        <v>32</v>
      </c>
      <c r="E113" s="14" t="s">
        <v>138</v>
      </c>
      <c r="F113" s="43"/>
      <c r="G113" s="109">
        <f t="shared" si="9"/>
        <v>263057.94748654601</v>
      </c>
      <c r="H113" s="26">
        <v>341.18556160805747</v>
      </c>
      <c r="I113" s="7">
        <v>182.7781297173351</v>
      </c>
      <c r="J113" s="7">
        <v>2007.5694250101224</v>
      </c>
      <c r="K113" s="7">
        <v>8413.8057614564896</v>
      </c>
      <c r="L113" s="7">
        <v>28488.445956230164</v>
      </c>
      <c r="M113" s="7">
        <v>88265.737867355347</v>
      </c>
      <c r="N113" s="124">
        <f t="shared" si="10"/>
        <v>127699.52270137751</v>
      </c>
      <c r="O113" s="26">
        <v>313.94424380187411</v>
      </c>
      <c r="P113" s="7">
        <v>148.37501506623812</v>
      </c>
      <c r="Q113" s="7">
        <v>1227.1717998704407</v>
      </c>
      <c r="R113" s="7">
        <v>5570.7799903154373</v>
      </c>
      <c r="S113" s="7">
        <v>18674.027987480164</v>
      </c>
      <c r="T113" s="7">
        <v>109424.12574863434</v>
      </c>
      <c r="U113" s="124">
        <f t="shared" si="11"/>
        <v>135358.42478516849</v>
      </c>
    </row>
    <row r="114" spans="1:21">
      <c r="A114" s="93">
        <v>117</v>
      </c>
      <c r="B114" s="94"/>
      <c r="C114" s="95" t="s">
        <v>4</v>
      </c>
      <c r="D114" s="96" t="s">
        <v>139</v>
      </c>
      <c r="E114" s="97"/>
      <c r="F114" s="98"/>
      <c r="G114" s="99">
        <f t="shared" si="9"/>
        <v>646950.52529569739</v>
      </c>
      <c r="H114" s="100">
        <v>245.6918189516291</v>
      </c>
      <c r="I114" s="101">
        <v>523.46303662075661</v>
      </c>
      <c r="J114" s="101">
        <v>2503.8189275339246</v>
      </c>
      <c r="K114" s="101">
        <v>7573.6405045986176</v>
      </c>
      <c r="L114" s="101">
        <v>53661.335115909576</v>
      </c>
      <c r="M114" s="101">
        <v>253278.31437826157</v>
      </c>
      <c r="N114" s="125">
        <f t="shared" si="10"/>
        <v>317786.26378187607</v>
      </c>
      <c r="O114" s="100">
        <v>232.59387872787192</v>
      </c>
      <c r="P114" s="101">
        <v>390.01410483475775</v>
      </c>
      <c r="Q114" s="101">
        <v>1378.6294825859368</v>
      </c>
      <c r="R114" s="101">
        <v>5883.1942115426064</v>
      </c>
      <c r="S114" s="101">
        <v>46017.476962327957</v>
      </c>
      <c r="T114" s="101">
        <v>275262.35287380219</v>
      </c>
      <c r="U114" s="125">
        <f t="shared" si="11"/>
        <v>329164.26151382132</v>
      </c>
    </row>
    <row r="115" spans="1:21">
      <c r="A115" s="37">
        <v>118</v>
      </c>
      <c r="B115" s="17"/>
      <c r="C115" s="16"/>
      <c r="D115" s="38" t="s">
        <v>8</v>
      </c>
      <c r="E115" s="49" t="s">
        <v>140</v>
      </c>
      <c r="F115" s="40"/>
      <c r="G115" s="109">
        <f t="shared" si="9"/>
        <v>475975.5127686031</v>
      </c>
      <c r="H115" s="26">
        <v>41.095311505690916</v>
      </c>
      <c r="I115" s="7">
        <v>98.599576005944982</v>
      </c>
      <c r="J115" s="7">
        <v>691.16253140941262</v>
      </c>
      <c r="K115" s="7">
        <v>3116.0054117292166</v>
      </c>
      <c r="L115" s="7">
        <v>36777.421318531036</v>
      </c>
      <c r="M115" s="7">
        <v>190258.67580413818</v>
      </c>
      <c r="N115" s="124">
        <f t="shared" si="10"/>
        <v>230982.95995331949</v>
      </c>
      <c r="O115" s="26">
        <v>41.919928699237062</v>
      </c>
      <c r="P115" s="7">
        <v>73.76805609324947</v>
      </c>
      <c r="Q115" s="7">
        <v>388.75036044139415</v>
      </c>
      <c r="R115" s="7">
        <v>2618.2500197142363</v>
      </c>
      <c r="S115" s="7">
        <v>33082.459799170494</v>
      </c>
      <c r="T115" s="7">
        <v>208787.40465116501</v>
      </c>
      <c r="U115" s="124">
        <f t="shared" si="11"/>
        <v>244992.55281528362</v>
      </c>
    </row>
    <row r="116" spans="1:21">
      <c r="A116" s="37">
        <v>119</v>
      </c>
      <c r="B116" s="10"/>
      <c r="C116" s="16"/>
      <c r="D116" s="38" t="s">
        <v>10</v>
      </c>
      <c r="E116" s="49" t="s">
        <v>141</v>
      </c>
      <c r="F116" s="40"/>
      <c r="G116" s="109">
        <f t="shared" si="9"/>
        <v>16568.023111421047</v>
      </c>
      <c r="H116" s="26">
        <v>96.398152601963375</v>
      </c>
      <c r="I116" s="7">
        <v>245.30615423317067</v>
      </c>
      <c r="J116" s="7">
        <v>630.07820081361569</v>
      </c>
      <c r="K116" s="7">
        <v>1073.9943354553543</v>
      </c>
      <c r="L116" s="7">
        <v>1538.811702195555</v>
      </c>
      <c r="M116" s="7">
        <v>3159.3840873837471</v>
      </c>
      <c r="N116" s="124">
        <f t="shared" si="10"/>
        <v>6743.9726326834061</v>
      </c>
      <c r="O116" s="26">
        <v>87.680561352302902</v>
      </c>
      <c r="P116" s="7">
        <v>177.16374500351958</v>
      </c>
      <c r="Q116" s="7">
        <v>413.46166226227069</v>
      </c>
      <c r="R116" s="7">
        <v>1113.9507287645247</v>
      </c>
      <c r="S116" s="7">
        <v>2061.591025993228</v>
      </c>
      <c r="T116" s="7">
        <v>5970.2027553617954</v>
      </c>
      <c r="U116" s="124">
        <f t="shared" si="11"/>
        <v>9824.0504787376412</v>
      </c>
    </row>
    <row r="117" spans="1:21">
      <c r="A117" s="37">
        <v>120</v>
      </c>
      <c r="B117" s="17"/>
      <c r="C117" s="11"/>
      <c r="D117" s="38" t="s">
        <v>22</v>
      </c>
      <c r="E117" s="9" t="s">
        <v>142</v>
      </c>
      <c r="F117" s="46"/>
      <c r="G117" s="109">
        <f t="shared" si="9"/>
        <v>154406.9923805939</v>
      </c>
      <c r="H117" s="26">
        <v>108.19835764716845</v>
      </c>
      <c r="I117" s="7">
        <v>179.55731530487537</v>
      </c>
      <c r="J117" s="7">
        <v>1182.5781671851873</v>
      </c>
      <c r="K117" s="7">
        <v>3383.6408031135798</v>
      </c>
      <c r="L117" s="7">
        <v>15345.102532327175</v>
      </c>
      <c r="M117" s="7">
        <v>59860.25064599514</v>
      </c>
      <c r="N117" s="124">
        <f t="shared" si="10"/>
        <v>80059.327821573126</v>
      </c>
      <c r="O117" s="26">
        <v>102.993390010437</v>
      </c>
      <c r="P117" s="7">
        <v>139.08229511545505</v>
      </c>
      <c r="Q117" s="7">
        <v>576.41746393032372</v>
      </c>
      <c r="R117" s="7">
        <v>2150.9935282468796</v>
      </c>
      <c r="S117" s="7">
        <v>10873.42630892992</v>
      </c>
      <c r="T117" s="7">
        <v>60504.751572787762</v>
      </c>
      <c r="U117" s="124">
        <f t="shared" si="11"/>
        <v>74347.664559020777</v>
      </c>
    </row>
    <row r="118" spans="1:21">
      <c r="A118" s="93">
        <v>121</v>
      </c>
      <c r="B118" s="94"/>
      <c r="C118" s="95" t="s">
        <v>143</v>
      </c>
      <c r="D118" s="96" t="s">
        <v>144</v>
      </c>
      <c r="E118" s="97"/>
      <c r="F118" s="98"/>
      <c r="G118" s="99">
        <f t="shared" si="9"/>
        <v>472218.18981126556</v>
      </c>
      <c r="H118" s="100">
        <v>1004.769168902887</v>
      </c>
      <c r="I118" s="101">
        <v>553.11214606463909</v>
      </c>
      <c r="J118" s="101">
        <v>3735.0870135426521</v>
      </c>
      <c r="K118" s="101">
        <v>37152.02116727829</v>
      </c>
      <c r="L118" s="101">
        <v>111772.81589412689</v>
      </c>
      <c r="M118" s="101">
        <v>119463.14152669907</v>
      </c>
      <c r="N118" s="125">
        <f t="shared" si="10"/>
        <v>273680.94691661443</v>
      </c>
      <c r="O118" s="100">
        <v>861.84978397912346</v>
      </c>
      <c r="P118" s="101">
        <v>493.11389813758433</v>
      </c>
      <c r="Q118" s="101">
        <v>2275.0997742712498</v>
      </c>
      <c r="R118" s="101">
        <v>14628.208008438349</v>
      </c>
      <c r="S118" s="101">
        <v>57773.224268913269</v>
      </c>
      <c r="T118" s="101">
        <v>122505.74716091156</v>
      </c>
      <c r="U118" s="125">
        <f t="shared" si="11"/>
        <v>198537.24289465114</v>
      </c>
    </row>
    <row r="119" spans="1:21">
      <c r="A119" s="37">
        <v>122</v>
      </c>
      <c r="B119" s="17"/>
      <c r="C119" s="16"/>
      <c r="D119" s="38" t="s">
        <v>8</v>
      </c>
      <c r="E119" s="49" t="s">
        <v>145</v>
      </c>
      <c r="F119" s="40"/>
      <c r="G119" s="109">
        <f t="shared" si="9"/>
        <v>19674.412497226509</v>
      </c>
      <c r="H119" s="26">
        <v>11.579709176185133</v>
      </c>
      <c r="I119" s="7">
        <v>17.358259266009554</v>
      </c>
      <c r="J119" s="7">
        <v>170.93236719816923</v>
      </c>
      <c r="K119" s="7">
        <v>1007.8955804184079</v>
      </c>
      <c r="L119" s="7">
        <v>3386.814240694046</v>
      </c>
      <c r="M119" s="7">
        <v>6632.3353614807129</v>
      </c>
      <c r="N119" s="124">
        <f t="shared" si="10"/>
        <v>11226.915518233531</v>
      </c>
      <c r="O119" s="26">
        <v>14.356690445532877</v>
      </c>
      <c r="P119" s="7">
        <v>17.539769881695975</v>
      </c>
      <c r="Q119" s="7">
        <v>83.64735728456435</v>
      </c>
      <c r="R119" s="7">
        <v>408.28793394565582</v>
      </c>
      <c r="S119" s="7">
        <v>1921.1889356970787</v>
      </c>
      <c r="T119" s="7">
        <v>6002.4762917384505</v>
      </c>
      <c r="U119" s="124">
        <f t="shared" si="11"/>
        <v>8447.4969789929783</v>
      </c>
    </row>
    <row r="120" spans="1:21">
      <c r="A120" s="37">
        <v>123</v>
      </c>
      <c r="B120" s="17"/>
      <c r="C120" s="16"/>
      <c r="D120" s="38" t="s">
        <v>10</v>
      </c>
      <c r="E120" s="49" t="s">
        <v>146</v>
      </c>
      <c r="F120" s="40"/>
      <c r="G120" s="109">
        <f t="shared" si="9"/>
        <v>177868.41919032094</v>
      </c>
      <c r="H120" s="26">
        <v>96.946560605021659</v>
      </c>
      <c r="I120" s="7">
        <v>72.673577375710011</v>
      </c>
      <c r="J120" s="7">
        <v>1300.5975199025124</v>
      </c>
      <c r="K120" s="7">
        <v>22840.579627096653</v>
      </c>
      <c r="L120" s="7">
        <v>64945.216146945953</v>
      </c>
      <c r="M120" s="7">
        <v>33437.783900141716</v>
      </c>
      <c r="N120" s="124">
        <f t="shared" si="10"/>
        <v>122693.79733206757</v>
      </c>
      <c r="O120" s="26">
        <v>86.692061233799905</v>
      </c>
      <c r="P120" s="7">
        <v>66.205392585135996</v>
      </c>
      <c r="Q120" s="7">
        <v>560.85600490379147</v>
      </c>
      <c r="R120" s="7">
        <v>6716.935416996479</v>
      </c>
      <c r="S120" s="7">
        <v>24720.496287345886</v>
      </c>
      <c r="T120" s="7">
        <v>23023.436695188284</v>
      </c>
      <c r="U120" s="124">
        <f t="shared" si="11"/>
        <v>55174.621858253377</v>
      </c>
    </row>
    <row r="121" spans="1:21">
      <c r="A121" s="37">
        <v>124</v>
      </c>
      <c r="B121" s="10"/>
      <c r="C121" s="16"/>
      <c r="D121" s="38" t="s">
        <v>22</v>
      </c>
      <c r="E121" s="49" t="s">
        <v>147</v>
      </c>
      <c r="F121" s="40"/>
      <c r="G121" s="109">
        <f t="shared" si="9"/>
        <v>4976.0162658093468</v>
      </c>
      <c r="H121" s="26">
        <v>51.264273230335675</v>
      </c>
      <c r="I121" s="7">
        <v>106.34435803443193</v>
      </c>
      <c r="J121" s="7">
        <v>197.03196612745523</v>
      </c>
      <c r="K121" s="7">
        <v>463.86972730606794</v>
      </c>
      <c r="L121" s="7">
        <v>759.07664194703102</v>
      </c>
      <c r="M121" s="7">
        <v>1091.5115059018135</v>
      </c>
      <c r="N121" s="124">
        <f t="shared" si="10"/>
        <v>2669.0984725471353</v>
      </c>
      <c r="O121" s="26">
        <v>45.358428843537695</v>
      </c>
      <c r="P121" s="7">
        <v>105.9604593955446</v>
      </c>
      <c r="Q121" s="7">
        <v>194.2019297144725</v>
      </c>
      <c r="R121" s="7">
        <v>309.48890402168036</v>
      </c>
      <c r="S121" s="7">
        <v>630.80904129892588</v>
      </c>
      <c r="T121" s="7">
        <v>1021.0990299880505</v>
      </c>
      <c r="U121" s="124">
        <f t="shared" si="11"/>
        <v>2306.9177932622115</v>
      </c>
    </row>
    <row r="122" spans="1:21">
      <c r="A122" s="37">
        <v>125</v>
      </c>
      <c r="B122" s="17"/>
      <c r="C122" s="11"/>
      <c r="D122" s="50"/>
      <c r="E122" s="9" t="s">
        <v>148</v>
      </c>
      <c r="F122" s="46"/>
      <c r="G122" s="109">
        <f t="shared" si="9"/>
        <v>269699.33837757283</v>
      </c>
      <c r="H122" s="26">
        <v>844.97862987220287</v>
      </c>
      <c r="I122" s="7">
        <v>356.73594672977924</v>
      </c>
      <c r="J122" s="7">
        <v>2066.52521905303</v>
      </c>
      <c r="K122" s="7">
        <v>12839.676277935505</v>
      </c>
      <c r="L122" s="7">
        <v>42681.709177017212</v>
      </c>
      <c r="M122" s="7">
        <v>78301.51141667366</v>
      </c>
      <c r="N122" s="124">
        <f t="shared" si="10"/>
        <v>137091.13666728139</v>
      </c>
      <c r="O122" s="26">
        <v>715.44261109316722</v>
      </c>
      <c r="P122" s="7">
        <v>303.4082815030124</v>
      </c>
      <c r="Q122" s="7">
        <v>1436.3945295959711</v>
      </c>
      <c r="R122" s="7">
        <v>7193.495448589325</v>
      </c>
      <c r="S122" s="7">
        <v>30500.729185819626</v>
      </c>
      <c r="T122" s="7">
        <v>92458.731653690338</v>
      </c>
      <c r="U122" s="124">
        <f t="shared" si="11"/>
        <v>132608.20171029144</v>
      </c>
    </row>
    <row r="123" spans="1:21">
      <c r="A123" s="93">
        <v>126</v>
      </c>
      <c r="B123" s="94"/>
      <c r="C123" s="95" t="s">
        <v>149</v>
      </c>
      <c r="D123" s="96" t="s">
        <v>150</v>
      </c>
      <c r="E123" s="97"/>
      <c r="F123" s="98"/>
      <c r="G123" s="99">
        <f t="shared" si="9"/>
        <v>359115.76767278858</v>
      </c>
      <c r="H123" s="100">
        <v>567.33390847453848</v>
      </c>
      <c r="I123" s="101">
        <v>286.34290543943644</v>
      </c>
      <c r="J123" s="101">
        <v>2402.8692332804203</v>
      </c>
      <c r="K123" s="101">
        <v>9849.1164670586586</v>
      </c>
      <c r="L123" s="101">
        <v>40808.556666851044</v>
      </c>
      <c r="M123" s="101">
        <v>125580.2152094841</v>
      </c>
      <c r="N123" s="125">
        <f t="shared" si="10"/>
        <v>179494.4343905882</v>
      </c>
      <c r="O123" s="100">
        <v>455.21535461721942</v>
      </c>
      <c r="P123" s="101">
        <v>265.54323848057538</v>
      </c>
      <c r="Q123" s="101">
        <v>1713.3843347255606</v>
      </c>
      <c r="R123" s="101">
        <v>7317.9427771866322</v>
      </c>
      <c r="S123" s="101">
        <v>33045.50926399231</v>
      </c>
      <c r="T123" s="101">
        <v>136823.73831319809</v>
      </c>
      <c r="U123" s="125">
        <f t="shared" si="11"/>
        <v>179621.33328220039</v>
      </c>
    </row>
    <row r="124" spans="1:21">
      <c r="A124" s="37">
        <v>127</v>
      </c>
      <c r="B124" s="12"/>
      <c r="C124" s="12"/>
      <c r="D124" s="38" t="s">
        <v>8</v>
      </c>
      <c r="E124" s="49" t="s">
        <v>151</v>
      </c>
      <c r="F124" s="40"/>
      <c r="G124" s="109">
        <f t="shared" si="9"/>
        <v>250816.68717061979</v>
      </c>
      <c r="H124" s="26">
        <v>340.80461333622225</v>
      </c>
      <c r="I124" s="7">
        <v>240.89794120937586</v>
      </c>
      <c r="J124" s="7">
        <v>2128.6526297777891</v>
      </c>
      <c r="K124" s="7">
        <v>8348.0882801711559</v>
      </c>
      <c r="L124" s="7">
        <v>32492.684467315674</v>
      </c>
      <c r="M124" s="7">
        <v>87985.232865810394</v>
      </c>
      <c r="N124" s="124">
        <f t="shared" si="10"/>
        <v>131536.36079762061</v>
      </c>
      <c r="O124" s="26">
        <v>265.16583393904148</v>
      </c>
      <c r="P124" s="7">
        <v>222.78756365925074</v>
      </c>
      <c r="Q124" s="7">
        <v>1397.0241847403813</v>
      </c>
      <c r="R124" s="7">
        <v>5659.7921321541071</v>
      </c>
      <c r="S124" s="7">
        <v>24309.402385473251</v>
      </c>
      <c r="T124" s="7">
        <v>87426.154273033142</v>
      </c>
      <c r="U124" s="124">
        <f t="shared" si="11"/>
        <v>119280.32637299917</v>
      </c>
    </row>
    <row r="125" spans="1:21">
      <c r="A125" s="37">
        <v>128</v>
      </c>
      <c r="B125" s="17"/>
      <c r="C125" s="16"/>
      <c r="D125" s="52" t="s">
        <v>10</v>
      </c>
      <c r="E125" s="49" t="s">
        <v>152</v>
      </c>
      <c r="F125" s="40"/>
      <c r="G125" s="109">
        <f t="shared" si="9"/>
        <v>5426.5325275287032</v>
      </c>
      <c r="H125" s="26">
        <v>0</v>
      </c>
      <c r="I125" s="7">
        <v>0</v>
      </c>
      <c r="J125" s="7">
        <v>1.6229255050420761</v>
      </c>
      <c r="K125" s="7">
        <v>7.2902295663952827</v>
      </c>
      <c r="L125" s="7">
        <v>442.46747210621834</v>
      </c>
      <c r="M125" s="7">
        <v>4975.1519003510475</v>
      </c>
      <c r="N125" s="124">
        <f t="shared" si="10"/>
        <v>5426.5325275287032</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2836.273758977175</v>
      </c>
      <c r="H126" s="26">
        <v>0</v>
      </c>
      <c r="I126" s="7">
        <v>3.2757164221256971</v>
      </c>
      <c r="J126" s="7">
        <v>14.449850213481113</v>
      </c>
      <c r="K126" s="7">
        <v>92.660414163023233</v>
      </c>
      <c r="L126" s="7">
        <v>411.53879240434617</v>
      </c>
      <c r="M126" s="7">
        <v>764.0490305442363</v>
      </c>
      <c r="N126" s="124">
        <f t="shared" si="10"/>
        <v>1285.9738037472125</v>
      </c>
      <c r="O126" s="26">
        <v>0</v>
      </c>
      <c r="P126" s="7">
        <v>3.3187611637258669</v>
      </c>
      <c r="Q126" s="7">
        <v>13.787726339392975</v>
      </c>
      <c r="R126" s="7">
        <v>91.092762641288573</v>
      </c>
      <c r="S126" s="7">
        <v>475.03080403152853</v>
      </c>
      <c r="T126" s="7">
        <v>967.06990105402656</v>
      </c>
      <c r="U126" s="124">
        <f t="shared" si="11"/>
        <v>1550.2999552299625</v>
      </c>
    </row>
    <row r="127" spans="1:21">
      <c r="A127" s="37">
        <v>130</v>
      </c>
      <c r="B127" s="17"/>
      <c r="C127" s="11"/>
      <c r="D127" s="38" t="s">
        <v>24</v>
      </c>
      <c r="E127" s="9" t="s">
        <v>408</v>
      </c>
      <c r="F127" s="46"/>
      <c r="G127" s="109">
        <f t="shared" si="9"/>
        <v>99276.537059833208</v>
      </c>
      <c r="H127" s="26">
        <v>226.5292941640364</v>
      </c>
      <c r="I127" s="7">
        <v>42.169250490143895</v>
      </c>
      <c r="J127" s="7">
        <v>258.14383042231202</v>
      </c>
      <c r="K127" s="7">
        <v>1401.0775161683559</v>
      </c>
      <c r="L127" s="7">
        <v>7461.8655953779817</v>
      </c>
      <c r="M127" s="7">
        <v>31855.78410422802</v>
      </c>
      <c r="N127" s="124">
        <f t="shared" si="10"/>
        <v>41245.56959085085</v>
      </c>
      <c r="O127" s="26">
        <v>190.04952380561735</v>
      </c>
      <c r="P127" s="7">
        <v>39.43691308866255</v>
      </c>
      <c r="Q127" s="7">
        <v>264.72596860272461</v>
      </c>
      <c r="R127" s="7">
        <v>1386.5048111788929</v>
      </c>
      <c r="S127" s="7">
        <v>8087.6890934109688</v>
      </c>
      <c r="T127" s="7">
        <v>48062.561158895493</v>
      </c>
      <c r="U127" s="124">
        <f t="shared" si="11"/>
        <v>58030.967468982359</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759.74108830737532</v>
      </c>
      <c r="H129" s="26">
        <v>0</v>
      </c>
      <c r="I129" s="7">
        <v>0</v>
      </c>
      <c r="J129" s="7">
        <v>0</v>
      </c>
      <c r="K129" s="7">
        <v>0</v>
      </c>
      <c r="L129" s="7">
        <v>0</v>
      </c>
      <c r="M129" s="7">
        <v>0</v>
      </c>
      <c r="N129" s="124">
        <f t="shared" si="10"/>
        <v>0</v>
      </c>
      <c r="O129" s="26">
        <v>0</v>
      </c>
      <c r="P129" s="7">
        <v>0</v>
      </c>
      <c r="Q129" s="7">
        <v>37.846455045568291</v>
      </c>
      <c r="R129" s="7">
        <v>180.55308359567425</v>
      </c>
      <c r="S129" s="7">
        <v>173.38679341296665</v>
      </c>
      <c r="T129" s="7">
        <v>367.95475625316612</v>
      </c>
      <c r="U129" s="124">
        <f t="shared" si="11"/>
        <v>759.74108830737532</v>
      </c>
    </row>
    <row r="130" spans="1:21">
      <c r="A130" s="93">
        <v>133</v>
      </c>
      <c r="B130" s="94"/>
      <c r="C130" s="95" t="s">
        <v>156</v>
      </c>
      <c r="D130" s="96" t="s">
        <v>157</v>
      </c>
      <c r="E130" s="97"/>
      <c r="F130" s="98"/>
      <c r="G130" s="99">
        <f t="shared" si="9"/>
        <v>30783.910233764283</v>
      </c>
      <c r="H130" s="100">
        <v>134.56303126865532</v>
      </c>
      <c r="I130" s="101">
        <v>31.500375980511308</v>
      </c>
      <c r="J130" s="101">
        <v>175.68558031134307</v>
      </c>
      <c r="K130" s="101">
        <v>965.64803999662399</v>
      </c>
      <c r="L130" s="101">
        <v>3553.7789162397385</v>
      </c>
      <c r="M130" s="101">
        <v>8584.8396075963974</v>
      </c>
      <c r="N130" s="125">
        <f t="shared" si="10"/>
        <v>13446.01555139327</v>
      </c>
      <c r="O130" s="100">
        <v>167.86366468755296</v>
      </c>
      <c r="P130" s="101">
        <v>23.846922664903104</v>
      </c>
      <c r="Q130" s="101">
        <v>132.79004528468067</v>
      </c>
      <c r="R130" s="101">
        <v>647.19943645596504</v>
      </c>
      <c r="S130" s="101">
        <v>3019.6050705909729</v>
      </c>
      <c r="T130" s="101">
        <v>13346.589542686939</v>
      </c>
      <c r="U130" s="125">
        <f t="shared" si="11"/>
        <v>17337.894682371014</v>
      </c>
    </row>
    <row r="131" spans="1:21">
      <c r="A131" s="93">
        <v>134</v>
      </c>
      <c r="B131" s="94"/>
      <c r="C131" s="95" t="s">
        <v>158</v>
      </c>
      <c r="D131" s="96" t="s">
        <v>159</v>
      </c>
      <c r="E131" s="97"/>
      <c r="F131" s="98"/>
      <c r="G131" s="99">
        <f t="shared" ref="G131:G157" si="12">N131+U131</f>
        <v>49213.019293178339</v>
      </c>
      <c r="H131" s="100">
        <v>0</v>
      </c>
      <c r="I131" s="101">
        <v>112.87488729692996</v>
      </c>
      <c r="J131" s="101">
        <v>457.83471740782261</v>
      </c>
      <c r="K131" s="101">
        <v>1433.4684909433126</v>
      </c>
      <c r="L131" s="101">
        <v>4438.0155024603009</v>
      </c>
      <c r="M131" s="101">
        <v>11355.696122556925</v>
      </c>
      <c r="N131" s="125">
        <f t="shared" ref="N131:N157" si="13">SUM(H131:M131)</f>
        <v>17797.889720665291</v>
      </c>
      <c r="O131" s="100">
        <v>0</v>
      </c>
      <c r="P131" s="101">
        <v>151.30341401742771</v>
      </c>
      <c r="Q131" s="101">
        <v>1284.593159602955</v>
      </c>
      <c r="R131" s="101">
        <v>3324.8278371095657</v>
      </c>
      <c r="S131" s="101">
        <v>6719.0223200172186</v>
      </c>
      <c r="T131" s="101">
        <v>19935.382841765881</v>
      </c>
      <c r="U131" s="125">
        <f>SUM(O131:T131)</f>
        <v>31415.129572513048</v>
      </c>
    </row>
    <row r="132" spans="1:21">
      <c r="A132" s="37">
        <v>135</v>
      </c>
      <c r="B132" s="17"/>
      <c r="C132" s="16"/>
      <c r="D132" s="38" t="s">
        <v>8</v>
      </c>
      <c r="E132" s="49" t="s">
        <v>160</v>
      </c>
      <c r="F132" s="40"/>
      <c r="G132" s="109">
        <f t="shared" si="12"/>
        <v>8476.3817618753528</v>
      </c>
      <c r="H132" s="26">
        <v>0</v>
      </c>
      <c r="I132" s="7">
        <v>5.4403371531516314</v>
      </c>
      <c r="J132" s="7">
        <v>13.313723630970344</v>
      </c>
      <c r="K132" s="7">
        <v>88.363976569846272</v>
      </c>
      <c r="L132" s="7">
        <v>568.96847770363092</v>
      </c>
      <c r="M132" s="7">
        <v>1516.3566553145647</v>
      </c>
      <c r="N132" s="124">
        <f t="shared" si="13"/>
        <v>2192.4431703721639</v>
      </c>
      <c r="O132" s="26">
        <v>0</v>
      </c>
      <c r="P132" s="7">
        <v>4.36226378979336</v>
      </c>
      <c r="Q132" s="7">
        <v>29.121947132240166</v>
      </c>
      <c r="R132" s="7">
        <v>297.10561608709395</v>
      </c>
      <c r="S132" s="7">
        <v>1647.827036395669</v>
      </c>
      <c r="T132" s="7">
        <v>4305.5217280983925</v>
      </c>
      <c r="U132" s="124">
        <f t="shared" ref="U132:U157" si="14">SUM(O132:T132)</f>
        <v>6283.9385915031889</v>
      </c>
    </row>
    <row r="133" spans="1:21">
      <c r="A133" s="37">
        <v>136</v>
      </c>
      <c r="B133" s="10"/>
      <c r="C133" s="16"/>
      <c r="D133" s="38" t="s">
        <v>10</v>
      </c>
      <c r="E133" s="49" t="s">
        <v>161</v>
      </c>
      <c r="F133" s="40"/>
      <c r="G133" s="109">
        <f t="shared" si="12"/>
        <v>3201.8389095440507</v>
      </c>
      <c r="H133" s="26">
        <v>0</v>
      </c>
      <c r="I133" s="7">
        <v>0</v>
      </c>
      <c r="J133" s="7">
        <v>0.77604323625564575</v>
      </c>
      <c r="K133" s="7">
        <v>10.201241970062256</v>
      </c>
      <c r="L133" s="7">
        <v>113.54834462702274</v>
      </c>
      <c r="M133" s="7">
        <v>949.43506002426147</v>
      </c>
      <c r="N133" s="124">
        <f t="shared" si="13"/>
        <v>1073.9606898576021</v>
      </c>
      <c r="O133" s="26">
        <v>0</v>
      </c>
      <c r="P133" s="7">
        <v>0.1413939893245697</v>
      </c>
      <c r="Q133" s="7">
        <v>0.14205192029476166</v>
      </c>
      <c r="R133" s="7">
        <v>11.695951707661152</v>
      </c>
      <c r="S133" s="7">
        <v>163.33673432469368</v>
      </c>
      <c r="T133" s="7">
        <v>1952.5620877444744</v>
      </c>
      <c r="U133" s="124">
        <f t="shared" si="14"/>
        <v>2127.8782196864486</v>
      </c>
    </row>
    <row r="134" spans="1:21">
      <c r="A134" s="37">
        <v>137</v>
      </c>
      <c r="B134" s="10"/>
      <c r="C134" s="11"/>
      <c r="D134" s="52" t="s">
        <v>22</v>
      </c>
      <c r="E134" s="49" t="s">
        <v>162</v>
      </c>
      <c r="F134" s="51"/>
      <c r="G134" s="109">
        <f t="shared" si="12"/>
        <v>274.8035650998354</v>
      </c>
      <c r="H134" s="26">
        <v>0</v>
      </c>
      <c r="I134" s="7">
        <v>0</v>
      </c>
      <c r="J134" s="7">
        <v>1.5276615619659424</v>
      </c>
      <c r="K134" s="7">
        <v>21.92175018787384</v>
      </c>
      <c r="L134" s="7">
        <v>89.722350537776947</v>
      </c>
      <c r="M134" s="7">
        <v>115.13653379678726</v>
      </c>
      <c r="N134" s="124">
        <f t="shared" si="13"/>
        <v>228.30829608440399</v>
      </c>
      <c r="O134" s="26">
        <v>0</v>
      </c>
      <c r="P134" s="7">
        <v>0</v>
      </c>
      <c r="Q134" s="7">
        <v>0</v>
      </c>
      <c r="R134" s="7">
        <v>0.78759086132049561</v>
      </c>
      <c r="S134" s="7">
        <v>4.8668146580457687</v>
      </c>
      <c r="T134" s="7">
        <v>40.84086349606514</v>
      </c>
      <c r="U134" s="124">
        <f t="shared" si="14"/>
        <v>46.495269015431404</v>
      </c>
    </row>
    <row r="135" spans="1:21">
      <c r="A135" s="37">
        <v>138</v>
      </c>
      <c r="B135" s="10"/>
      <c r="C135" s="11"/>
      <c r="D135" s="52" t="s">
        <v>24</v>
      </c>
      <c r="E135" s="49" t="s">
        <v>163</v>
      </c>
      <c r="F135" s="51"/>
      <c r="G135" s="109">
        <f t="shared" si="12"/>
        <v>2342.0866629108787</v>
      </c>
      <c r="H135" s="26">
        <v>0</v>
      </c>
      <c r="I135" s="7">
        <v>0.31823468208312988</v>
      </c>
      <c r="J135" s="7">
        <v>4.5702464580535889</v>
      </c>
      <c r="K135" s="7">
        <v>41.339264631271362</v>
      </c>
      <c r="L135" s="7">
        <v>361.66042332351208</v>
      </c>
      <c r="M135" s="7">
        <v>917.74609395861626</v>
      </c>
      <c r="N135" s="124">
        <f t="shared" si="13"/>
        <v>1325.6342630535364</v>
      </c>
      <c r="O135" s="26">
        <v>0</v>
      </c>
      <c r="P135" s="7">
        <v>0.96107015013694763</v>
      </c>
      <c r="Q135" s="7">
        <v>1.5493695735931396</v>
      </c>
      <c r="R135" s="7">
        <v>17.19742489606142</v>
      </c>
      <c r="S135" s="7">
        <v>177.36923635005951</v>
      </c>
      <c r="T135" s="7">
        <v>819.37529888749123</v>
      </c>
      <c r="U135" s="124">
        <f t="shared" si="14"/>
        <v>1016.4523998573422</v>
      </c>
    </row>
    <row r="136" spans="1:21">
      <c r="A136" s="37">
        <v>139</v>
      </c>
      <c r="B136" s="17"/>
      <c r="C136" s="11"/>
      <c r="D136" s="50"/>
      <c r="E136" s="9" t="s">
        <v>164</v>
      </c>
      <c r="F136" s="46"/>
      <c r="G136" s="109">
        <f t="shared" si="12"/>
        <v>34917.908527835738</v>
      </c>
      <c r="H136" s="26">
        <v>0</v>
      </c>
      <c r="I136" s="7">
        <v>107.11631287634373</v>
      </c>
      <c r="J136" s="7">
        <v>437.64704686403275</v>
      </c>
      <c r="K136" s="7">
        <v>1271.6422274857759</v>
      </c>
      <c r="L136" s="7">
        <v>3304.1158752515912</v>
      </c>
      <c r="M136" s="7">
        <v>7857.0215592831373</v>
      </c>
      <c r="N136" s="124">
        <f t="shared" si="13"/>
        <v>12977.543021760881</v>
      </c>
      <c r="O136" s="26">
        <v>0</v>
      </c>
      <c r="P136" s="7">
        <v>145.83868510043249</v>
      </c>
      <c r="Q136" s="7">
        <v>1253.779784725979</v>
      </c>
      <c r="R136" s="7">
        <v>2998.0413043498993</v>
      </c>
      <c r="S136" s="7">
        <v>4725.6225095540285</v>
      </c>
      <c r="T136" s="7">
        <v>12817.083222344518</v>
      </c>
      <c r="U136" s="124">
        <f t="shared" si="14"/>
        <v>21940.365506074857</v>
      </c>
    </row>
    <row r="137" spans="1:21">
      <c r="A137" s="93">
        <v>140</v>
      </c>
      <c r="B137" s="94"/>
      <c r="C137" s="95" t="s">
        <v>165</v>
      </c>
      <c r="D137" s="96" t="s">
        <v>166</v>
      </c>
      <c r="E137" s="97"/>
      <c r="F137" s="98"/>
      <c r="G137" s="99">
        <f t="shared" si="12"/>
        <v>55018.647009481909</v>
      </c>
      <c r="H137" s="100">
        <v>20020.671298608184</v>
      </c>
      <c r="I137" s="101">
        <v>1124.0951256677508</v>
      </c>
      <c r="J137" s="101">
        <v>1923.4182108938694</v>
      </c>
      <c r="K137" s="101">
        <v>1923.7150049556512</v>
      </c>
      <c r="L137" s="101">
        <v>2151.2805753052235</v>
      </c>
      <c r="M137" s="101">
        <v>1932.9500359296799</v>
      </c>
      <c r="N137" s="125">
        <f t="shared" si="13"/>
        <v>29076.130251360359</v>
      </c>
      <c r="O137" s="100">
        <v>18055.691231876612</v>
      </c>
      <c r="P137" s="101">
        <v>1035.0721991881728</v>
      </c>
      <c r="Q137" s="101">
        <v>1379.3453423976898</v>
      </c>
      <c r="R137" s="101">
        <v>1620.4673005640507</v>
      </c>
      <c r="S137" s="101">
        <v>1795.6640514135361</v>
      </c>
      <c r="T137" s="101">
        <v>2056.276632681489</v>
      </c>
      <c r="U137" s="125">
        <f t="shared" si="14"/>
        <v>25942.51675812155</v>
      </c>
    </row>
    <row r="138" spans="1:21">
      <c r="A138" s="37">
        <v>141</v>
      </c>
      <c r="B138" s="17"/>
      <c r="C138" s="16"/>
      <c r="D138" s="38" t="s">
        <v>8</v>
      </c>
      <c r="E138" s="45" t="s">
        <v>167</v>
      </c>
      <c r="F138" s="53"/>
      <c r="G138" s="109">
        <f t="shared" si="12"/>
        <v>2594.5295022265309</v>
      </c>
      <c r="H138" s="26">
        <v>956.58059268974466</v>
      </c>
      <c r="I138" s="7">
        <v>20.968306752387434</v>
      </c>
      <c r="J138" s="7">
        <v>73.771418618038297</v>
      </c>
      <c r="K138" s="7">
        <v>84.325564006343484</v>
      </c>
      <c r="L138" s="7">
        <v>21.511768792523071</v>
      </c>
      <c r="M138" s="7">
        <v>6.3819601535797119</v>
      </c>
      <c r="N138" s="124">
        <f t="shared" si="13"/>
        <v>1163.5396110126167</v>
      </c>
      <c r="O138" s="26">
        <v>1215.3481375267729</v>
      </c>
      <c r="P138" s="7">
        <v>34.98110553692095</v>
      </c>
      <c r="Q138" s="7">
        <v>77.805994934020418</v>
      </c>
      <c r="R138" s="7">
        <v>76.936914233956486</v>
      </c>
      <c r="S138" s="7">
        <v>17.480407961411402</v>
      </c>
      <c r="T138" s="7">
        <v>8.4373310208320618</v>
      </c>
      <c r="U138" s="124">
        <f t="shared" si="14"/>
        <v>1430.9898912139142</v>
      </c>
    </row>
    <row r="139" spans="1:21">
      <c r="A139" s="37">
        <v>142</v>
      </c>
      <c r="B139" s="17"/>
      <c r="C139" s="16"/>
      <c r="D139" s="38" t="s">
        <v>10</v>
      </c>
      <c r="E139" s="45" t="s">
        <v>168</v>
      </c>
      <c r="F139" s="53"/>
      <c r="G139" s="109">
        <f t="shared" si="12"/>
        <v>92.765265479752998</v>
      </c>
      <c r="H139" s="26">
        <v>44.567209304776043</v>
      </c>
      <c r="I139" s="7">
        <v>0.76562100648880005</v>
      </c>
      <c r="J139" s="7">
        <v>0.91623058915138245</v>
      </c>
      <c r="K139" s="7">
        <v>0.41255161166191101</v>
      </c>
      <c r="L139" s="7">
        <v>0.68679693341255188</v>
      </c>
      <c r="M139" s="7">
        <v>1.8607543110847473</v>
      </c>
      <c r="N139" s="124">
        <f t="shared" si="13"/>
        <v>49.209163756575435</v>
      </c>
      <c r="O139" s="26">
        <v>42.103775365812908</v>
      </c>
      <c r="P139" s="7">
        <v>0</v>
      </c>
      <c r="Q139" s="7">
        <v>0.5303037166595459</v>
      </c>
      <c r="R139" s="7">
        <v>0</v>
      </c>
      <c r="S139" s="7">
        <v>0.2112756073474884</v>
      </c>
      <c r="T139" s="7">
        <v>0.71074703335762024</v>
      </c>
      <c r="U139" s="124">
        <f t="shared" si="14"/>
        <v>43.556101723177562</v>
      </c>
    </row>
    <row r="140" spans="1:21">
      <c r="A140" s="37">
        <v>143</v>
      </c>
      <c r="B140" s="17"/>
      <c r="C140" s="16"/>
      <c r="D140" s="38" t="s">
        <v>22</v>
      </c>
      <c r="E140" s="45" t="s">
        <v>169</v>
      </c>
      <c r="F140" s="53"/>
      <c r="G140" s="109">
        <f t="shared" si="12"/>
        <v>4057.237281893249</v>
      </c>
      <c r="H140" s="26">
        <v>573.3310222607106</v>
      </c>
      <c r="I140" s="7">
        <v>47.94214559905231</v>
      </c>
      <c r="J140" s="7">
        <v>151.64977538958192</v>
      </c>
      <c r="K140" s="7">
        <v>314.97771038860083</v>
      </c>
      <c r="L140" s="7">
        <v>1006.6137369200587</v>
      </c>
      <c r="M140" s="7">
        <v>41.345421880483627</v>
      </c>
      <c r="N140" s="124">
        <f t="shared" si="13"/>
        <v>2135.859812438488</v>
      </c>
      <c r="O140" s="26">
        <v>591.6630818429403</v>
      </c>
      <c r="P140" s="7">
        <v>40.629253129853169</v>
      </c>
      <c r="Q140" s="7">
        <v>121.76709331381426</v>
      </c>
      <c r="R140" s="7">
        <v>340.37611646205187</v>
      </c>
      <c r="S140" s="7">
        <v>781.92586733400822</v>
      </c>
      <c r="T140" s="7">
        <v>45.016057372093201</v>
      </c>
      <c r="U140" s="124">
        <f t="shared" si="14"/>
        <v>1921.377469454761</v>
      </c>
    </row>
    <row r="141" spans="1:21">
      <c r="A141" s="37">
        <v>144</v>
      </c>
      <c r="B141" s="17"/>
      <c r="C141" s="16"/>
      <c r="D141" s="38" t="s">
        <v>24</v>
      </c>
      <c r="E141" s="45" t="s">
        <v>170</v>
      </c>
      <c r="F141" s="53"/>
      <c r="G141" s="109">
        <f t="shared" si="12"/>
        <v>23015.696051363135</v>
      </c>
      <c r="H141" s="26">
        <v>8987.0500365495682</v>
      </c>
      <c r="I141" s="7">
        <v>599.88936624675989</v>
      </c>
      <c r="J141" s="7">
        <v>1001.9962944919243</v>
      </c>
      <c r="K141" s="7">
        <v>865.6015420735348</v>
      </c>
      <c r="L141" s="7">
        <v>463.41524651646614</v>
      </c>
      <c r="M141" s="7">
        <v>518.22041639685631</v>
      </c>
      <c r="N141" s="124">
        <f t="shared" si="13"/>
        <v>12436.17290227511</v>
      </c>
      <c r="O141" s="26">
        <v>7621.286679983139</v>
      </c>
      <c r="P141" s="7">
        <v>526.14036181569099</v>
      </c>
      <c r="Q141" s="7">
        <v>667.27727417647839</v>
      </c>
      <c r="R141" s="7">
        <v>718.72526799142361</v>
      </c>
      <c r="S141" s="7">
        <v>441.62620207667351</v>
      </c>
      <c r="T141" s="7">
        <v>604.46736304461956</v>
      </c>
      <c r="U141" s="124">
        <f t="shared" si="14"/>
        <v>10579.523149088025</v>
      </c>
    </row>
    <row r="142" spans="1:21">
      <c r="A142" s="37">
        <v>145</v>
      </c>
      <c r="B142" s="17"/>
      <c r="C142" s="16"/>
      <c r="D142" s="38" t="s">
        <v>26</v>
      </c>
      <c r="E142" s="45" t="s">
        <v>171</v>
      </c>
      <c r="F142" s="53"/>
      <c r="G142" s="109">
        <f t="shared" si="12"/>
        <v>4682.5751549884717</v>
      </c>
      <c r="H142" s="26">
        <v>1184.2039218908176</v>
      </c>
      <c r="I142" s="7">
        <v>49.299168256344274</v>
      </c>
      <c r="J142" s="7">
        <v>123.96852129045874</v>
      </c>
      <c r="K142" s="7">
        <v>128.0339076979435</v>
      </c>
      <c r="L142" s="7">
        <v>56.055012968266965</v>
      </c>
      <c r="M142" s="7">
        <v>682.57074671983719</v>
      </c>
      <c r="N142" s="124">
        <f t="shared" si="13"/>
        <v>2224.1312788236683</v>
      </c>
      <c r="O142" s="26">
        <v>1506.8966553295031</v>
      </c>
      <c r="P142" s="7">
        <v>50.570451697567478</v>
      </c>
      <c r="Q142" s="7">
        <v>78.386643612290072</v>
      </c>
      <c r="R142" s="7">
        <v>75.770479643615545</v>
      </c>
      <c r="S142" s="7">
        <v>47.997069344099145</v>
      </c>
      <c r="T142" s="7">
        <v>698.82257653772831</v>
      </c>
      <c r="U142" s="124">
        <f t="shared" si="14"/>
        <v>2458.4438761648034</v>
      </c>
    </row>
    <row r="143" spans="1:21">
      <c r="A143" s="37">
        <v>146</v>
      </c>
      <c r="B143" s="17"/>
      <c r="C143" s="16"/>
      <c r="D143" s="38" t="s">
        <v>32</v>
      </c>
      <c r="E143" s="54" t="s">
        <v>172</v>
      </c>
      <c r="F143" s="53"/>
      <c r="G143" s="109">
        <f t="shared" si="12"/>
        <v>20575.844045036356</v>
      </c>
      <c r="H143" s="26">
        <v>8274.9385933279991</v>
      </c>
      <c r="I143" s="7">
        <v>405.23052391409874</v>
      </c>
      <c r="J143" s="7">
        <v>571.11593888327479</v>
      </c>
      <c r="K143" s="7">
        <v>530.36371402442455</v>
      </c>
      <c r="L143" s="7">
        <v>602.9980752915144</v>
      </c>
      <c r="M143" s="7">
        <v>682.57074654102325</v>
      </c>
      <c r="N143" s="124">
        <f t="shared" si="13"/>
        <v>11067.217591982335</v>
      </c>
      <c r="O143" s="26">
        <v>7078.3930471204221</v>
      </c>
      <c r="P143" s="7">
        <v>382.7510141460225</v>
      </c>
      <c r="Q143" s="7">
        <v>433.57802706945222</v>
      </c>
      <c r="R143" s="7">
        <v>408.658566897735</v>
      </c>
      <c r="S143" s="7">
        <v>506.42322128266096</v>
      </c>
      <c r="T143" s="7">
        <v>698.82257653772831</v>
      </c>
      <c r="U143" s="124">
        <f t="shared" si="14"/>
        <v>9508.6264530540211</v>
      </c>
    </row>
    <row r="144" spans="1:21">
      <c r="A144" s="93">
        <v>147</v>
      </c>
      <c r="B144" s="94"/>
      <c r="C144" s="103" t="s">
        <v>173</v>
      </c>
      <c r="D144" s="96" t="s">
        <v>174</v>
      </c>
      <c r="E144" s="97"/>
      <c r="F144" s="98"/>
      <c r="G144" s="99">
        <f t="shared" si="12"/>
        <v>45.88446381688118</v>
      </c>
      <c r="H144" s="100">
        <v>0</v>
      </c>
      <c r="I144" s="101">
        <v>0.77565306425094604</v>
      </c>
      <c r="J144" s="101">
        <v>0</v>
      </c>
      <c r="K144" s="101">
        <v>7.2338564395904541</v>
      </c>
      <c r="L144" s="101">
        <v>7.6173554658889771</v>
      </c>
      <c r="M144" s="101">
        <v>10.300719261169434</v>
      </c>
      <c r="N144" s="125">
        <f t="shared" si="13"/>
        <v>25.927584230899811</v>
      </c>
      <c r="O144" s="100">
        <v>0</v>
      </c>
      <c r="P144" s="101">
        <v>0</v>
      </c>
      <c r="Q144" s="101">
        <v>0.50884371995925903</v>
      </c>
      <c r="R144" s="101">
        <v>1.7301846444606781</v>
      </c>
      <c r="S144" s="101">
        <v>4.1101649403572083</v>
      </c>
      <c r="T144" s="101">
        <v>13.607686281204224</v>
      </c>
      <c r="U144" s="125">
        <f t="shared" si="14"/>
        <v>19.956879585981369</v>
      </c>
    </row>
    <row r="145" spans="1:21">
      <c r="A145" s="72">
        <v>151</v>
      </c>
      <c r="B145" s="80" t="s">
        <v>175</v>
      </c>
      <c r="C145" s="81" t="s">
        <v>176</v>
      </c>
      <c r="D145" s="82"/>
      <c r="E145" s="82"/>
      <c r="F145" s="83"/>
      <c r="G145" s="74">
        <f t="shared" si="12"/>
        <v>709998.35383854806</v>
      </c>
      <c r="H145" s="75">
        <v>7339.5329242013395</v>
      </c>
      <c r="I145" s="76">
        <v>8577.1800326108932</v>
      </c>
      <c r="J145" s="76">
        <v>145557.97749471664</v>
      </c>
      <c r="K145" s="76">
        <v>159425.18600749969</v>
      </c>
      <c r="L145" s="76">
        <v>105760.67877960205</v>
      </c>
      <c r="M145" s="76">
        <v>99882.32651758194</v>
      </c>
      <c r="N145" s="122">
        <f t="shared" si="13"/>
        <v>526542.88175621256</v>
      </c>
      <c r="O145" s="75">
        <v>5889.6589417792857</v>
      </c>
      <c r="P145" s="76">
        <v>4581.1846048086882</v>
      </c>
      <c r="Q145" s="76">
        <v>23990.074315071106</v>
      </c>
      <c r="R145" s="76">
        <v>32081.950153231621</v>
      </c>
      <c r="S145" s="76">
        <v>31132.344364404678</v>
      </c>
      <c r="T145" s="76">
        <v>85780.259703040123</v>
      </c>
      <c r="U145" s="122">
        <f t="shared" si="14"/>
        <v>183455.4720823355</v>
      </c>
    </row>
    <row r="146" spans="1:21">
      <c r="A146" s="93">
        <v>152</v>
      </c>
      <c r="B146" s="95"/>
      <c r="C146" s="95" t="s">
        <v>6</v>
      </c>
      <c r="D146" s="96" t="s">
        <v>177</v>
      </c>
      <c r="E146" s="104"/>
      <c r="F146" s="105"/>
      <c r="G146" s="99">
        <f t="shared" si="12"/>
        <v>422853.93174104765</v>
      </c>
      <c r="H146" s="100">
        <v>6432.9620456639677</v>
      </c>
      <c r="I146" s="101">
        <v>5991.0558166503906</v>
      </c>
      <c r="J146" s="101">
        <v>59181.410103797913</v>
      </c>
      <c r="K146" s="101">
        <v>72198.291239738464</v>
      </c>
      <c r="L146" s="101">
        <v>63323.51873588562</v>
      </c>
      <c r="M146" s="101">
        <v>80941.520377635956</v>
      </c>
      <c r="N146" s="125">
        <f t="shared" si="13"/>
        <v>288068.75831937231</v>
      </c>
      <c r="O146" s="100">
        <v>5146.1523867752403</v>
      </c>
      <c r="P146" s="101">
        <v>3130.8934921659529</v>
      </c>
      <c r="Q146" s="101">
        <v>11566.128517508507</v>
      </c>
      <c r="R146" s="101">
        <v>15334.820657610893</v>
      </c>
      <c r="S146" s="101">
        <v>19918.824628710747</v>
      </c>
      <c r="T146" s="101">
        <v>79688.353738903999</v>
      </c>
      <c r="U146" s="125">
        <f t="shared" si="14"/>
        <v>134785.17342167534</v>
      </c>
    </row>
    <row r="147" spans="1:21">
      <c r="A147" s="37">
        <v>153</v>
      </c>
      <c r="B147" s="17"/>
      <c r="C147" s="16"/>
      <c r="D147" s="38" t="s">
        <v>8</v>
      </c>
      <c r="E147" s="49" t="s">
        <v>178</v>
      </c>
      <c r="F147" s="55"/>
      <c r="G147" s="109">
        <f t="shared" si="12"/>
        <v>163386.06526866066</v>
      </c>
      <c r="H147" s="26">
        <v>1330.9669818249531</v>
      </c>
      <c r="I147" s="7">
        <v>2536.6421695202589</v>
      </c>
      <c r="J147" s="7">
        <v>39663.194577157497</v>
      </c>
      <c r="K147" s="7">
        <v>42466.59454703331</v>
      </c>
      <c r="L147" s="7">
        <v>27833.815651297569</v>
      </c>
      <c r="M147" s="7">
        <v>14265.954935491085</v>
      </c>
      <c r="N147" s="124">
        <f t="shared" si="13"/>
        <v>128097.16886232467</v>
      </c>
      <c r="O147" s="26">
        <v>1102.1993565766606</v>
      </c>
      <c r="P147" s="7">
        <v>1534.8543079122901</v>
      </c>
      <c r="Q147" s="7">
        <v>7996.4411268979311</v>
      </c>
      <c r="R147" s="7">
        <v>9136.3052589148283</v>
      </c>
      <c r="S147" s="7">
        <v>8121.6668006777763</v>
      </c>
      <c r="T147" s="7">
        <v>7397.4295553565025</v>
      </c>
      <c r="U147" s="124">
        <f t="shared" si="14"/>
        <v>35288.896406335989</v>
      </c>
    </row>
    <row r="148" spans="1:21">
      <c r="A148" s="37">
        <v>154</v>
      </c>
      <c r="B148" s="17"/>
      <c r="C148" s="16"/>
      <c r="D148" s="38" t="s">
        <v>10</v>
      </c>
      <c r="E148" s="49" t="s">
        <v>179</v>
      </c>
      <c r="F148" s="40"/>
      <c r="G148" s="109">
        <f t="shared" si="12"/>
        <v>6210.3120662799047</v>
      </c>
      <c r="H148" s="26">
        <v>167.60037043108605</v>
      </c>
      <c r="I148" s="7">
        <v>107.67378675984219</v>
      </c>
      <c r="J148" s="7">
        <v>984.65504826232791</v>
      </c>
      <c r="K148" s="7">
        <v>1227.2465784847736</v>
      </c>
      <c r="L148" s="7">
        <v>697.53682807832956</v>
      </c>
      <c r="M148" s="7">
        <v>472.7062032353133</v>
      </c>
      <c r="N148" s="124">
        <f t="shared" si="13"/>
        <v>3657.4188152516726</v>
      </c>
      <c r="O148" s="26">
        <v>162.33457521893433</v>
      </c>
      <c r="P148" s="7">
        <v>96.449488447513431</v>
      </c>
      <c r="Q148" s="7">
        <v>430.93620079476386</v>
      </c>
      <c r="R148" s="7">
        <v>723.9224650952965</v>
      </c>
      <c r="S148" s="7">
        <v>455.91588540561497</v>
      </c>
      <c r="T148" s="7">
        <v>683.33463606610894</v>
      </c>
      <c r="U148" s="124">
        <f t="shared" si="14"/>
        <v>2552.893251028232</v>
      </c>
    </row>
    <row r="149" spans="1:21">
      <c r="A149" s="37">
        <v>155</v>
      </c>
      <c r="B149" s="17"/>
      <c r="C149" s="16"/>
      <c r="D149" s="38" t="s">
        <v>22</v>
      </c>
      <c r="E149" s="49" t="s">
        <v>180</v>
      </c>
      <c r="F149" s="40"/>
      <c r="G149" s="109">
        <f t="shared" si="12"/>
        <v>113043.4919571473</v>
      </c>
      <c r="H149" s="26">
        <v>233.85733879049076</v>
      </c>
      <c r="I149" s="7">
        <v>206.93044760078192</v>
      </c>
      <c r="J149" s="7">
        <v>1691.4285020157695</v>
      </c>
      <c r="K149" s="7">
        <v>5435.3690088391304</v>
      </c>
      <c r="L149" s="7">
        <v>12675.525871992111</v>
      </c>
      <c r="M149" s="7">
        <v>40753.08739054203</v>
      </c>
      <c r="N149" s="124">
        <f t="shared" si="13"/>
        <v>60996.198559780314</v>
      </c>
      <c r="O149" s="26">
        <v>161.59727904445026</v>
      </c>
      <c r="P149" s="7">
        <v>76.3747127726092</v>
      </c>
      <c r="Q149" s="7">
        <v>241.23734092472296</v>
      </c>
      <c r="R149" s="7">
        <v>831.11424698680639</v>
      </c>
      <c r="S149" s="7">
        <v>4239.4440523684025</v>
      </c>
      <c r="T149" s="7">
        <v>46497.525765269995</v>
      </c>
      <c r="U149" s="124">
        <f t="shared" si="14"/>
        <v>52047.293397366986</v>
      </c>
    </row>
    <row r="150" spans="1:21">
      <c r="A150" s="37">
        <v>156</v>
      </c>
      <c r="B150" s="17"/>
      <c r="C150" s="16"/>
      <c r="D150" s="38" t="s">
        <v>24</v>
      </c>
      <c r="E150" s="49" t="s">
        <v>181</v>
      </c>
      <c r="F150" s="40"/>
      <c r="G150" s="109">
        <f t="shared" si="12"/>
        <v>8751.3826846675947</v>
      </c>
      <c r="H150" s="26">
        <v>363.63115174649283</v>
      </c>
      <c r="I150" s="7">
        <v>217.97262592613697</v>
      </c>
      <c r="J150" s="7">
        <v>638.0957985073328</v>
      </c>
      <c r="K150" s="7">
        <v>1112.4051025211811</v>
      </c>
      <c r="L150" s="7">
        <v>1533.6685950011015</v>
      </c>
      <c r="M150" s="7">
        <v>1631.3954457640648</v>
      </c>
      <c r="N150" s="124">
        <f t="shared" si="13"/>
        <v>5497.16871946631</v>
      </c>
      <c r="O150" s="26">
        <v>313.58840305125341</v>
      </c>
      <c r="P150" s="7">
        <v>156.11486695334315</v>
      </c>
      <c r="Q150" s="7">
        <v>304.66287138313055</v>
      </c>
      <c r="R150" s="7">
        <v>488.75250269472599</v>
      </c>
      <c r="S150" s="7">
        <v>714.47424691915512</v>
      </c>
      <c r="T150" s="7">
        <v>1276.6210741996765</v>
      </c>
      <c r="U150" s="124">
        <f t="shared" si="14"/>
        <v>3254.2139652012847</v>
      </c>
    </row>
    <row r="151" spans="1:21">
      <c r="A151" s="37">
        <v>157</v>
      </c>
      <c r="B151" s="17"/>
      <c r="C151" s="16"/>
      <c r="D151" s="38" t="s">
        <v>26</v>
      </c>
      <c r="E151" s="49" t="s">
        <v>182</v>
      </c>
      <c r="F151" s="40"/>
      <c r="G151" s="109">
        <f t="shared" si="12"/>
        <v>20289.652101935819</v>
      </c>
      <c r="H151" s="26">
        <v>890.50588746741414</v>
      </c>
      <c r="I151" s="7">
        <v>1350.2651813998818</v>
      </c>
      <c r="J151" s="7">
        <v>4972.1572965085506</v>
      </c>
      <c r="K151" s="7">
        <v>4832.7879379242659</v>
      </c>
      <c r="L151" s="7">
        <v>3486.5165953636169</v>
      </c>
      <c r="M151" s="7">
        <v>1515.3840368390083</v>
      </c>
      <c r="N151" s="124">
        <f t="shared" si="13"/>
        <v>17047.616935502738</v>
      </c>
      <c r="O151" s="26">
        <v>543.31665944610722</v>
      </c>
      <c r="P151" s="7">
        <v>449.01018486917019</v>
      </c>
      <c r="Q151" s="7">
        <v>501.4120933811646</v>
      </c>
      <c r="R151" s="7">
        <v>662.50372090935707</v>
      </c>
      <c r="S151" s="7">
        <v>631.5830152630806</v>
      </c>
      <c r="T151" s="7">
        <v>454.20949256420135</v>
      </c>
      <c r="U151" s="124">
        <f t="shared" si="14"/>
        <v>3242.035166433081</v>
      </c>
    </row>
    <row r="152" spans="1:21">
      <c r="A152" s="37">
        <v>158</v>
      </c>
      <c r="B152" s="12"/>
      <c r="C152" s="12"/>
      <c r="D152" s="52" t="s">
        <v>32</v>
      </c>
      <c r="E152" s="49" t="s">
        <v>183</v>
      </c>
      <c r="F152" s="43"/>
      <c r="G152" s="109">
        <f t="shared" si="12"/>
        <v>1721.028266599169</v>
      </c>
      <c r="H152" s="26">
        <v>94.876419380074367</v>
      </c>
      <c r="I152" s="7">
        <v>158.6961288205348</v>
      </c>
      <c r="J152" s="7">
        <v>228.39035890996456</v>
      </c>
      <c r="K152" s="7">
        <v>228.13322435971349</v>
      </c>
      <c r="L152" s="7">
        <v>215.50613346509635</v>
      </c>
      <c r="M152" s="7">
        <v>86.766871925676242</v>
      </c>
      <c r="N152" s="124">
        <f t="shared" si="13"/>
        <v>1012.3691368610598</v>
      </c>
      <c r="O152" s="26">
        <v>101.43217394361272</v>
      </c>
      <c r="P152" s="7">
        <v>128.77890315046534</v>
      </c>
      <c r="Q152" s="7">
        <v>120.8014452313073</v>
      </c>
      <c r="R152" s="7">
        <v>130.6266473333817</v>
      </c>
      <c r="S152" s="7">
        <v>146.68924513086677</v>
      </c>
      <c r="T152" s="7">
        <v>80.330714948475361</v>
      </c>
      <c r="U152" s="124">
        <f t="shared" si="14"/>
        <v>708.65912973810919</v>
      </c>
    </row>
    <row r="153" spans="1:21">
      <c r="A153" s="37">
        <v>159</v>
      </c>
      <c r="B153" s="10"/>
      <c r="C153" s="11"/>
      <c r="D153" s="38" t="s">
        <v>34</v>
      </c>
      <c r="E153" s="49" t="s">
        <v>184</v>
      </c>
      <c r="F153" s="51"/>
      <c r="G153" s="109">
        <f t="shared" si="12"/>
        <v>109451.99651944707</v>
      </c>
      <c r="H153" s="26">
        <v>3351.5239192433655</v>
      </c>
      <c r="I153" s="7">
        <v>1412.8754301667213</v>
      </c>
      <c r="J153" s="7">
        <v>11003.489139020443</v>
      </c>
      <c r="K153" s="7">
        <v>16895.75447332859</v>
      </c>
      <c r="L153" s="7">
        <v>16880.949579000473</v>
      </c>
      <c r="M153" s="7">
        <v>22216.222837507725</v>
      </c>
      <c r="N153" s="124">
        <f t="shared" si="13"/>
        <v>71760.815378267318</v>
      </c>
      <c r="O153" s="26">
        <v>2761.6839493922889</v>
      </c>
      <c r="P153" s="7">
        <v>689.3110542986542</v>
      </c>
      <c r="Q153" s="7">
        <v>1970.6374535176437</v>
      </c>
      <c r="R153" s="7">
        <v>3361.5962744057178</v>
      </c>
      <c r="S153" s="7">
        <v>5609.0510092377663</v>
      </c>
      <c r="T153" s="7">
        <v>23298.901400327682</v>
      </c>
      <c r="U153" s="124">
        <f t="shared" si="14"/>
        <v>37691.181141179753</v>
      </c>
    </row>
    <row r="154" spans="1:21">
      <c r="A154" s="93">
        <v>160</v>
      </c>
      <c r="B154" s="94"/>
      <c r="C154" s="95" t="s">
        <v>61</v>
      </c>
      <c r="D154" s="96" t="s">
        <v>185</v>
      </c>
      <c r="E154" s="97"/>
      <c r="F154" s="98"/>
      <c r="G154" s="99">
        <f t="shared" si="12"/>
        <v>287144.42386476696</v>
      </c>
      <c r="H154" s="100">
        <v>906.57099086756352</v>
      </c>
      <c r="I154" s="101">
        <v>2586.1241863016039</v>
      </c>
      <c r="J154" s="101">
        <v>86376.564989954233</v>
      </c>
      <c r="K154" s="101">
        <v>87226.894682824612</v>
      </c>
      <c r="L154" s="101">
        <v>42437.159056007862</v>
      </c>
      <c r="M154" s="101">
        <v>18940.808619700372</v>
      </c>
      <c r="N154" s="125">
        <f t="shared" si="13"/>
        <v>238474.12252565625</v>
      </c>
      <c r="O154" s="100">
        <v>743.50658814643975</v>
      </c>
      <c r="P154" s="101">
        <v>1450.2911096904427</v>
      </c>
      <c r="Q154" s="101">
        <v>12423.946050964296</v>
      </c>
      <c r="R154" s="101">
        <v>16747.129565015435</v>
      </c>
      <c r="S154" s="101">
        <v>11213.519693344831</v>
      </c>
      <c r="T154" s="101">
        <v>6091.9083319492638</v>
      </c>
      <c r="U154" s="125">
        <f t="shared" si="14"/>
        <v>48670.301339110709</v>
      </c>
    </row>
    <row r="155" spans="1:21">
      <c r="A155" s="37">
        <v>161</v>
      </c>
      <c r="B155" s="17"/>
      <c r="C155" s="16"/>
      <c r="D155" s="38" t="s">
        <v>8</v>
      </c>
      <c r="E155" s="49" t="s">
        <v>186</v>
      </c>
      <c r="F155" s="40"/>
      <c r="G155" s="109">
        <f t="shared" si="12"/>
        <v>116877.52610878204</v>
      </c>
      <c r="H155" s="26">
        <v>0</v>
      </c>
      <c r="I155" s="7">
        <v>830.54197215661407</v>
      </c>
      <c r="J155" s="7">
        <v>20704.634662866592</v>
      </c>
      <c r="K155" s="7">
        <v>30015.517863839865</v>
      </c>
      <c r="L155" s="7">
        <v>23461.492163158953</v>
      </c>
      <c r="M155" s="7">
        <v>14639.747680842876</v>
      </c>
      <c r="N155" s="124">
        <f t="shared" si="13"/>
        <v>89651.934342864901</v>
      </c>
      <c r="O155" s="26">
        <v>0</v>
      </c>
      <c r="P155" s="7">
        <v>621.32237753947265</v>
      </c>
      <c r="Q155" s="7">
        <v>5591.9865485280752</v>
      </c>
      <c r="R155" s="7">
        <v>8773.252490401268</v>
      </c>
      <c r="S155" s="7">
        <v>7858.5838805288076</v>
      </c>
      <c r="T155" s="7">
        <v>4380.4464689195156</v>
      </c>
      <c r="U155" s="124">
        <f t="shared" si="14"/>
        <v>27225.591765917139</v>
      </c>
    </row>
    <row r="156" spans="1:21">
      <c r="A156" s="37">
        <v>162</v>
      </c>
      <c r="B156" s="17"/>
      <c r="C156" s="16"/>
      <c r="D156" s="38" t="s">
        <v>10</v>
      </c>
      <c r="E156" s="49" t="s">
        <v>187</v>
      </c>
      <c r="F156" s="55"/>
      <c r="G156" s="109">
        <f t="shared" si="12"/>
        <v>168921.75763921277</v>
      </c>
      <c r="H156" s="26">
        <v>901.59653091302607</v>
      </c>
      <c r="I156" s="7">
        <v>1712.4629753045738</v>
      </c>
      <c r="J156" s="7">
        <v>65239.142993837595</v>
      </c>
      <c r="K156" s="7">
        <v>56794.723669588566</v>
      </c>
      <c r="L156" s="7">
        <v>18821.678822666407</v>
      </c>
      <c r="M156" s="7">
        <v>4263.8571898564696</v>
      </c>
      <c r="N156" s="124">
        <f t="shared" si="13"/>
        <v>147733.46218216664</v>
      </c>
      <c r="O156" s="26">
        <v>738.2825863227481</v>
      </c>
      <c r="P156" s="7">
        <v>797.58778423629701</v>
      </c>
      <c r="Q156" s="7">
        <v>6762.6746409013867</v>
      </c>
      <c r="R156" s="7">
        <v>7893.1346839219332</v>
      </c>
      <c r="S156" s="7">
        <v>3302.9925570785999</v>
      </c>
      <c r="T156" s="7">
        <v>1693.6232045851648</v>
      </c>
      <c r="U156" s="124">
        <f t="shared" si="14"/>
        <v>21188.29545704613</v>
      </c>
    </row>
    <row r="157" spans="1:21" ht="12.6" thickBot="1">
      <c r="A157" s="56">
        <v>163</v>
      </c>
      <c r="B157" s="57"/>
      <c r="C157" s="58"/>
      <c r="D157" s="59" t="s">
        <v>22</v>
      </c>
      <c r="E157" s="60" t="s">
        <v>188</v>
      </c>
      <c r="F157" s="61"/>
      <c r="G157" s="112">
        <f t="shared" si="12"/>
        <v>1345.1400583134678</v>
      </c>
      <c r="H157" s="27">
        <v>4.9744662962662005</v>
      </c>
      <c r="I157" s="28">
        <v>43.119223810477706</v>
      </c>
      <c r="J157" s="28">
        <v>432.78786760309595</v>
      </c>
      <c r="K157" s="28">
        <v>416.65298843150958</v>
      </c>
      <c r="L157" s="28">
        <v>153.98771276400657</v>
      </c>
      <c r="M157" s="28">
        <v>37.203577826679975</v>
      </c>
      <c r="N157" s="126">
        <f t="shared" si="13"/>
        <v>1088.725836732036</v>
      </c>
      <c r="O157" s="27">
        <v>5.2240037660358212</v>
      </c>
      <c r="P157" s="28">
        <v>31.380961629314697</v>
      </c>
      <c r="Q157" s="28">
        <v>69.284934670315124</v>
      </c>
      <c r="R157" s="28">
        <v>80.742199934393284</v>
      </c>
      <c r="S157" s="28">
        <v>51.943577684054617</v>
      </c>
      <c r="T157" s="28">
        <v>17.838543897318232</v>
      </c>
      <c r="U157" s="126">
        <f t="shared" si="14"/>
        <v>256.41422158143178</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351</v>
      </c>
      <c r="E2" s="84"/>
      <c r="F2" s="84"/>
      <c r="G2" s="6"/>
      <c r="H2" s="6"/>
    </row>
    <row r="3" spans="1:21" ht="13.8">
      <c r="A3" s="1" t="s">
        <v>194</v>
      </c>
      <c r="C3" s="296">
        <v>2030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2207223.118265152</v>
      </c>
      <c r="H7" s="151">
        <v>86928.422571182251</v>
      </c>
      <c r="I7" s="152">
        <v>178195.59315872192</v>
      </c>
      <c r="J7" s="152">
        <v>276408.34555435181</v>
      </c>
      <c r="K7" s="152">
        <v>327424.13702392578</v>
      </c>
      <c r="L7" s="152">
        <v>202483.25064468384</v>
      </c>
      <c r="M7" s="152">
        <v>54533.761753082275</v>
      </c>
      <c r="N7" s="153">
        <f>SUM(H7:M7)</f>
        <v>1125973.5107059479</v>
      </c>
      <c r="O7" s="151">
        <v>80329.529120445251</v>
      </c>
      <c r="P7" s="152">
        <v>163884.02570724487</v>
      </c>
      <c r="Q7" s="152">
        <v>253201.72845458984</v>
      </c>
      <c r="R7" s="152">
        <v>311713.65496826172</v>
      </c>
      <c r="S7" s="152">
        <v>207476.26263809204</v>
      </c>
      <c r="T7" s="152">
        <v>64644.406670570374</v>
      </c>
      <c r="U7" s="153">
        <f>SUM(O7:T7)</f>
        <v>1081249.6075592041</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16864680.297539234</v>
      </c>
      <c r="H10" s="67">
        <v>407791.7517824173</v>
      </c>
      <c r="I10" s="68">
        <v>83413.099058151245</v>
      </c>
      <c r="J10" s="68">
        <v>348467.82186317444</v>
      </c>
      <c r="K10" s="68">
        <v>1068151.1204605103</v>
      </c>
      <c r="L10" s="68">
        <v>3120265.3486938477</v>
      </c>
      <c r="M10" s="68">
        <v>3909217.3655395508</v>
      </c>
      <c r="N10" s="121">
        <f t="shared" ref="N10:N41" si="1">SUM(H10:M10)</f>
        <v>8937306.5073976517</v>
      </c>
      <c r="O10" s="67">
        <v>412788.16341495514</v>
      </c>
      <c r="P10" s="68">
        <v>72704.366452693939</v>
      </c>
      <c r="Q10" s="68">
        <v>242372.72902011871</v>
      </c>
      <c r="R10" s="68">
        <v>609836.29033279419</v>
      </c>
      <c r="S10" s="68">
        <v>2285434.8870391846</v>
      </c>
      <c r="T10" s="68">
        <v>4304237.3538818359</v>
      </c>
      <c r="U10" s="121">
        <f t="shared" ref="U10:U41" si="2">SUM(O10:T10)</f>
        <v>7927373.7901415825</v>
      </c>
    </row>
    <row r="11" spans="1:21" s="19" customFormat="1" ht="15" customHeight="1">
      <c r="A11" s="72">
        <v>1</v>
      </c>
      <c r="B11" s="73" t="s">
        <v>4</v>
      </c>
      <c r="C11" s="278" t="s">
        <v>5</v>
      </c>
      <c r="D11" s="279"/>
      <c r="E11" s="279"/>
      <c r="F11" s="280"/>
      <c r="G11" s="74">
        <f t="shared" si="0"/>
        <v>2822968.5928481817</v>
      </c>
      <c r="H11" s="75">
        <v>311148.15195226669</v>
      </c>
      <c r="I11" s="76">
        <v>21738.739767789841</v>
      </c>
      <c r="J11" s="76">
        <v>43945.527907371521</v>
      </c>
      <c r="K11" s="76">
        <v>145915.16150093079</v>
      </c>
      <c r="L11" s="76">
        <v>301907.75046348572</v>
      </c>
      <c r="M11" s="76">
        <v>578053.49165725708</v>
      </c>
      <c r="N11" s="122">
        <f t="shared" si="1"/>
        <v>1402708.8232491016</v>
      </c>
      <c r="O11" s="75">
        <v>308981.53349018097</v>
      </c>
      <c r="P11" s="76">
        <v>24980.995574474335</v>
      </c>
      <c r="Q11" s="76">
        <v>58292.524181246758</v>
      </c>
      <c r="R11" s="76">
        <v>96803.902035474777</v>
      </c>
      <c r="S11" s="76">
        <v>244244.13303565979</v>
      </c>
      <c r="T11" s="76">
        <v>686956.68128204346</v>
      </c>
      <c r="U11" s="122">
        <f t="shared" si="2"/>
        <v>1420259.7695990801</v>
      </c>
    </row>
    <row r="12" spans="1:21" s="18" customFormat="1">
      <c r="A12" s="85">
        <v>2</v>
      </c>
      <c r="B12" s="86"/>
      <c r="C12" s="86" t="s">
        <v>6</v>
      </c>
      <c r="D12" s="87" t="s">
        <v>7</v>
      </c>
      <c r="E12" s="88"/>
      <c r="F12" s="89"/>
      <c r="G12" s="90">
        <f t="shared" si="0"/>
        <v>1346641.5080531687</v>
      </c>
      <c r="H12" s="91">
        <v>43944.272637486458</v>
      </c>
      <c r="I12" s="92">
        <v>17389.973227977753</v>
      </c>
      <c r="J12" s="92">
        <v>39854.997883200645</v>
      </c>
      <c r="K12" s="92">
        <v>134213.59740829468</v>
      </c>
      <c r="L12" s="92">
        <v>220398.41341972351</v>
      </c>
      <c r="M12" s="92">
        <v>273387.6981086731</v>
      </c>
      <c r="N12" s="123">
        <f t="shared" si="1"/>
        <v>729188.95268535614</v>
      </c>
      <c r="O12" s="91">
        <v>51010.792197749019</v>
      </c>
      <c r="P12" s="92">
        <v>19119.10347878933</v>
      </c>
      <c r="Q12" s="92">
        <v>36598.021713316441</v>
      </c>
      <c r="R12" s="92">
        <v>67044.624560713768</v>
      </c>
      <c r="S12" s="92">
        <v>150266.50324630737</v>
      </c>
      <c r="T12" s="92">
        <v>293413.51017093658</v>
      </c>
      <c r="U12" s="123">
        <f t="shared" si="2"/>
        <v>617452.55536781251</v>
      </c>
    </row>
    <row r="13" spans="1:21">
      <c r="A13" s="37">
        <v>3</v>
      </c>
      <c r="B13" s="17"/>
      <c r="C13" s="16"/>
      <c r="D13" s="38" t="s">
        <v>8</v>
      </c>
      <c r="E13" s="39" t="s">
        <v>9</v>
      </c>
      <c r="F13" s="40"/>
      <c r="G13" s="109">
        <f t="shared" si="0"/>
        <v>458120.47181569738</v>
      </c>
      <c r="H13" s="26">
        <v>525.59538556681946</v>
      </c>
      <c r="I13" s="7">
        <v>790.65450012683868</v>
      </c>
      <c r="J13" s="7">
        <v>12798.806304693222</v>
      </c>
      <c r="K13" s="7">
        <v>61742.512909412384</v>
      </c>
      <c r="L13" s="7">
        <v>119039.41483688354</v>
      </c>
      <c r="M13" s="7">
        <v>108687.71580123901</v>
      </c>
      <c r="N13" s="124">
        <f t="shared" si="1"/>
        <v>303584.69973792182</v>
      </c>
      <c r="O13" s="26">
        <v>553.82802092563361</v>
      </c>
      <c r="P13" s="7">
        <v>952.39577318355441</v>
      </c>
      <c r="Q13" s="7">
        <v>10251.55761924386</v>
      </c>
      <c r="R13" s="7">
        <v>25619.314757287502</v>
      </c>
      <c r="S13" s="7">
        <v>50031.080019950867</v>
      </c>
      <c r="T13" s="7">
        <v>67127.595887184143</v>
      </c>
      <c r="U13" s="124">
        <f t="shared" si="2"/>
        <v>154535.77207777556</v>
      </c>
    </row>
    <row r="14" spans="1:21">
      <c r="A14" s="37">
        <v>4</v>
      </c>
      <c r="B14" s="41"/>
      <c r="C14" s="16"/>
      <c r="D14" s="38" t="s">
        <v>10</v>
      </c>
      <c r="E14" s="39" t="s">
        <v>11</v>
      </c>
      <c r="F14" s="40"/>
      <c r="G14" s="109">
        <f t="shared" si="0"/>
        <v>5387.6623303880333</v>
      </c>
      <c r="H14" s="26">
        <v>972.71530209825141</v>
      </c>
      <c r="I14" s="7">
        <v>86.389865566045046</v>
      </c>
      <c r="J14" s="7">
        <v>54.851980548817664</v>
      </c>
      <c r="K14" s="7">
        <v>51.735607737675309</v>
      </c>
      <c r="L14" s="7">
        <v>65.171702837571502</v>
      </c>
      <c r="M14" s="7">
        <v>105.73358603194356</v>
      </c>
      <c r="N14" s="124">
        <f t="shared" si="1"/>
        <v>1336.5980448203045</v>
      </c>
      <c r="O14" s="26">
        <v>1228.9753833163995</v>
      </c>
      <c r="P14" s="7">
        <v>173.28293887944892</v>
      </c>
      <c r="Q14" s="7">
        <v>347.83768155332655</v>
      </c>
      <c r="R14" s="7">
        <v>646.5110843218863</v>
      </c>
      <c r="S14" s="7">
        <v>1010.2245898190886</v>
      </c>
      <c r="T14" s="7">
        <v>644.23260767757893</v>
      </c>
      <c r="U14" s="124">
        <f t="shared" si="2"/>
        <v>4051.0642855677288</v>
      </c>
    </row>
    <row r="15" spans="1:21">
      <c r="A15" s="37">
        <v>5</v>
      </c>
      <c r="B15" s="41"/>
      <c r="C15" s="16"/>
      <c r="D15" s="8"/>
      <c r="E15" s="17" t="s">
        <v>12</v>
      </c>
      <c r="F15" s="42" t="s">
        <v>13</v>
      </c>
      <c r="G15" s="109">
        <f t="shared" si="0"/>
        <v>3282.1034336967277</v>
      </c>
      <c r="H15" s="26">
        <v>972.71530209825141</v>
      </c>
      <c r="I15" s="7">
        <v>85.191100554307923</v>
      </c>
      <c r="J15" s="7">
        <v>46.254196046385914</v>
      </c>
      <c r="K15" s="7">
        <v>45.093158037401736</v>
      </c>
      <c r="L15" s="7">
        <v>61.008112454786897</v>
      </c>
      <c r="M15" s="7">
        <v>95.770580373704433</v>
      </c>
      <c r="N15" s="124">
        <f t="shared" si="1"/>
        <v>1306.0324495648383</v>
      </c>
      <c r="O15" s="26">
        <v>1228.9753833163995</v>
      </c>
      <c r="P15" s="7">
        <v>170.1567980023101</v>
      </c>
      <c r="Q15" s="7">
        <v>85.963368197437376</v>
      </c>
      <c r="R15" s="7">
        <v>85.052429537288845</v>
      </c>
      <c r="S15" s="7">
        <v>235.08925872435793</v>
      </c>
      <c r="T15" s="7">
        <v>170.83374635409564</v>
      </c>
      <c r="U15" s="124">
        <f t="shared" si="2"/>
        <v>1976.0709841318894</v>
      </c>
    </row>
    <row r="16" spans="1:21">
      <c r="A16" s="37">
        <v>6</v>
      </c>
      <c r="B16" s="41"/>
      <c r="C16" s="16"/>
      <c r="D16" s="8"/>
      <c r="E16" s="17" t="s">
        <v>14</v>
      </c>
      <c r="F16" s="42" t="s">
        <v>15</v>
      </c>
      <c r="G16" s="109">
        <f t="shared" si="0"/>
        <v>399.66671320958994</v>
      </c>
      <c r="H16" s="26">
        <v>0</v>
      </c>
      <c r="I16" s="7">
        <v>0</v>
      </c>
      <c r="J16" s="7">
        <v>0</v>
      </c>
      <c r="K16" s="7">
        <v>0</v>
      </c>
      <c r="L16" s="7">
        <v>0</v>
      </c>
      <c r="M16" s="7">
        <v>0</v>
      </c>
      <c r="N16" s="124">
        <f t="shared" si="1"/>
        <v>0</v>
      </c>
      <c r="O16" s="26">
        <v>0</v>
      </c>
      <c r="P16" s="7">
        <v>0.87312488944735378</v>
      </c>
      <c r="Q16" s="7">
        <v>61.68271286028903</v>
      </c>
      <c r="R16" s="7">
        <v>103.84040362364613</v>
      </c>
      <c r="S16" s="7">
        <v>137.77093583694659</v>
      </c>
      <c r="T16" s="7">
        <v>95.499535999260843</v>
      </c>
      <c r="U16" s="124">
        <f t="shared" si="2"/>
        <v>399.66671320958994</v>
      </c>
    </row>
    <row r="17" spans="1:21">
      <c r="A17" s="37">
        <v>7</v>
      </c>
      <c r="B17" s="41"/>
      <c r="C17" s="16"/>
      <c r="D17" s="8"/>
      <c r="E17" s="17" t="s">
        <v>16</v>
      </c>
      <c r="F17" s="42" t="s">
        <v>17</v>
      </c>
      <c r="G17" s="109">
        <f t="shared" si="0"/>
        <v>1172.417674288532</v>
      </c>
      <c r="H17" s="26">
        <v>0</v>
      </c>
      <c r="I17" s="7">
        <v>0.78567810551612638</v>
      </c>
      <c r="J17" s="7">
        <v>6.5445706626633182</v>
      </c>
      <c r="K17" s="7">
        <v>4.032087032799609</v>
      </c>
      <c r="L17" s="7">
        <v>2.1648100664024241</v>
      </c>
      <c r="M17" s="7">
        <v>6.2477347039384767</v>
      </c>
      <c r="N17" s="124">
        <f t="shared" si="1"/>
        <v>19.774880571319954</v>
      </c>
      <c r="O17" s="26">
        <v>0</v>
      </c>
      <c r="P17" s="7">
        <v>1.5327354752225801</v>
      </c>
      <c r="Q17" s="7">
        <v>127.93448269506916</v>
      </c>
      <c r="R17" s="7">
        <v>293.71135418489575</v>
      </c>
      <c r="S17" s="7">
        <v>438.84986391291022</v>
      </c>
      <c r="T17" s="7">
        <v>290.61435744911432</v>
      </c>
      <c r="U17" s="124">
        <f t="shared" si="2"/>
        <v>1152.642793717212</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533.47450631357788</v>
      </c>
      <c r="H19" s="26">
        <v>0</v>
      </c>
      <c r="I19" s="7">
        <v>0.4130893202527659</v>
      </c>
      <c r="J19" s="7">
        <v>2.053213819002849</v>
      </c>
      <c r="K19" s="7">
        <v>2.6103619767527562</v>
      </c>
      <c r="L19" s="7">
        <v>1.998781266680453</v>
      </c>
      <c r="M19" s="7">
        <v>3.7152734512928873</v>
      </c>
      <c r="N19" s="124">
        <f t="shared" si="1"/>
        <v>10.790719833981711</v>
      </c>
      <c r="O19" s="26">
        <v>0</v>
      </c>
      <c r="P19" s="7">
        <v>0.72028072325338144</v>
      </c>
      <c r="Q19" s="7">
        <v>72.257112275576219</v>
      </c>
      <c r="R19" s="7">
        <v>163.90687875077128</v>
      </c>
      <c r="S19" s="7">
        <v>198.5145397647284</v>
      </c>
      <c r="T19" s="7">
        <v>87.284974965266883</v>
      </c>
      <c r="U19" s="124">
        <f t="shared" si="2"/>
        <v>522.68378647959617</v>
      </c>
    </row>
    <row r="20" spans="1:21">
      <c r="A20" s="37">
        <v>10</v>
      </c>
      <c r="B20" s="41"/>
      <c r="C20" s="16"/>
      <c r="D20" s="38" t="s">
        <v>22</v>
      </c>
      <c r="E20" s="39" t="s">
        <v>23</v>
      </c>
      <c r="F20" s="40"/>
      <c r="G20" s="109">
        <f t="shared" si="0"/>
        <v>87087.040246147662</v>
      </c>
      <c r="H20" s="26">
        <v>2288.9800473898649</v>
      </c>
      <c r="I20" s="7">
        <v>1220.7889747023582</v>
      </c>
      <c r="J20" s="7">
        <v>9588.9846567958593</v>
      </c>
      <c r="K20" s="7">
        <v>37985.632308721542</v>
      </c>
      <c r="L20" s="7">
        <v>7814.3509787321091</v>
      </c>
      <c r="M20" s="7">
        <v>335.16297805681825</v>
      </c>
      <c r="N20" s="124">
        <f t="shared" si="1"/>
        <v>59233.899944398552</v>
      </c>
      <c r="O20" s="26">
        <v>2156.0501846522093</v>
      </c>
      <c r="P20" s="7">
        <v>1218.8153128027916</v>
      </c>
      <c r="Q20" s="7">
        <v>5850.5736702680588</v>
      </c>
      <c r="R20" s="7">
        <v>15797.286195278168</v>
      </c>
      <c r="S20" s="7">
        <v>2744.5953211784363</v>
      </c>
      <c r="T20" s="7">
        <v>85.819617569446564</v>
      </c>
      <c r="U20" s="124">
        <f t="shared" si="2"/>
        <v>27853.14030174911</v>
      </c>
    </row>
    <row r="21" spans="1:21">
      <c r="A21" s="37">
        <v>11</v>
      </c>
      <c r="B21" s="41"/>
      <c r="C21" s="16"/>
      <c r="D21" s="38" t="s">
        <v>24</v>
      </c>
      <c r="E21" s="39" t="s">
        <v>25</v>
      </c>
      <c r="F21" s="40"/>
      <c r="G21" s="109">
        <f t="shared" si="0"/>
        <v>482120.8006591592</v>
      </c>
      <c r="H21" s="26">
        <v>21932.687976822257</v>
      </c>
      <c r="I21" s="7">
        <v>4402.0339407175779</v>
      </c>
      <c r="J21" s="7">
        <v>3855.890273405239</v>
      </c>
      <c r="K21" s="7">
        <v>11804.934622250497</v>
      </c>
      <c r="L21" s="7">
        <v>50992.157015234232</v>
      </c>
      <c r="M21" s="7">
        <v>114870.16553068161</v>
      </c>
      <c r="N21" s="124">
        <f t="shared" si="1"/>
        <v>207857.86935911141</v>
      </c>
      <c r="O21" s="26">
        <v>26676.870871275663</v>
      </c>
      <c r="P21" s="7">
        <v>4391.5629236735404</v>
      </c>
      <c r="Q21" s="7">
        <v>5617.1974341180176</v>
      </c>
      <c r="R21" s="7">
        <v>8671.4816291425377</v>
      </c>
      <c r="S21" s="7">
        <v>60097.231730133295</v>
      </c>
      <c r="T21" s="7">
        <v>168808.58671170473</v>
      </c>
      <c r="U21" s="124">
        <f t="shared" si="2"/>
        <v>274262.93130004779</v>
      </c>
    </row>
    <row r="22" spans="1:21">
      <c r="A22" s="37">
        <v>12</v>
      </c>
      <c r="B22" s="41"/>
      <c r="C22" s="16"/>
      <c r="D22" s="38" t="s">
        <v>26</v>
      </c>
      <c r="E22" s="39" t="s">
        <v>27</v>
      </c>
      <c r="F22" s="40"/>
      <c r="G22" s="109">
        <f t="shared" si="0"/>
        <v>21922.37340457621</v>
      </c>
      <c r="H22" s="26">
        <v>6033.5190958641469</v>
      </c>
      <c r="I22" s="7">
        <v>552.07047468610108</v>
      </c>
      <c r="J22" s="7">
        <v>276.90797164943069</v>
      </c>
      <c r="K22" s="7">
        <v>753.06392824044451</v>
      </c>
      <c r="L22" s="7">
        <v>1909.863566433778</v>
      </c>
      <c r="M22" s="7">
        <v>2052.3882312622154</v>
      </c>
      <c r="N22" s="124">
        <f t="shared" si="1"/>
        <v>11577.813268136117</v>
      </c>
      <c r="O22" s="26">
        <v>6376.9105632714927</v>
      </c>
      <c r="P22" s="7">
        <v>824.17910813912749</v>
      </c>
      <c r="Q22" s="7">
        <v>406.28939388552681</v>
      </c>
      <c r="R22" s="7">
        <v>356.30948179215193</v>
      </c>
      <c r="S22" s="7">
        <v>1214.1420796602033</v>
      </c>
      <c r="T22" s="7">
        <v>1166.7295096915914</v>
      </c>
      <c r="U22" s="124">
        <f t="shared" si="2"/>
        <v>10344.560136440094</v>
      </c>
    </row>
    <row r="23" spans="1:21">
      <c r="A23" s="37">
        <v>13</v>
      </c>
      <c r="B23" s="41"/>
      <c r="C23" s="16"/>
      <c r="D23" s="8"/>
      <c r="E23" s="17" t="s">
        <v>12</v>
      </c>
      <c r="F23" s="42" t="s">
        <v>28</v>
      </c>
      <c r="G23" s="109">
        <f t="shared" si="0"/>
        <v>529.7134897596552</v>
      </c>
      <c r="H23" s="26">
        <v>0</v>
      </c>
      <c r="I23" s="7">
        <v>166.13744833506644</v>
      </c>
      <c r="J23" s="7">
        <v>14.309267267002724</v>
      </c>
      <c r="K23" s="7">
        <v>16.933535003452562</v>
      </c>
      <c r="L23" s="7">
        <v>37.546327266900335</v>
      </c>
      <c r="M23" s="7">
        <v>0</v>
      </c>
      <c r="N23" s="124">
        <f t="shared" si="1"/>
        <v>234.92657787242206</v>
      </c>
      <c r="O23" s="26">
        <v>0</v>
      </c>
      <c r="P23" s="7">
        <v>232.5443904530257</v>
      </c>
      <c r="Q23" s="7">
        <v>44.348737789550796</v>
      </c>
      <c r="R23" s="7">
        <v>12.012426029657945</v>
      </c>
      <c r="S23" s="7">
        <v>5.8813576149987057</v>
      </c>
      <c r="T23" s="7">
        <v>0</v>
      </c>
      <c r="U23" s="124">
        <f t="shared" si="2"/>
        <v>294.78691188723315</v>
      </c>
    </row>
    <row r="24" spans="1:21">
      <c r="A24" s="37">
        <v>14</v>
      </c>
      <c r="B24" s="17"/>
      <c r="C24" s="16"/>
      <c r="D24" s="8"/>
      <c r="E24" s="17" t="s">
        <v>14</v>
      </c>
      <c r="F24" s="42" t="s">
        <v>29</v>
      </c>
      <c r="G24" s="109">
        <f t="shared" si="0"/>
        <v>51.284148030772485</v>
      </c>
      <c r="H24" s="26">
        <v>6.9586844946970814</v>
      </c>
      <c r="I24" s="7">
        <v>4.2279303812829312</v>
      </c>
      <c r="J24" s="7">
        <v>2.2661061100734514</v>
      </c>
      <c r="K24" s="7">
        <v>5.7181131900433684</v>
      </c>
      <c r="L24" s="7">
        <v>12.884521318104817</v>
      </c>
      <c r="M24" s="7">
        <v>0</v>
      </c>
      <c r="N24" s="124">
        <f t="shared" si="1"/>
        <v>32.055355494201649</v>
      </c>
      <c r="O24" s="26">
        <v>7.8422524717898341</v>
      </c>
      <c r="P24" s="7">
        <v>3.8098427303921198</v>
      </c>
      <c r="Q24" s="7">
        <v>2.544798075035942</v>
      </c>
      <c r="R24" s="7">
        <v>2.7207091546297306</v>
      </c>
      <c r="S24" s="7">
        <v>2.3111901047232095</v>
      </c>
      <c r="T24" s="7">
        <v>0</v>
      </c>
      <c r="U24" s="124">
        <f t="shared" si="2"/>
        <v>19.228792536570836</v>
      </c>
    </row>
    <row r="25" spans="1:21">
      <c r="A25" s="37">
        <v>15</v>
      </c>
      <c r="B25" s="17"/>
      <c r="C25" s="16"/>
      <c r="D25" s="8"/>
      <c r="E25" s="17" t="s">
        <v>16</v>
      </c>
      <c r="F25" s="42" t="s">
        <v>30</v>
      </c>
      <c r="G25" s="109">
        <f t="shared" si="0"/>
        <v>14411.753180606922</v>
      </c>
      <c r="H25" s="26">
        <v>5234.419859290123</v>
      </c>
      <c r="I25" s="7">
        <v>305.31316034053452</v>
      </c>
      <c r="J25" s="7">
        <v>83.137999970989767</v>
      </c>
      <c r="K25" s="7">
        <v>46.004241330330842</v>
      </c>
      <c r="L25" s="7">
        <v>527.56040582414425</v>
      </c>
      <c r="M25" s="7">
        <v>1314.7054443359375</v>
      </c>
      <c r="N25" s="124">
        <f t="shared" si="1"/>
        <v>7511.1411110920599</v>
      </c>
      <c r="O25" s="26">
        <v>5750.9765386581421</v>
      </c>
      <c r="P25" s="7">
        <v>471.60590946767479</v>
      </c>
      <c r="Q25" s="7">
        <v>202.66878550930414</v>
      </c>
      <c r="R25" s="7">
        <v>98.594124122922949</v>
      </c>
      <c r="S25" s="7">
        <v>322.97057680808757</v>
      </c>
      <c r="T25" s="7">
        <v>53.796134948730469</v>
      </c>
      <c r="U25" s="124">
        <f t="shared" si="2"/>
        <v>6900.612069514862</v>
      </c>
    </row>
    <row r="26" spans="1:21">
      <c r="A26" s="37">
        <v>16</v>
      </c>
      <c r="B26" s="17"/>
      <c r="C26" s="16"/>
      <c r="D26" s="8"/>
      <c r="E26" s="17" t="s">
        <v>18</v>
      </c>
      <c r="F26" s="42" t="s">
        <v>31</v>
      </c>
      <c r="G26" s="109">
        <f t="shared" si="0"/>
        <v>6929.6227599846898</v>
      </c>
      <c r="H26" s="26">
        <v>792.14065958559513</v>
      </c>
      <c r="I26" s="7">
        <v>76.391956111881882</v>
      </c>
      <c r="J26" s="7">
        <v>177.19459717581049</v>
      </c>
      <c r="K26" s="7">
        <v>684.40806274488568</v>
      </c>
      <c r="L26" s="7">
        <v>1331.87226344191</v>
      </c>
      <c r="M26" s="7">
        <v>737.68280218506698</v>
      </c>
      <c r="N26" s="124">
        <f t="shared" si="1"/>
        <v>3799.6903412451502</v>
      </c>
      <c r="O26" s="26">
        <v>618.09174357354641</v>
      </c>
      <c r="P26" s="7">
        <v>116.21897256048396</v>
      </c>
      <c r="Q26" s="7">
        <v>156.72707596491091</v>
      </c>
      <c r="R26" s="7">
        <v>242.98221263848245</v>
      </c>
      <c r="S26" s="7">
        <v>882.97898585349321</v>
      </c>
      <c r="T26" s="7">
        <v>1112.9334281486226</v>
      </c>
      <c r="U26" s="124">
        <f t="shared" si="2"/>
        <v>3129.9324187395396</v>
      </c>
    </row>
    <row r="27" spans="1:21">
      <c r="A27" s="37">
        <v>17</v>
      </c>
      <c r="B27" s="17"/>
      <c r="C27" s="16"/>
      <c r="D27" s="38" t="s">
        <v>32</v>
      </c>
      <c r="E27" s="39" t="s">
        <v>33</v>
      </c>
      <c r="F27" s="40"/>
      <c r="G27" s="109">
        <f t="shared" si="0"/>
        <v>30444.982544938102</v>
      </c>
      <c r="H27" s="26">
        <v>2214.6140138488263</v>
      </c>
      <c r="I27" s="7">
        <v>1684.0620127767324</v>
      </c>
      <c r="J27" s="7">
        <v>1893.570722091943</v>
      </c>
      <c r="K27" s="7">
        <v>2491.2256928682327</v>
      </c>
      <c r="L27" s="7">
        <v>3851.5815802365541</v>
      </c>
      <c r="M27" s="7">
        <v>2326.2772512286901</v>
      </c>
      <c r="N27" s="124">
        <f t="shared" si="1"/>
        <v>14461.331273050979</v>
      </c>
      <c r="O27" s="26">
        <v>3322.8862498477101</v>
      </c>
      <c r="P27" s="7">
        <v>1496.7735043726861</v>
      </c>
      <c r="Q27" s="7">
        <v>1979.7345167808235</v>
      </c>
      <c r="R27" s="7">
        <v>1727.5378009751439</v>
      </c>
      <c r="S27" s="7">
        <v>3534.4949364513159</v>
      </c>
      <c r="T27" s="7">
        <v>3922.224263459444</v>
      </c>
      <c r="U27" s="124">
        <f t="shared" si="2"/>
        <v>15983.651271887124</v>
      </c>
    </row>
    <row r="28" spans="1:21">
      <c r="A28" s="37">
        <v>18</v>
      </c>
      <c r="B28" s="12"/>
      <c r="C28" s="12"/>
      <c r="D28" s="38" t="s">
        <v>34</v>
      </c>
      <c r="E28" s="39" t="s">
        <v>35</v>
      </c>
      <c r="F28" s="43"/>
      <c r="G28" s="109">
        <f t="shared" si="0"/>
        <v>33618.228063337505</v>
      </c>
      <c r="H28" s="26">
        <v>1659.029207887128</v>
      </c>
      <c r="I28" s="7">
        <v>1200.9654938727617</v>
      </c>
      <c r="J28" s="7">
        <v>1115.8092247396708</v>
      </c>
      <c r="K28" s="7">
        <v>1471.0660410150886</v>
      </c>
      <c r="L28" s="7">
        <v>3132.6985520124435</v>
      </c>
      <c r="M28" s="7">
        <v>3151.0795421302319</v>
      </c>
      <c r="N28" s="124">
        <f t="shared" si="1"/>
        <v>11730.648061657324</v>
      </c>
      <c r="O28" s="26">
        <v>2040.0317086558789</v>
      </c>
      <c r="P28" s="7">
        <v>1758.4511523097754</v>
      </c>
      <c r="Q28" s="7">
        <v>1651.0573161169887</v>
      </c>
      <c r="R28" s="7">
        <v>1680.2047924771905</v>
      </c>
      <c r="S28" s="7">
        <v>5178.8525132089853</v>
      </c>
      <c r="T28" s="7">
        <v>9578.9825189113617</v>
      </c>
      <c r="U28" s="124">
        <f t="shared" si="2"/>
        <v>21887.58000168018</v>
      </c>
    </row>
    <row r="29" spans="1:21">
      <c r="A29" s="37">
        <v>19</v>
      </c>
      <c r="B29" s="17"/>
      <c r="C29" s="16"/>
      <c r="D29" s="38" t="s">
        <v>36</v>
      </c>
      <c r="E29" s="39" t="s">
        <v>37</v>
      </c>
      <c r="F29" s="40"/>
      <c r="G29" s="109">
        <f t="shared" si="0"/>
        <v>63877.778373543653</v>
      </c>
      <c r="H29" s="26">
        <v>224.2784511957143</v>
      </c>
      <c r="I29" s="7">
        <v>94.635757801588625</v>
      </c>
      <c r="J29" s="7">
        <v>1771.9767157752067</v>
      </c>
      <c r="K29" s="7">
        <v>8550.1782633140683</v>
      </c>
      <c r="L29" s="7">
        <v>13770.264172106981</v>
      </c>
      <c r="M29" s="7">
        <v>9730.6375762820244</v>
      </c>
      <c r="N29" s="124">
        <f t="shared" si="1"/>
        <v>34141.970936475584</v>
      </c>
      <c r="O29" s="26">
        <v>243.17853359853325</v>
      </c>
      <c r="P29" s="7">
        <v>162.3613902409561</v>
      </c>
      <c r="Q29" s="7">
        <v>2118.3546020817012</v>
      </c>
      <c r="R29" s="7">
        <v>5652.5403923466802</v>
      </c>
      <c r="S29" s="7">
        <v>10360.139311291277</v>
      </c>
      <c r="T29" s="7">
        <v>11199.233207508922</v>
      </c>
      <c r="U29" s="124">
        <f t="shared" si="2"/>
        <v>29735.80743706807</v>
      </c>
    </row>
    <row r="30" spans="1:21">
      <c r="A30" s="37">
        <v>20</v>
      </c>
      <c r="B30" s="17"/>
      <c r="C30" s="16"/>
      <c r="D30" s="38" t="s">
        <v>38</v>
      </c>
      <c r="E30" s="39" t="s">
        <v>39</v>
      </c>
      <c r="F30" s="40"/>
      <c r="G30" s="109">
        <f t="shared" si="0"/>
        <v>1478.1422833566903</v>
      </c>
      <c r="H30" s="26">
        <v>0</v>
      </c>
      <c r="I30" s="7">
        <v>8.2453540899150539</v>
      </c>
      <c r="J30" s="7">
        <v>23.110695706272963</v>
      </c>
      <c r="K30" s="7">
        <v>70.137362442910671</v>
      </c>
      <c r="L30" s="7">
        <v>300.09719924768433</v>
      </c>
      <c r="M30" s="7">
        <v>292.18961139535531</v>
      </c>
      <c r="N30" s="124">
        <f t="shared" si="1"/>
        <v>693.78022288213833</v>
      </c>
      <c r="O30" s="26">
        <v>0</v>
      </c>
      <c r="P30" s="7">
        <v>13.751474189863075</v>
      </c>
      <c r="Q30" s="7">
        <v>31.418010087596485</v>
      </c>
      <c r="R30" s="7">
        <v>49.715461041894741</v>
      </c>
      <c r="S30" s="7">
        <v>288.67308677779511</v>
      </c>
      <c r="T30" s="7">
        <v>400.80402837740257</v>
      </c>
      <c r="U30" s="124">
        <f t="shared" si="2"/>
        <v>784.36206047455198</v>
      </c>
    </row>
    <row r="31" spans="1:21">
      <c r="A31" s="37">
        <v>21</v>
      </c>
      <c r="B31" s="17"/>
      <c r="C31" s="16"/>
      <c r="D31" s="38" t="s">
        <v>40</v>
      </c>
      <c r="E31" s="39" t="s">
        <v>41</v>
      </c>
      <c r="F31" s="40"/>
      <c r="G31" s="109">
        <f t="shared" si="0"/>
        <v>65441.884785242379</v>
      </c>
      <c r="H31" s="26">
        <v>2351.2864392995834</v>
      </c>
      <c r="I31" s="7">
        <v>2954.4132692366838</v>
      </c>
      <c r="J31" s="7">
        <v>3687.4031126350164</v>
      </c>
      <c r="K31" s="7">
        <v>5207.7819864749908</v>
      </c>
      <c r="L31" s="7">
        <v>9279.7655386030674</v>
      </c>
      <c r="M31" s="7">
        <v>9391.4724560305476</v>
      </c>
      <c r="N31" s="124">
        <f t="shared" si="1"/>
        <v>32872.12280227989</v>
      </c>
      <c r="O31" s="26">
        <v>3504.6582046896219</v>
      </c>
      <c r="P31" s="7">
        <v>3031.1674855947495</v>
      </c>
      <c r="Q31" s="7">
        <v>2771.8450381755829</v>
      </c>
      <c r="R31" s="7">
        <v>3437.5295733511448</v>
      </c>
      <c r="S31" s="7">
        <v>8288.0275593101978</v>
      </c>
      <c r="T31" s="7">
        <v>11536.534121841192</v>
      </c>
      <c r="U31" s="124">
        <f t="shared" si="2"/>
        <v>32569.761982962489</v>
      </c>
    </row>
    <row r="32" spans="1:21">
      <c r="A32" s="37">
        <v>22</v>
      </c>
      <c r="B32" s="17"/>
      <c r="C32" s="16"/>
      <c r="D32" s="38"/>
      <c r="E32" s="17" t="s">
        <v>12</v>
      </c>
      <c r="F32" s="42" t="s">
        <v>42</v>
      </c>
      <c r="G32" s="109">
        <f t="shared" si="0"/>
        <v>15054.479230072349</v>
      </c>
      <c r="H32" s="26">
        <v>1048.2714160047472</v>
      </c>
      <c r="I32" s="7">
        <v>1278.7319941967726</v>
      </c>
      <c r="J32" s="7">
        <v>623.59993875771761</v>
      </c>
      <c r="K32" s="7">
        <v>1121.218560308218</v>
      </c>
      <c r="L32" s="7">
        <v>1469.1688651442528</v>
      </c>
      <c r="M32" s="7">
        <v>939.08514296263456</v>
      </c>
      <c r="N32" s="124">
        <f t="shared" si="1"/>
        <v>6480.0759173743427</v>
      </c>
      <c r="O32" s="26">
        <v>2270.0731231942773</v>
      </c>
      <c r="P32" s="7">
        <v>1745.785187587142</v>
      </c>
      <c r="Q32" s="7">
        <v>741.9384443089366</v>
      </c>
      <c r="R32" s="7">
        <v>829.89092068374157</v>
      </c>
      <c r="S32" s="7">
        <v>1497.9402270615101</v>
      </c>
      <c r="T32" s="7">
        <v>1488.7754098623991</v>
      </c>
      <c r="U32" s="124">
        <f t="shared" si="2"/>
        <v>8574.4033126980066</v>
      </c>
    </row>
    <row r="33" spans="1:21">
      <c r="A33" s="37">
        <v>23</v>
      </c>
      <c r="B33" s="17"/>
      <c r="C33" s="16"/>
      <c r="D33" s="8"/>
      <c r="E33" s="17" t="s">
        <v>14</v>
      </c>
      <c r="F33" s="42" t="s">
        <v>43</v>
      </c>
      <c r="G33" s="109">
        <f t="shared" si="0"/>
        <v>0</v>
      </c>
      <c r="H33" s="26">
        <v>0</v>
      </c>
      <c r="I33" s="7">
        <v>0</v>
      </c>
      <c r="J33" s="7">
        <v>0</v>
      </c>
      <c r="K33" s="7">
        <v>0</v>
      </c>
      <c r="L33" s="7">
        <v>0</v>
      </c>
      <c r="M33" s="7">
        <v>0</v>
      </c>
      <c r="N33" s="124">
        <f t="shared" si="1"/>
        <v>0</v>
      </c>
      <c r="O33" s="26">
        <v>0</v>
      </c>
      <c r="P33" s="7">
        <v>0</v>
      </c>
      <c r="Q33" s="7">
        <v>0</v>
      </c>
      <c r="R33" s="7">
        <v>0</v>
      </c>
      <c r="S33" s="7">
        <v>0</v>
      </c>
      <c r="T33" s="7">
        <v>0</v>
      </c>
      <c r="U33" s="124">
        <f t="shared" si="2"/>
        <v>0</v>
      </c>
    </row>
    <row r="34" spans="1:21">
      <c r="A34" s="37">
        <v>24</v>
      </c>
      <c r="B34" s="17"/>
      <c r="C34" s="16"/>
      <c r="D34" s="8"/>
      <c r="E34" s="17" t="s">
        <v>16</v>
      </c>
      <c r="F34" s="42" t="s">
        <v>44</v>
      </c>
      <c r="G34" s="109">
        <f t="shared" si="0"/>
        <v>0</v>
      </c>
      <c r="H34" s="26">
        <v>0</v>
      </c>
      <c r="I34" s="7">
        <v>0</v>
      </c>
      <c r="J34" s="7">
        <v>0</v>
      </c>
      <c r="K34" s="7">
        <v>0</v>
      </c>
      <c r="L34" s="7">
        <v>0</v>
      </c>
      <c r="M34" s="7">
        <v>0</v>
      </c>
      <c r="N34" s="124">
        <f t="shared" si="1"/>
        <v>0</v>
      </c>
      <c r="O34" s="26">
        <v>0</v>
      </c>
      <c r="P34" s="7">
        <v>0</v>
      </c>
      <c r="Q34" s="7">
        <v>0</v>
      </c>
      <c r="R34" s="7">
        <v>0</v>
      </c>
      <c r="S34" s="7">
        <v>0</v>
      </c>
      <c r="T34" s="7">
        <v>0</v>
      </c>
      <c r="U34" s="124">
        <f t="shared" si="2"/>
        <v>0</v>
      </c>
    </row>
    <row r="35" spans="1:21">
      <c r="A35" s="37">
        <v>25</v>
      </c>
      <c r="B35" s="17"/>
      <c r="C35" s="16"/>
      <c r="D35" s="8"/>
      <c r="E35" s="17" t="s">
        <v>18</v>
      </c>
      <c r="F35" s="42" t="s">
        <v>45</v>
      </c>
      <c r="G35" s="109">
        <f t="shared" si="0"/>
        <v>17.202877286821604</v>
      </c>
      <c r="H35" s="26">
        <v>0</v>
      </c>
      <c r="I35" s="7">
        <v>2.4018589407205582E-2</v>
      </c>
      <c r="J35" s="7">
        <v>0.37360924482345581</v>
      </c>
      <c r="K35" s="7">
        <v>1.4102522134780884</v>
      </c>
      <c r="L35" s="7">
        <v>4.3698368072509766</v>
      </c>
      <c r="M35" s="7">
        <v>2.8906760215759277</v>
      </c>
      <c r="N35" s="124">
        <f t="shared" si="1"/>
        <v>9.0683928765356541</v>
      </c>
      <c r="O35" s="26">
        <v>0</v>
      </c>
      <c r="P35" s="7">
        <v>0</v>
      </c>
      <c r="Q35" s="7">
        <v>0.34195315837860107</v>
      </c>
      <c r="R35" s="7">
        <v>1.4073009490966797</v>
      </c>
      <c r="S35" s="7">
        <v>3.1790711879730225</v>
      </c>
      <c r="T35" s="7">
        <v>3.2061591148376465</v>
      </c>
      <c r="U35" s="124">
        <f t="shared" si="2"/>
        <v>8.1344844102859497</v>
      </c>
    </row>
    <row r="36" spans="1:21">
      <c r="A36" s="37">
        <v>26</v>
      </c>
      <c r="B36" s="17"/>
      <c r="C36" s="16"/>
      <c r="D36" s="8"/>
      <c r="E36" s="17" t="s">
        <v>20</v>
      </c>
      <c r="F36" s="42" t="s">
        <v>46</v>
      </c>
      <c r="G36" s="109">
        <f t="shared" si="0"/>
        <v>4271.2945927545516</v>
      </c>
      <c r="H36" s="26">
        <v>205.25635458895704</v>
      </c>
      <c r="I36" s="7">
        <v>210.86285102806869</v>
      </c>
      <c r="J36" s="7">
        <v>241.8245787655469</v>
      </c>
      <c r="K36" s="7">
        <v>392.47990125138313</v>
      </c>
      <c r="L36" s="7">
        <v>522.54133418016136</v>
      </c>
      <c r="M36" s="7">
        <v>490.27548237331212</v>
      </c>
      <c r="N36" s="124">
        <f t="shared" si="1"/>
        <v>2063.2405021874292</v>
      </c>
      <c r="O36" s="26">
        <v>290.01280603796476</v>
      </c>
      <c r="P36" s="7">
        <v>209.3934696798824</v>
      </c>
      <c r="Q36" s="7">
        <v>307.57731575227808</v>
      </c>
      <c r="R36" s="7">
        <v>364.66002802737057</v>
      </c>
      <c r="S36" s="7">
        <v>522.56018037069589</v>
      </c>
      <c r="T36" s="7">
        <v>513.85029069893062</v>
      </c>
      <c r="U36" s="124">
        <f t="shared" si="2"/>
        <v>2208.0540905671223</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8315.5111886063823</v>
      </c>
      <c r="H39" s="26">
        <v>0</v>
      </c>
      <c r="I39" s="7">
        <v>0</v>
      </c>
      <c r="J39" s="7">
        <v>96.029762660386041</v>
      </c>
      <c r="K39" s="7">
        <v>420.6476063542068</v>
      </c>
      <c r="L39" s="7">
        <v>1580.8664676994085</v>
      </c>
      <c r="M39" s="7">
        <v>2671.4051137939095</v>
      </c>
      <c r="N39" s="124">
        <f t="shared" si="1"/>
        <v>4768.9489505079109</v>
      </c>
      <c r="O39" s="26">
        <v>0</v>
      </c>
      <c r="P39" s="7">
        <v>0</v>
      </c>
      <c r="Q39" s="7">
        <v>74.378239610581659</v>
      </c>
      <c r="R39" s="7">
        <v>391.91445068269968</v>
      </c>
      <c r="S39" s="7">
        <v>1332.8271611779928</v>
      </c>
      <c r="T39" s="7">
        <v>1747.4423866271973</v>
      </c>
      <c r="U39" s="124">
        <f t="shared" si="2"/>
        <v>3546.5622380984714</v>
      </c>
    </row>
    <row r="40" spans="1:21">
      <c r="A40" s="37">
        <v>30</v>
      </c>
      <c r="B40" s="17"/>
      <c r="C40" s="16"/>
      <c r="D40" s="12"/>
      <c r="E40" s="17" t="s">
        <v>357</v>
      </c>
      <c r="F40" s="42" t="s">
        <v>51</v>
      </c>
      <c r="G40" s="109">
        <f t="shared" si="0"/>
        <v>33759.394989317283</v>
      </c>
      <c r="H40" s="26">
        <v>1049.5760168507695</v>
      </c>
      <c r="I40" s="7">
        <v>959.85543037205935</v>
      </c>
      <c r="J40" s="7">
        <v>2172.4693047702312</v>
      </c>
      <c r="K40" s="7">
        <v>2761.9345934875309</v>
      </c>
      <c r="L40" s="7">
        <v>4863.1496470123529</v>
      </c>
      <c r="M40" s="7">
        <v>5070.1080060563982</v>
      </c>
      <c r="N40" s="124">
        <f t="shared" si="1"/>
        <v>16877.092998549342</v>
      </c>
      <c r="O40" s="26">
        <v>904.88611585646868</v>
      </c>
      <c r="P40" s="7">
        <v>845.51877224072814</v>
      </c>
      <c r="Q40" s="7">
        <v>1458.1231585741043</v>
      </c>
      <c r="R40" s="7">
        <v>1585.9345874767751</v>
      </c>
      <c r="S40" s="7">
        <v>4484.0772941038013</v>
      </c>
      <c r="T40" s="7">
        <v>7603.7620625160635</v>
      </c>
      <c r="U40" s="124">
        <f t="shared" si="2"/>
        <v>16882.301990767941</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ref="G42:G73" si="3">N42+U42</f>
        <v>4024.0031307046302</v>
      </c>
      <c r="H42" s="26">
        <v>48.182676412165165</v>
      </c>
      <c r="I42" s="7">
        <v>504.93884329497814</v>
      </c>
      <c r="J42" s="7">
        <v>553.10595446825027</v>
      </c>
      <c r="K42" s="7">
        <v>510.09111034870148</v>
      </c>
      <c r="L42" s="7">
        <v>839.66938224434853</v>
      </c>
      <c r="M42" s="7">
        <v>217.70851931348443</v>
      </c>
      <c r="N42" s="124">
        <f t="shared" ref="N42:N73" si="4">SUM(H42:M42)</f>
        <v>2673.696486081928</v>
      </c>
      <c r="O42" s="26">
        <v>39.686288048047572</v>
      </c>
      <c r="P42" s="7">
        <v>230.4700428545475</v>
      </c>
      <c r="Q42" s="7">
        <v>189.48599223792553</v>
      </c>
      <c r="R42" s="7">
        <v>263.72237823903561</v>
      </c>
      <c r="S42" s="7">
        <v>447.44355545938015</v>
      </c>
      <c r="T42" s="7">
        <v>179.49838778376579</v>
      </c>
      <c r="U42" s="124">
        <f t="shared" ref="U42:U73" si="5">SUM(O42:T42)</f>
        <v>1350.3066446227022</v>
      </c>
    </row>
    <row r="43" spans="1:21">
      <c r="A43" s="37">
        <v>33</v>
      </c>
      <c r="B43" s="17"/>
      <c r="C43" s="16"/>
      <c r="D43" s="38" t="s">
        <v>54</v>
      </c>
      <c r="E43" s="39" t="s">
        <v>55</v>
      </c>
      <c r="F43" s="42"/>
      <c r="G43" s="109">
        <f t="shared" si="3"/>
        <v>627.17825490137056</v>
      </c>
      <c r="H43" s="26">
        <v>39.334472158460812</v>
      </c>
      <c r="I43" s="7">
        <v>16.462429948485806</v>
      </c>
      <c r="J43" s="7">
        <v>6.9778110144688981</v>
      </c>
      <c r="K43" s="7">
        <v>20.402268187568552</v>
      </c>
      <c r="L43" s="7">
        <v>66.72334965049231</v>
      </c>
      <c r="M43" s="7">
        <v>164.4062749624718</v>
      </c>
      <c r="N43" s="124">
        <f t="shared" si="4"/>
        <v>314.30660592194818</v>
      </c>
      <c r="O43" s="26">
        <v>78.399608224392068</v>
      </c>
      <c r="P43" s="7">
        <v>20.65139810519031</v>
      </c>
      <c r="Q43" s="7">
        <v>8.9842623868280498</v>
      </c>
      <c r="R43" s="7">
        <v>14.742463642047369</v>
      </c>
      <c r="S43" s="7">
        <v>73.436721386293357</v>
      </c>
      <c r="T43" s="7">
        <v>116.65719523467124</v>
      </c>
      <c r="U43" s="124">
        <f t="shared" si="5"/>
        <v>312.87164897942239</v>
      </c>
    </row>
    <row r="44" spans="1:21">
      <c r="A44" s="37">
        <v>34</v>
      </c>
      <c r="B44" s="17"/>
      <c r="C44" s="16"/>
      <c r="D44" s="8"/>
      <c r="E44" s="17" t="s">
        <v>12</v>
      </c>
      <c r="F44" s="42" t="s">
        <v>56</v>
      </c>
      <c r="G44" s="109">
        <f t="shared" si="3"/>
        <v>627.17825490137056</v>
      </c>
      <c r="H44" s="26">
        <v>39.334472158460812</v>
      </c>
      <c r="I44" s="7">
        <v>16.462429948485806</v>
      </c>
      <c r="J44" s="7">
        <v>6.9778110144688981</v>
      </c>
      <c r="K44" s="7">
        <v>20.402268187568552</v>
      </c>
      <c r="L44" s="7">
        <v>66.72334965049231</v>
      </c>
      <c r="M44" s="7">
        <v>164.4062749624718</v>
      </c>
      <c r="N44" s="124">
        <f t="shared" si="4"/>
        <v>314.30660592194818</v>
      </c>
      <c r="O44" s="26">
        <v>78.399608224392068</v>
      </c>
      <c r="P44" s="7">
        <v>20.65139810519031</v>
      </c>
      <c r="Q44" s="7">
        <v>8.9842623868280498</v>
      </c>
      <c r="R44" s="7">
        <v>14.742463642047369</v>
      </c>
      <c r="S44" s="7">
        <v>73.436721386293357</v>
      </c>
      <c r="T44" s="7">
        <v>116.65719523467124</v>
      </c>
      <c r="U44" s="124">
        <f t="shared" si="5"/>
        <v>312.87164897942239</v>
      </c>
    </row>
    <row r="45" spans="1:21">
      <c r="A45" s="37">
        <v>35</v>
      </c>
      <c r="B45" s="17"/>
      <c r="C45" s="16"/>
      <c r="D45" s="8"/>
      <c r="E45" s="17" t="s">
        <v>14</v>
      </c>
      <c r="F45" s="42" t="s">
        <v>57</v>
      </c>
      <c r="G45" s="109">
        <f t="shared" si="3"/>
        <v>0</v>
      </c>
      <c r="H45" s="26">
        <v>0</v>
      </c>
      <c r="I45" s="7">
        <v>0</v>
      </c>
      <c r="J45" s="7">
        <v>0</v>
      </c>
      <c r="K45" s="7">
        <v>0</v>
      </c>
      <c r="L45" s="7">
        <v>0</v>
      </c>
      <c r="M45" s="7">
        <v>0</v>
      </c>
      <c r="N45" s="124">
        <f t="shared" si="4"/>
        <v>0</v>
      </c>
      <c r="O45" s="26">
        <v>0</v>
      </c>
      <c r="P45" s="7">
        <v>0</v>
      </c>
      <c r="Q45" s="7">
        <v>0</v>
      </c>
      <c r="R45" s="7">
        <v>0</v>
      </c>
      <c r="S45" s="7">
        <v>0</v>
      </c>
      <c r="T45" s="7">
        <v>0</v>
      </c>
      <c r="U45" s="124">
        <f t="shared" si="5"/>
        <v>0</v>
      </c>
    </row>
    <row r="46" spans="1:21">
      <c r="A46" s="37">
        <v>36</v>
      </c>
      <c r="B46" s="10"/>
      <c r="C46" s="16"/>
      <c r="D46" s="8"/>
      <c r="E46" s="17" t="s">
        <v>16</v>
      </c>
      <c r="F46" s="42" t="s">
        <v>58</v>
      </c>
      <c r="G46" s="109">
        <f t="shared" si="3"/>
        <v>0</v>
      </c>
      <c r="H46" s="26">
        <v>0</v>
      </c>
      <c r="I46" s="7">
        <v>0</v>
      </c>
      <c r="J46" s="7">
        <v>0</v>
      </c>
      <c r="K46" s="7">
        <v>0</v>
      </c>
      <c r="L46" s="7">
        <v>0</v>
      </c>
      <c r="M46" s="7">
        <v>0</v>
      </c>
      <c r="N46" s="124">
        <f t="shared" si="4"/>
        <v>0</v>
      </c>
      <c r="O46" s="26">
        <v>0</v>
      </c>
      <c r="P46" s="7">
        <v>0</v>
      </c>
      <c r="Q46" s="7">
        <v>0</v>
      </c>
      <c r="R46" s="7">
        <v>0</v>
      </c>
      <c r="S46" s="7">
        <v>0</v>
      </c>
      <c r="T46" s="7">
        <v>0</v>
      </c>
      <c r="U46" s="124">
        <f t="shared" si="5"/>
        <v>0</v>
      </c>
    </row>
    <row r="47" spans="1:21">
      <c r="A47" s="37">
        <v>37</v>
      </c>
      <c r="B47" s="10"/>
      <c r="C47" s="11"/>
      <c r="D47" s="38" t="s">
        <v>59</v>
      </c>
      <c r="E47" s="9" t="s">
        <v>60</v>
      </c>
      <c r="F47" s="44"/>
      <c r="G47" s="109">
        <f t="shared" si="3"/>
        <v>96514.964972126298</v>
      </c>
      <c r="H47" s="26">
        <v>5702.23150769528</v>
      </c>
      <c r="I47" s="7">
        <v>4379.2506670057774</v>
      </c>
      <c r="J47" s="7">
        <v>4780.7084975913167</v>
      </c>
      <c r="K47" s="7">
        <v>4064.9254415407777</v>
      </c>
      <c r="L47" s="7">
        <v>10176.330986559391</v>
      </c>
      <c r="M47" s="7">
        <v>22280.467411696911</v>
      </c>
      <c r="N47" s="124">
        <f t="shared" si="4"/>
        <v>51383.914512089454</v>
      </c>
      <c r="O47" s="26">
        <v>4829.0023964606225</v>
      </c>
      <c r="P47" s="7">
        <v>5075.7108297944069</v>
      </c>
      <c r="Q47" s="7">
        <v>5563.172740496695</v>
      </c>
      <c r="R47" s="7">
        <v>3391.4504866749048</v>
      </c>
      <c r="S47" s="7">
        <v>7445.6079711988568</v>
      </c>
      <c r="T47" s="7">
        <v>18826.106035411358</v>
      </c>
      <c r="U47" s="124">
        <f t="shared" si="5"/>
        <v>45131.050460036844</v>
      </c>
    </row>
    <row r="48" spans="1:21">
      <c r="A48" s="93">
        <v>38</v>
      </c>
      <c r="B48" s="94"/>
      <c r="C48" s="95" t="s">
        <v>61</v>
      </c>
      <c r="D48" s="96" t="s">
        <v>62</v>
      </c>
      <c r="E48" s="97"/>
      <c r="F48" s="98"/>
      <c r="G48" s="99">
        <f t="shared" si="3"/>
        <v>891106.23676308244</v>
      </c>
      <c r="H48" s="100">
        <v>46676.553655982018</v>
      </c>
      <c r="I48" s="101">
        <v>3800.8309380561113</v>
      </c>
      <c r="J48" s="101">
        <v>3434.5368214771152</v>
      </c>
      <c r="K48" s="101">
        <v>9345.9731824100018</v>
      </c>
      <c r="L48" s="101">
        <v>66294.391358137131</v>
      </c>
      <c r="M48" s="101">
        <v>276638.70169067383</v>
      </c>
      <c r="N48" s="125">
        <f t="shared" si="4"/>
        <v>406190.9876467362</v>
      </c>
      <c r="O48" s="100">
        <v>50231.02193453908</v>
      </c>
      <c r="P48" s="101">
        <v>4643.11771081388</v>
      </c>
      <c r="Q48" s="101">
        <v>3670.2200212180614</v>
      </c>
      <c r="R48" s="101">
        <v>7242.2075102925301</v>
      </c>
      <c r="S48" s="101">
        <v>69827.597889304161</v>
      </c>
      <c r="T48" s="101">
        <v>349301.08405017853</v>
      </c>
      <c r="U48" s="125">
        <f t="shared" si="5"/>
        <v>484915.24911634624</v>
      </c>
    </row>
    <row r="49" spans="1:21">
      <c r="A49" s="37">
        <v>39</v>
      </c>
      <c r="B49" s="17"/>
      <c r="C49" s="16"/>
      <c r="D49" s="38" t="s">
        <v>8</v>
      </c>
      <c r="E49" s="45" t="s">
        <v>63</v>
      </c>
      <c r="F49" s="40"/>
      <c r="G49" s="109">
        <f t="shared" si="3"/>
        <v>890052.49529788643</v>
      </c>
      <c r="H49" s="26">
        <v>46622.25931173563</v>
      </c>
      <c r="I49" s="7">
        <v>3788.1170732676983</v>
      </c>
      <c r="J49" s="7">
        <v>3411.1234479919076</v>
      </c>
      <c r="K49" s="7">
        <v>9288.0201981365681</v>
      </c>
      <c r="L49" s="7">
        <v>66126.873761177063</v>
      </c>
      <c r="M49" s="7">
        <v>276456.7594575882</v>
      </c>
      <c r="N49" s="124">
        <f t="shared" si="4"/>
        <v>405693.15324989706</v>
      </c>
      <c r="O49" s="26">
        <v>50167.993415027857</v>
      </c>
      <c r="P49" s="7">
        <v>4627.3115513622761</v>
      </c>
      <c r="Q49" s="7">
        <v>3648.7409321069717</v>
      </c>
      <c r="R49" s="7">
        <v>7198.2646759748459</v>
      </c>
      <c r="S49" s="7">
        <v>69671.079498648643</v>
      </c>
      <c r="T49" s="7">
        <v>349045.95197486877</v>
      </c>
      <c r="U49" s="124">
        <f t="shared" si="5"/>
        <v>484359.34204798937</v>
      </c>
    </row>
    <row r="50" spans="1:21">
      <c r="A50" s="37">
        <v>40</v>
      </c>
      <c r="B50" s="17"/>
      <c r="C50" s="16"/>
      <c r="D50" s="38" t="s">
        <v>10</v>
      </c>
      <c r="E50" s="45" t="s">
        <v>64</v>
      </c>
      <c r="F50" s="40"/>
      <c r="G50" s="109">
        <f t="shared" si="3"/>
        <v>565.83445072319591</v>
      </c>
      <c r="H50" s="26">
        <v>38.005834619514644</v>
      </c>
      <c r="I50" s="7">
        <v>4.7570735173358116</v>
      </c>
      <c r="J50" s="7">
        <v>15.222503417055123</v>
      </c>
      <c r="K50" s="7">
        <v>33.461726904148236</v>
      </c>
      <c r="L50" s="7">
        <v>87.309554012492299</v>
      </c>
      <c r="M50" s="7">
        <v>105.46899365540594</v>
      </c>
      <c r="N50" s="124">
        <f t="shared" si="4"/>
        <v>284.22568612595205</v>
      </c>
      <c r="O50" s="26">
        <v>45.442217380506918</v>
      </c>
      <c r="P50" s="7">
        <v>4.7267802324786317</v>
      </c>
      <c r="Q50" s="7">
        <v>13.477292281168047</v>
      </c>
      <c r="R50" s="7">
        <v>26.460413958178833</v>
      </c>
      <c r="S50" s="7">
        <v>72.265117567963898</v>
      </c>
      <c r="T50" s="7">
        <v>119.23694317694753</v>
      </c>
      <c r="U50" s="124">
        <f t="shared" si="5"/>
        <v>281.60876459724386</v>
      </c>
    </row>
    <row r="51" spans="1:21">
      <c r="A51" s="37">
        <v>41</v>
      </c>
      <c r="B51" s="17"/>
      <c r="C51" s="16"/>
      <c r="D51" s="38" t="s">
        <v>22</v>
      </c>
      <c r="E51" s="45" t="s">
        <v>65</v>
      </c>
      <c r="F51" s="40"/>
      <c r="G51" s="109">
        <f t="shared" si="3"/>
        <v>487.93198540339654</v>
      </c>
      <c r="H51" s="26">
        <v>16.29001658053312</v>
      </c>
      <c r="I51" s="7">
        <v>7.9567793078022078</v>
      </c>
      <c r="J51" s="7">
        <v>8.1907604201696813</v>
      </c>
      <c r="K51" s="7">
        <v>24.491345648420975</v>
      </c>
      <c r="L51" s="7">
        <v>80.205160234123468</v>
      </c>
      <c r="M51" s="7">
        <v>76.482531032990664</v>
      </c>
      <c r="N51" s="124">
        <f t="shared" si="4"/>
        <v>213.61659322404012</v>
      </c>
      <c r="O51" s="26">
        <v>17.585150814906228</v>
      </c>
      <c r="P51" s="7">
        <v>11.079351396940183</v>
      </c>
      <c r="Q51" s="7">
        <v>8.0018180767656304</v>
      </c>
      <c r="R51" s="7">
        <v>17.482351661426947</v>
      </c>
      <c r="S51" s="7">
        <v>84.252113234833814</v>
      </c>
      <c r="T51" s="7">
        <v>135.91460699448362</v>
      </c>
      <c r="U51" s="124">
        <f t="shared" si="5"/>
        <v>274.31539217935642</v>
      </c>
    </row>
    <row r="52" spans="1:21">
      <c r="A52" s="93">
        <v>42</v>
      </c>
      <c r="B52" s="94"/>
      <c r="C52" s="95" t="s">
        <v>66</v>
      </c>
      <c r="D52" s="96" t="s">
        <v>67</v>
      </c>
      <c r="E52" s="97"/>
      <c r="F52" s="98"/>
      <c r="G52" s="99">
        <f t="shared" si="3"/>
        <v>32069.758595824242</v>
      </c>
      <c r="H52" s="100">
        <v>0</v>
      </c>
      <c r="I52" s="101">
        <v>0</v>
      </c>
      <c r="J52" s="101">
        <v>0</v>
      </c>
      <c r="K52" s="101">
        <v>0</v>
      </c>
      <c r="L52" s="101">
        <v>0</v>
      </c>
      <c r="M52" s="101">
        <v>0</v>
      </c>
      <c r="N52" s="125">
        <f t="shared" si="4"/>
        <v>0</v>
      </c>
      <c r="O52" s="100">
        <v>0</v>
      </c>
      <c r="P52" s="101">
        <v>0</v>
      </c>
      <c r="Q52" s="101">
        <v>15573.78410243988</v>
      </c>
      <c r="R52" s="101">
        <v>16495.974493384361</v>
      </c>
      <c r="S52" s="101">
        <v>0</v>
      </c>
      <c r="T52" s="101">
        <v>0</v>
      </c>
      <c r="U52" s="125">
        <f t="shared" si="5"/>
        <v>32069.758595824242</v>
      </c>
    </row>
    <row r="53" spans="1:21">
      <c r="A53" s="93">
        <v>49</v>
      </c>
      <c r="B53" s="94"/>
      <c r="C53" s="95" t="s">
        <v>68</v>
      </c>
      <c r="D53" s="96" t="s">
        <v>69</v>
      </c>
      <c r="E53" s="97"/>
      <c r="F53" s="98"/>
      <c r="G53" s="99">
        <f t="shared" si="3"/>
        <v>420256.20735120773</v>
      </c>
      <c r="H53" s="100">
        <v>217226.98636770248</v>
      </c>
      <c r="I53" s="101">
        <v>39.544498443603516</v>
      </c>
      <c r="J53" s="101">
        <v>0</v>
      </c>
      <c r="K53" s="101">
        <v>0</v>
      </c>
      <c r="L53" s="101">
        <v>0</v>
      </c>
      <c r="M53" s="101">
        <v>0</v>
      </c>
      <c r="N53" s="125">
        <f t="shared" si="4"/>
        <v>217266.53086614609</v>
      </c>
      <c r="O53" s="100">
        <v>202989.67648506165</v>
      </c>
      <c r="P53" s="101">
        <v>0</v>
      </c>
      <c r="Q53" s="101">
        <v>0</v>
      </c>
      <c r="R53" s="101">
        <v>0</v>
      </c>
      <c r="S53" s="101">
        <v>0</v>
      </c>
      <c r="T53" s="101">
        <v>0</v>
      </c>
      <c r="U53" s="125">
        <f t="shared" si="5"/>
        <v>202989.67648506165</v>
      </c>
    </row>
    <row r="54" spans="1:21">
      <c r="A54" s="37">
        <v>50</v>
      </c>
      <c r="B54" s="17"/>
      <c r="C54" s="16"/>
      <c r="D54" s="38" t="s">
        <v>8</v>
      </c>
      <c r="E54" s="47" t="s">
        <v>70</v>
      </c>
      <c r="F54" s="40"/>
      <c r="G54" s="109">
        <f t="shared" si="3"/>
        <v>243354.3486135006</v>
      </c>
      <c r="H54" s="26">
        <v>129360.60007929802</v>
      </c>
      <c r="I54" s="7">
        <v>0</v>
      </c>
      <c r="J54" s="7">
        <v>0</v>
      </c>
      <c r="K54" s="7">
        <v>0</v>
      </c>
      <c r="L54" s="7">
        <v>0</v>
      </c>
      <c r="M54" s="7">
        <v>0</v>
      </c>
      <c r="N54" s="124">
        <f t="shared" si="4"/>
        <v>129360.60007929802</v>
      </c>
      <c r="O54" s="26">
        <v>113993.74853420258</v>
      </c>
      <c r="P54" s="7">
        <v>0</v>
      </c>
      <c r="Q54" s="7">
        <v>0</v>
      </c>
      <c r="R54" s="7">
        <v>0</v>
      </c>
      <c r="S54" s="7">
        <v>0</v>
      </c>
      <c r="T54" s="7">
        <v>0</v>
      </c>
      <c r="U54" s="124">
        <f t="shared" si="5"/>
        <v>113993.74853420258</v>
      </c>
    </row>
    <row r="55" spans="1:21">
      <c r="A55" s="37">
        <v>51</v>
      </c>
      <c r="B55" s="10"/>
      <c r="C55" s="16"/>
      <c r="D55" s="38" t="s">
        <v>10</v>
      </c>
      <c r="E55" s="47" t="s">
        <v>71</v>
      </c>
      <c r="F55" s="40"/>
      <c r="G55" s="109">
        <f t="shared" si="3"/>
        <v>90673.879285335541</v>
      </c>
      <c r="H55" s="26">
        <v>49000.917063713074</v>
      </c>
      <c r="I55" s="7">
        <v>0</v>
      </c>
      <c r="J55" s="7">
        <v>0</v>
      </c>
      <c r="K55" s="7">
        <v>0</v>
      </c>
      <c r="L55" s="7">
        <v>0</v>
      </c>
      <c r="M55" s="7">
        <v>0</v>
      </c>
      <c r="N55" s="124">
        <f t="shared" si="4"/>
        <v>49000.917063713074</v>
      </c>
      <c r="O55" s="26">
        <v>41672.962221622467</v>
      </c>
      <c r="P55" s="7">
        <v>0</v>
      </c>
      <c r="Q55" s="7">
        <v>0</v>
      </c>
      <c r="R55" s="7">
        <v>0</v>
      </c>
      <c r="S55" s="7">
        <v>0</v>
      </c>
      <c r="T55" s="7">
        <v>0</v>
      </c>
      <c r="U55" s="124">
        <f t="shared" si="5"/>
        <v>41672.962221622467</v>
      </c>
    </row>
    <row r="56" spans="1:21">
      <c r="A56" s="37">
        <v>52</v>
      </c>
      <c r="B56" s="17"/>
      <c r="C56" s="11"/>
      <c r="D56" s="38" t="s">
        <v>22</v>
      </c>
      <c r="E56" s="47" t="s">
        <v>72</v>
      </c>
      <c r="F56" s="43"/>
      <c r="G56" s="109">
        <f t="shared" si="3"/>
        <v>63774.099959909916</v>
      </c>
      <c r="H56" s="26">
        <v>27617.113595098257</v>
      </c>
      <c r="I56" s="7">
        <v>0</v>
      </c>
      <c r="J56" s="7">
        <v>0</v>
      </c>
      <c r="K56" s="7">
        <v>0</v>
      </c>
      <c r="L56" s="7">
        <v>0</v>
      </c>
      <c r="M56" s="7">
        <v>0</v>
      </c>
      <c r="N56" s="124">
        <f t="shared" si="4"/>
        <v>27617.113595098257</v>
      </c>
      <c r="O56" s="26">
        <v>36156.986364811659</v>
      </c>
      <c r="P56" s="7">
        <v>0</v>
      </c>
      <c r="Q56" s="7">
        <v>0</v>
      </c>
      <c r="R56" s="7">
        <v>0</v>
      </c>
      <c r="S56" s="7">
        <v>0</v>
      </c>
      <c r="T56" s="7">
        <v>0</v>
      </c>
      <c r="U56" s="124">
        <f t="shared" si="5"/>
        <v>36156.986364811659</v>
      </c>
    </row>
    <row r="57" spans="1:21">
      <c r="A57" s="37">
        <v>53</v>
      </c>
      <c r="B57" s="12"/>
      <c r="C57" s="12"/>
      <c r="D57" s="38" t="s">
        <v>24</v>
      </c>
      <c r="E57" s="13" t="s">
        <v>73</v>
      </c>
      <c r="F57" s="43"/>
      <c r="G57" s="109">
        <f t="shared" si="3"/>
        <v>22453.879469752312</v>
      </c>
      <c r="H57" s="26">
        <v>11248.353474676609</v>
      </c>
      <c r="I57" s="7">
        <v>39.544498443603516</v>
      </c>
      <c r="J57" s="7">
        <v>0</v>
      </c>
      <c r="K57" s="7">
        <v>0</v>
      </c>
      <c r="L57" s="7">
        <v>0</v>
      </c>
      <c r="M57" s="7">
        <v>0</v>
      </c>
      <c r="N57" s="124">
        <f t="shared" si="4"/>
        <v>11287.897973120213</v>
      </c>
      <c r="O57" s="26">
        <v>11165.981496632099</v>
      </c>
      <c r="P57" s="7">
        <v>0</v>
      </c>
      <c r="Q57" s="7">
        <v>0</v>
      </c>
      <c r="R57" s="7">
        <v>0</v>
      </c>
      <c r="S57" s="7">
        <v>0</v>
      </c>
      <c r="T57" s="7">
        <v>0</v>
      </c>
      <c r="U57" s="124">
        <f t="shared" si="5"/>
        <v>11165.981496632099</v>
      </c>
    </row>
    <row r="58" spans="1:21">
      <c r="A58" s="93">
        <v>54</v>
      </c>
      <c r="B58" s="94"/>
      <c r="C58" s="95" t="s">
        <v>74</v>
      </c>
      <c r="D58" s="96" t="s">
        <v>75</v>
      </c>
      <c r="E58" s="97"/>
      <c r="F58" s="98"/>
      <c r="G58" s="99">
        <f t="shared" si="3"/>
        <v>132894.84718335234</v>
      </c>
      <c r="H58" s="100">
        <v>3300.334446972236</v>
      </c>
      <c r="I58" s="101">
        <v>508.39150499552488</v>
      </c>
      <c r="J58" s="101">
        <v>655.99306399561465</v>
      </c>
      <c r="K58" s="101">
        <v>2355.591725371778</v>
      </c>
      <c r="L58" s="101">
        <v>15214.93978485465</v>
      </c>
      <c r="M58" s="101">
        <v>28027.079561233521</v>
      </c>
      <c r="N58" s="125">
        <f t="shared" si="4"/>
        <v>50062.330087423325</v>
      </c>
      <c r="O58" s="100">
        <v>4750.0448895748705</v>
      </c>
      <c r="P58" s="101">
        <v>1218.7746937945485</v>
      </c>
      <c r="Q58" s="101">
        <v>2450.4975386708975</v>
      </c>
      <c r="R58" s="101">
        <v>6021.0955472663045</v>
      </c>
      <c r="S58" s="101">
        <v>24150.033436775208</v>
      </c>
      <c r="T58" s="101">
        <v>44242.070989847183</v>
      </c>
      <c r="U58" s="125">
        <f t="shared" si="5"/>
        <v>82832.517095929012</v>
      </c>
    </row>
    <row r="59" spans="1:21">
      <c r="A59" s="37">
        <v>55</v>
      </c>
      <c r="B59" s="17"/>
      <c r="C59" s="16"/>
      <c r="D59" s="38" t="s">
        <v>8</v>
      </c>
      <c r="E59" s="45" t="s">
        <v>76</v>
      </c>
      <c r="F59" s="40"/>
      <c r="G59" s="109">
        <f t="shared" si="3"/>
        <v>54423.028521724977</v>
      </c>
      <c r="H59" s="26">
        <v>2561.8523608995602</v>
      </c>
      <c r="I59" s="7">
        <v>224.38420042581856</v>
      </c>
      <c r="J59" s="7">
        <v>150.53447734564543</v>
      </c>
      <c r="K59" s="7">
        <v>389.69101735576987</v>
      </c>
      <c r="L59" s="7">
        <v>3336.2545919492841</v>
      </c>
      <c r="M59" s="7">
        <v>12766.997584968805</v>
      </c>
      <c r="N59" s="124">
        <f t="shared" si="4"/>
        <v>19429.714232944883</v>
      </c>
      <c r="O59" s="26">
        <v>3928.4102522134781</v>
      </c>
      <c r="P59" s="7">
        <v>560.96629053726792</v>
      </c>
      <c r="Q59" s="7">
        <v>528.08205749467015</v>
      </c>
      <c r="R59" s="7">
        <v>1037.8528895303607</v>
      </c>
      <c r="S59" s="7">
        <v>8152.1728375256062</v>
      </c>
      <c r="T59" s="7">
        <v>20785.82996147871</v>
      </c>
      <c r="U59" s="124">
        <f t="shared" si="5"/>
        <v>34993.314288780093</v>
      </c>
    </row>
    <row r="60" spans="1:21">
      <c r="A60" s="37">
        <v>56</v>
      </c>
      <c r="B60" s="17"/>
      <c r="C60" s="16"/>
      <c r="D60" s="38" t="s">
        <v>10</v>
      </c>
      <c r="E60" s="45" t="s">
        <v>77</v>
      </c>
      <c r="F60" s="40"/>
      <c r="G60" s="109">
        <f t="shared" si="3"/>
        <v>943.07485199972871</v>
      </c>
      <c r="H60" s="26">
        <v>19.091635063115973</v>
      </c>
      <c r="I60" s="7">
        <v>4.600587155437097</v>
      </c>
      <c r="J60" s="7">
        <v>8.1359718138119206</v>
      </c>
      <c r="K60" s="7">
        <v>22.987352872849442</v>
      </c>
      <c r="L60" s="7">
        <v>118.09894429659471</v>
      </c>
      <c r="M60" s="7">
        <v>134.46447119209915</v>
      </c>
      <c r="N60" s="124">
        <f t="shared" si="4"/>
        <v>307.3789623939083</v>
      </c>
      <c r="O60" s="26">
        <v>29.063821303454461</v>
      </c>
      <c r="P60" s="7">
        <v>16.603423630003817</v>
      </c>
      <c r="Q60" s="7">
        <v>25.374835825467017</v>
      </c>
      <c r="R60" s="7">
        <v>56.173411424562801</v>
      </c>
      <c r="S60" s="7">
        <v>213.57195025356486</v>
      </c>
      <c r="T60" s="7">
        <v>294.90844716876745</v>
      </c>
      <c r="U60" s="124">
        <f t="shared" si="5"/>
        <v>635.69588960582041</v>
      </c>
    </row>
    <row r="61" spans="1:21">
      <c r="A61" s="37">
        <v>57</v>
      </c>
      <c r="B61" s="17"/>
      <c r="C61" s="16"/>
      <c r="D61" s="38" t="s">
        <v>22</v>
      </c>
      <c r="E61" s="45" t="s">
        <v>78</v>
      </c>
      <c r="F61" s="40"/>
      <c r="G61" s="109">
        <f t="shared" si="3"/>
        <v>0</v>
      </c>
      <c r="H61" s="26">
        <v>0</v>
      </c>
      <c r="I61" s="7">
        <v>0</v>
      </c>
      <c r="J61" s="7">
        <v>0</v>
      </c>
      <c r="K61" s="7">
        <v>0</v>
      </c>
      <c r="L61" s="7">
        <v>0</v>
      </c>
      <c r="M61" s="7">
        <v>0</v>
      </c>
      <c r="N61" s="124">
        <f t="shared" si="4"/>
        <v>0</v>
      </c>
      <c r="O61" s="26">
        <v>0</v>
      </c>
      <c r="P61" s="7">
        <v>0</v>
      </c>
      <c r="Q61" s="7">
        <v>0</v>
      </c>
      <c r="R61" s="7">
        <v>0</v>
      </c>
      <c r="S61" s="7">
        <v>0</v>
      </c>
      <c r="T61" s="7">
        <v>0</v>
      </c>
      <c r="U61" s="124">
        <f t="shared" si="5"/>
        <v>0</v>
      </c>
    </row>
    <row r="62" spans="1:21">
      <c r="A62" s="37">
        <v>58</v>
      </c>
      <c r="B62" s="14"/>
      <c r="C62" s="16"/>
      <c r="D62" s="38" t="s">
        <v>24</v>
      </c>
      <c r="E62" s="45" t="s">
        <v>79</v>
      </c>
      <c r="F62" s="40"/>
      <c r="G62" s="109">
        <f t="shared" si="3"/>
        <v>1743.3159553881851</v>
      </c>
      <c r="H62" s="26">
        <v>38.099457410979085</v>
      </c>
      <c r="I62" s="7">
        <v>28.820524500217289</v>
      </c>
      <c r="J62" s="7">
        <v>47.352252183947712</v>
      </c>
      <c r="K62" s="7">
        <v>81.401212539989501</v>
      </c>
      <c r="L62" s="7">
        <v>217.72401998005807</v>
      </c>
      <c r="M62" s="7">
        <v>419.10214118659496</v>
      </c>
      <c r="N62" s="124">
        <f t="shared" si="4"/>
        <v>832.49960780178662</v>
      </c>
      <c r="O62" s="26">
        <v>12.407153587962966</v>
      </c>
      <c r="P62" s="7">
        <v>37.402634516824037</v>
      </c>
      <c r="Q62" s="7">
        <v>59.181333990069106</v>
      </c>
      <c r="R62" s="7">
        <v>83.09576069819741</v>
      </c>
      <c r="S62" s="7">
        <v>107.27628823008854</v>
      </c>
      <c r="T62" s="7">
        <v>611.45317656325642</v>
      </c>
      <c r="U62" s="124">
        <f t="shared" si="5"/>
        <v>910.81634758639848</v>
      </c>
    </row>
    <row r="63" spans="1:21">
      <c r="A63" s="37">
        <v>59</v>
      </c>
      <c r="B63" s="12"/>
      <c r="C63" s="14"/>
      <c r="D63" s="38" t="s">
        <v>26</v>
      </c>
      <c r="E63" s="14" t="s">
        <v>80</v>
      </c>
      <c r="F63" s="48"/>
      <c r="G63" s="109">
        <f t="shared" si="3"/>
        <v>75785.427737715654</v>
      </c>
      <c r="H63" s="26">
        <v>681.2910675033927</v>
      </c>
      <c r="I63" s="7">
        <v>250.58617748506367</v>
      </c>
      <c r="J63" s="7">
        <v>449.97035451047122</v>
      </c>
      <c r="K63" s="7">
        <v>1861.5122330710292</v>
      </c>
      <c r="L63" s="7">
        <v>11542.862093746662</v>
      </c>
      <c r="M63" s="7">
        <v>14706.515950262547</v>
      </c>
      <c r="N63" s="124">
        <f t="shared" si="4"/>
        <v>29492.737876579165</v>
      </c>
      <c r="O63" s="26">
        <v>780.1634486746043</v>
      </c>
      <c r="P63" s="7">
        <v>603.80235300119966</v>
      </c>
      <c r="Q63" s="7">
        <v>1837.8593118842691</v>
      </c>
      <c r="R63" s="7">
        <v>4843.9736141636968</v>
      </c>
      <c r="S63" s="7">
        <v>15677.012625679374</v>
      </c>
      <c r="T63" s="7">
        <v>22549.878507733345</v>
      </c>
      <c r="U63" s="124">
        <f t="shared" si="5"/>
        <v>46292.689861136489</v>
      </c>
    </row>
    <row r="64" spans="1:21">
      <c r="A64" s="72">
        <v>60</v>
      </c>
      <c r="B64" s="73" t="s">
        <v>81</v>
      </c>
      <c r="C64" s="77" t="s">
        <v>82</v>
      </c>
      <c r="D64" s="78"/>
      <c r="E64" s="78"/>
      <c r="F64" s="79"/>
      <c r="G64" s="74">
        <f t="shared" si="3"/>
        <v>12421716.12871027</v>
      </c>
      <c r="H64" s="75">
        <v>71396.580194950104</v>
      </c>
      <c r="I64" s="76">
        <v>21847.875913858414</v>
      </c>
      <c r="J64" s="76">
        <v>98820.990351676941</v>
      </c>
      <c r="K64" s="76">
        <v>632315.27253341675</v>
      </c>
      <c r="L64" s="76">
        <v>2572666.9941864014</v>
      </c>
      <c r="M64" s="76">
        <v>3126640.1129760742</v>
      </c>
      <c r="N64" s="122">
        <f t="shared" si="4"/>
        <v>6523687.8261563778</v>
      </c>
      <c r="O64" s="75">
        <v>79426.980265140533</v>
      </c>
      <c r="P64" s="76">
        <v>21354.523729562759</v>
      </c>
      <c r="Q64" s="76">
        <v>81055.749910354614</v>
      </c>
      <c r="R64" s="76">
        <v>414980.34706497192</v>
      </c>
      <c r="S64" s="76">
        <v>1891766.4461212158</v>
      </c>
      <c r="T64" s="76">
        <v>3409444.2554626465</v>
      </c>
      <c r="U64" s="122">
        <f t="shared" si="5"/>
        <v>5898028.3025538921</v>
      </c>
    </row>
    <row r="65" spans="1:21">
      <c r="A65" s="93">
        <v>61</v>
      </c>
      <c r="B65" s="94"/>
      <c r="C65" s="95" t="s">
        <v>6</v>
      </c>
      <c r="D65" s="96" t="s">
        <v>83</v>
      </c>
      <c r="E65" s="97"/>
      <c r="F65" s="98"/>
      <c r="G65" s="99">
        <f t="shared" si="3"/>
        <v>1919753.2663173974</v>
      </c>
      <c r="H65" s="100">
        <v>3850.5181390047073</v>
      </c>
      <c r="I65" s="101">
        <v>5476.3069232702255</v>
      </c>
      <c r="J65" s="101">
        <v>19437.547355890274</v>
      </c>
      <c r="K65" s="101">
        <v>126689.87934684753</v>
      </c>
      <c r="L65" s="101">
        <v>467374.31777191162</v>
      </c>
      <c r="M65" s="101">
        <v>377588.18881988525</v>
      </c>
      <c r="N65" s="125">
        <f t="shared" si="4"/>
        <v>1000416.7583568096</v>
      </c>
      <c r="O65" s="100">
        <v>2817.227126210928</v>
      </c>
      <c r="P65" s="101">
        <v>3485.2806426882744</v>
      </c>
      <c r="Q65" s="101">
        <v>17004.065488815308</v>
      </c>
      <c r="R65" s="101">
        <v>174881.17438411713</v>
      </c>
      <c r="S65" s="101">
        <v>433092.37805938721</v>
      </c>
      <c r="T65" s="101">
        <v>288056.3822593689</v>
      </c>
      <c r="U65" s="125">
        <f t="shared" si="5"/>
        <v>919336.50796058774</v>
      </c>
    </row>
    <row r="66" spans="1:21">
      <c r="A66" s="37">
        <v>62</v>
      </c>
      <c r="B66" s="17"/>
      <c r="C66" s="16"/>
      <c r="D66" s="38" t="s">
        <v>8</v>
      </c>
      <c r="E66" s="49" t="s">
        <v>84</v>
      </c>
      <c r="F66" s="40"/>
      <c r="G66" s="109">
        <f t="shared" si="3"/>
        <v>198413.74273181846</v>
      </c>
      <c r="H66" s="26">
        <v>59.274594306945801</v>
      </c>
      <c r="I66" s="7">
        <v>120.96511674113572</v>
      </c>
      <c r="J66" s="7">
        <v>2509.9286446161568</v>
      </c>
      <c r="K66" s="7">
        <v>26989.239814281464</v>
      </c>
      <c r="L66" s="7">
        <v>74795.221495628357</v>
      </c>
      <c r="M66" s="7">
        <v>41430.268447875977</v>
      </c>
      <c r="N66" s="124">
        <f t="shared" si="4"/>
        <v>145904.89811345004</v>
      </c>
      <c r="O66" s="26">
        <v>26.345574259757996</v>
      </c>
      <c r="P66" s="7">
        <v>118.80715098557994</v>
      </c>
      <c r="Q66" s="7">
        <v>844.35274102538824</v>
      </c>
      <c r="R66" s="7">
        <v>9140.7174496650696</v>
      </c>
      <c r="S66" s="7">
        <v>26459.877405405045</v>
      </c>
      <c r="T66" s="7">
        <v>15918.744297027588</v>
      </c>
      <c r="U66" s="124">
        <f t="shared" si="5"/>
        <v>52508.844618368428</v>
      </c>
    </row>
    <row r="67" spans="1:21">
      <c r="A67" s="37">
        <v>63</v>
      </c>
      <c r="B67" s="17"/>
      <c r="C67" s="16"/>
      <c r="D67" s="38" t="s">
        <v>10</v>
      </c>
      <c r="E67" s="49" t="s">
        <v>85</v>
      </c>
      <c r="F67" s="40"/>
      <c r="G67" s="109">
        <f t="shared" si="3"/>
        <v>96752.69763759058</v>
      </c>
      <c r="H67" s="26">
        <v>6.9836788177490234</v>
      </c>
      <c r="I67" s="7">
        <v>3.7189106941223145</v>
      </c>
      <c r="J67" s="7">
        <v>436.82968783099204</v>
      </c>
      <c r="K67" s="7">
        <v>8201.6909784078598</v>
      </c>
      <c r="L67" s="7">
        <v>33765.407978534698</v>
      </c>
      <c r="M67" s="7">
        <v>21929.517242670059</v>
      </c>
      <c r="N67" s="124">
        <f t="shared" si="4"/>
        <v>64344.148476955481</v>
      </c>
      <c r="O67" s="26">
        <v>1.1573184728622437</v>
      </c>
      <c r="P67" s="7">
        <v>0.74717259407043457</v>
      </c>
      <c r="Q67" s="7">
        <v>301.73664707504213</v>
      </c>
      <c r="R67" s="7">
        <v>4986.6427251398563</v>
      </c>
      <c r="S67" s="7">
        <v>14332.768165528774</v>
      </c>
      <c r="T67" s="7">
        <v>12785.497131824493</v>
      </c>
      <c r="U67" s="124">
        <f t="shared" si="5"/>
        <v>32408.549160635099</v>
      </c>
    </row>
    <row r="68" spans="1:21">
      <c r="A68" s="37">
        <v>64</v>
      </c>
      <c r="B68" s="17"/>
      <c r="C68" s="16"/>
      <c r="D68" s="38" t="s">
        <v>22</v>
      </c>
      <c r="E68" s="49" t="s">
        <v>86</v>
      </c>
      <c r="F68" s="40"/>
      <c r="G68" s="109">
        <f t="shared" si="3"/>
        <v>115560.59419849515</v>
      </c>
      <c r="H68" s="26">
        <v>18.176271915435791</v>
      </c>
      <c r="I68" s="7">
        <v>8.3898043632507324</v>
      </c>
      <c r="J68" s="7">
        <v>769.43616706132889</v>
      </c>
      <c r="K68" s="7">
        <v>11012.518374979496</v>
      </c>
      <c r="L68" s="7">
        <v>39002.514883041382</v>
      </c>
      <c r="M68" s="7">
        <v>25914.692845344543</v>
      </c>
      <c r="N68" s="124">
        <f t="shared" si="4"/>
        <v>76725.728346705437</v>
      </c>
      <c r="O68" s="26">
        <v>43.877171993255615</v>
      </c>
      <c r="P68" s="7">
        <v>49.644595146179199</v>
      </c>
      <c r="Q68" s="7">
        <v>574.27815885841846</v>
      </c>
      <c r="R68" s="7">
        <v>6527.6722405701876</v>
      </c>
      <c r="S68" s="7">
        <v>17602.087046980858</v>
      </c>
      <c r="T68" s="7">
        <v>14037.306638240814</v>
      </c>
      <c r="U68" s="124">
        <f t="shared" si="5"/>
        <v>38834.865851789713</v>
      </c>
    </row>
    <row r="69" spans="1:21">
      <c r="A69" s="37">
        <v>65</v>
      </c>
      <c r="B69" s="17"/>
      <c r="C69" s="16"/>
      <c r="D69" s="38" t="s">
        <v>24</v>
      </c>
      <c r="E69" s="49" t="s">
        <v>87</v>
      </c>
      <c r="F69" s="40"/>
      <c r="G69" s="109">
        <f t="shared" si="3"/>
        <v>141467.92415655404</v>
      </c>
      <c r="H69" s="26">
        <v>82.451602697372437</v>
      </c>
      <c r="I69" s="7">
        <v>53.111851930618286</v>
      </c>
      <c r="J69" s="7">
        <v>1391.7669813260436</v>
      </c>
      <c r="K69" s="7">
        <v>11121.969663202763</v>
      </c>
      <c r="L69" s="7">
        <v>36135.939793109894</v>
      </c>
      <c r="M69" s="7">
        <v>32808.25781083107</v>
      </c>
      <c r="N69" s="124">
        <f t="shared" si="4"/>
        <v>81593.497703097761</v>
      </c>
      <c r="O69" s="26">
        <v>26.221257328987122</v>
      </c>
      <c r="P69" s="7">
        <v>16.079846024513245</v>
      </c>
      <c r="Q69" s="7">
        <v>1127.8392511457205</v>
      </c>
      <c r="R69" s="7">
        <v>8678.4597985744476</v>
      </c>
      <c r="S69" s="7">
        <v>23346.588570356369</v>
      </c>
      <c r="T69" s="7">
        <v>26679.237730026245</v>
      </c>
      <c r="U69" s="124">
        <f t="shared" si="5"/>
        <v>59874.426453456283</v>
      </c>
    </row>
    <row r="70" spans="1:21">
      <c r="A70" s="37">
        <v>66</v>
      </c>
      <c r="B70" s="17"/>
      <c r="C70" s="16"/>
      <c r="D70" s="38" t="s">
        <v>26</v>
      </c>
      <c r="E70" s="49" t="s">
        <v>88</v>
      </c>
      <c r="F70" s="40"/>
      <c r="G70" s="109">
        <f t="shared" si="3"/>
        <v>123388.23430527234</v>
      </c>
      <c r="H70" s="26">
        <v>0</v>
      </c>
      <c r="I70" s="7">
        <v>251.61767409648746</v>
      </c>
      <c r="J70" s="7">
        <v>823.4528234899044</v>
      </c>
      <c r="K70" s="7">
        <v>9846.2593927979469</v>
      </c>
      <c r="L70" s="7">
        <v>41453.393896102905</v>
      </c>
      <c r="M70" s="7">
        <v>32658.126260757446</v>
      </c>
      <c r="N70" s="124">
        <f t="shared" si="4"/>
        <v>85032.85004724469</v>
      </c>
      <c r="O70" s="26">
        <v>0</v>
      </c>
      <c r="P70" s="7">
        <v>147.23176302900538</v>
      </c>
      <c r="Q70" s="7">
        <v>579.46412091143429</v>
      </c>
      <c r="R70" s="7">
        <v>4890.7921662777662</v>
      </c>
      <c r="S70" s="7">
        <v>17160.206934332848</v>
      </c>
      <c r="T70" s="7">
        <v>15577.689273476601</v>
      </c>
      <c r="U70" s="124">
        <f t="shared" si="5"/>
        <v>38355.384258027654</v>
      </c>
    </row>
    <row r="71" spans="1:21">
      <c r="A71" s="37">
        <v>67</v>
      </c>
      <c r="B71" s="17"/>
      <c r="C71" s="16"/>
      <c r="D71" s="38" t="s">
        <v>32</v>
      </c>
      <c r="E71" s="49" t="s">
        <v>89</v>
      </c>
      <c r="F71" s="40"/>
      <c r="G71" s="109">
        <f t="shared" si="3"/>
        <v>44374.423307117075</v>
      </c>
      <c r="H71" s="26">
        <v>1.4197655916213989</v>
      </c>
      <c r="I71" s="7">
        <v>0.95028448104858398</v>
      </c>
      <c r="J71" s="7">
        <v>125.36346400156617</v>
      </c>
      <c r="K71" s="7">
        <v>2122.5795542597771</v>
      </c>
      <c r="L71" s="7">
        <v>10747.067121982574</v>
      </c>
      <c r="M71" s="7">
        <v>8843.0225967168808</v>
      </c>
      <c r="N71" s="124">
        <f t="shared" si="4"/>
        <v>21840.402787033468</v>
      </c>
      <c r="O71" s="26">
        <v>47.901687622070313</v>
      </c>
      <c r="P71" s="7">
        <v>58.60589599609375</v>
      </c>
      <c r="Q71" s="7">
        <v>108.88802269846201</v>
      </c>
      <c r="R71" s="7">
        <v>2430.4595254212618</v>
      </c>
      <c r="S71" s="7">
        <v>8763.6332476139069</v>
      </c>
      <c r="T71" s="7">
        <v>11124.532140731812</v>
      </c>
      <c r="U71" s="124">
        <f t="shared" si="5"/>
        <v>22534.020520083606</v>
      </c>
    </row>
    <row r="72" spans="1:21">
      <c r="A72" s="37">
        <v>68</v>
      </c>
      <c r="B72" s="17"/>
      <c r="C72" s="16"/>
      <c r="D72" s="38" t="s">
        <v>34</v>
      </c>
      <c r="E72" s="49" t="s">
        <v>90</v>
      </c>
      <c r="F72" s="40"/>
      <c r="G72" s="109">
        <f t="shared" si="3"/>
        <v>253544.42116337642</v>
      </c>
      <c r="H72" s="26">
        <v>68.050920248031616</v>
      </c>
      <c r="I72" s="7">
        <v>35.117682933807373</v>
      </c>
      <c r="J72" s="7">
        <v>640.71367952227592</v>
      </c>
      <c r="K72" s="7">
        <v>15284.735824584961</v>
      </c>
      <c r="L72" s="7">
        <v>88183.174118995667</v>
      </c>
      <c r="M72" s="7">
        <v>66429.687639713287</v>
      </c>
      <c r="N72" s="124">
        <f t="shared" si="4"/>
        <v>170641.47986599803</v>
      </c>
      <c r="O72" s="26">
        <v>38.755874752998352</v>
      </c>
      <c r="P72" s="7">
        <v>21.183182835578918</v>
      </c>
      <c r="Q72" s="7">
        <v>784.45532083138824</v>
      </c>
      <c r="R72" s="7">
        <v>9917.4176422059536</v>
      </c>
      <c r="S72" s="7">
        <v>40080.743587493896</v>
      </c>
      <c r="T72" s="7">
        <v>32060.385689258575</v>
      </c>
      <c r="U72" s="124">
        <f t="shared" si="5"/>
        <v>82902.941297378391</v>
      </c>
    </row>
    <row r="73" spans="1:21">
      <c r="A73" s="37">
        <v>69</v>
      </c>
      <c r="B73" s="17"/>
      <c r="C73" s="16"/>
      <c r="D73" s="38" t="s">
        <v>36</v>
      </c>
      <c r="E73" s="49" t="s">
        <v>91</v>
      </c>
      <c r="F73" s="40"/>
      <c r="G73" s="109">
        <f t="shared" si="3"/>
        <v>14500.645415064879</v>
      </c>
      <c r="H73" s="26">
        <v>3.4918394088745117</v>
      </c>
      <c r="I73" s="7">
        <v>1.8594554662704468</v>
      </c>
      <c r="J73" s="7">
        <v>95.653206847608089</v>
      </c>
      <c r="K73" s="7">
        <v>680.41392259299755</v>
      </c>
      <c r="L73" s="7">
        <v>4149.9379378557205</v>
      </c>
      <c r="M73" s="7">
        <v>5394.3510186672211</v>
      </c>
      <c r="N73" s="124">
        <f t="shared" si="4"/>
        <v>10325.707380838692</v>
      </c>
      <c r="O73" s="26">
        <v>13.423939824104309</v>
      </c>
      <c r="P73" s="7">
        <v>7.3049787282943726</v>
      </c>
      <c r="Q73" s="7">
        <v>127.32268885616213</v>
      </c>
      <c r="R73" s="7">
        <v>728.84857605025172</v>
      </c>
      <c r="S73" s="7">
        <v>1366.0608917176723</v>
      </c>
      <c r="T73" s="7">
        <v>1931.9769590497017</v>
      </c>
      <c r="U73" s="124">
        <f t="shared" si="5"/>
        <v>4174.9380342261866</v>
      </c>
    </row>
    <row r="74" spans="1:21">
      <c r="A74" s="37">
        <v>70</v>
      </c>
      <c r="B74" s="17"/>
      <c r="C74" s="16"/>
      <c r="D74" s="38" t="s">
        <v>38</v>
      </c>
      <c r="E74" s="49" t="s">
        <v>92</v>
      </c>
      <c r="F74" s="40"/>
      <c r="G74" s="109">
        <f t="shared" ref="G74:G105" si="6">N74+U74</f>
        <v>189486.56221207697</v>
      </c>
      <c r="H74" s="26">
        <v>0</v>
      </c>
      <c r="I74" s="7">
        <v>0</v>
      </c>
      <c r="J74" s="7">
        <v>5.5444315662607551</v>
      </c>
      <c r="K74" s="7">
        <v>34.969060419127345</v>
      </c>
      <c r="L74" s="7">
        <v>92.17874276638031</v>
      </c>
      <c r="M74" s="7">
        <v>129.34409655630589</v>
      </c>
      <c r="N74" s="124">
        <f t="shared" ref="N74:N105" si="7">SUM(H74:M74)</f>
        <v>262.0363313080743</v>
      </c>
      <c r="O74" s="26">
        <v>63.515935897827148</v>
      </c>
      <c r="P74" s="7">
        <v>65.791668891906738</v>
      </c>
      <c r="Q74" s="7">
        <v>2517.3610698729753</v>
      </c>
      <c r="R74" s="7">
        <v>54365.23438668251</v>
      </c>
      <c r="S74" s="7">
        <v>92239.360822439194</v>
      </c>
      <c r="T74" s="7">
        <v>39973.261996984482</v>
      </c>
      <c r="U74" s="124">
        <f t="shared" ref="U74:U105" si="8">SUM(O74:T74)</f>
        <v>189224.5258807689</v>
      </c>
    </row>
    <row r="75" spans="1:21">
      <c r="A75" s="37">
        <v>71</v>
      </c>
      <c r="B75" s="17"/>
      <c r="C75" s="16"/>
      <c r="D75" s="38" t="s">
        <v>40</v>
      </c>
      <c r="E75" s="49" t="s">
        <v>93</v>
      </c>
      <c r="F75" s="40"/>
      <c r="G75" s="109">
        <f t="shared" si="6"/>
        <v>126853.39239314944</v>
      </c>
      <c r="H75" s="26">
        <v>0</v>
      </c>
      <c r="I75" s="7">
        <v>0</v>
      </c>
      <c r="J75" s="7">
        <v>0</v>
      </c>
      <c r="K75" s="7">
        <v>0</v>
      </c>
      <c r="L75" s="7">
        <v>0</v>
      </c>
      <c r="M75" s="7">
        <v>0</v>
      </c>
      <c r="N75" s="124">
        <f t="shared" si="7"/>
        <v>0</v>
      </c>
      <c r="O75" s="26">
        <v>0</v>
      </c>
      <c r="P75" s="7">
        <v>0</v>
      </c>
      <c r="Q75" s="7">
        <v>1139.0235362425447</v>
      </c>
      <c r="R75" s="7">
        <v>30926.940770149231</v>
      </c>
      <c r="S75" s="7">
        <v>66004.697811126709</v>
      </c>
      <c r="T75" s="7">
        <v>28782.730275630951</v>
      </c>
      <c r="U75" s="124">
        <f t="shared" si="8"/>
        <v>126853.39239314944</v>
      </c>
    </row>
    <row r="76" spans="1:21">
      <c r="A76" s="37">
        <v>72</v>
      </c>
      <c r="B76" s="17"/>
      <c r="C76" s="16"/>
      <c r="D76" s="38" t="s">
        <v>54</v>
      </c>
      <c r="E76" s="49" t="s">
        <v>94</v>
      </c>
      <c r="F76" s="40"/>
      <c r="G76" s="109">
        <f t="shared" si="6"/>
        <v>12593.682308233809</v>
      </c>
      <c r="H76" s="26">
        <v>0</v>
      </c>
      <c r="I76" s="7">
        <v>0</v>
      </c>
      <c r="J76" s="7">
        <v>0</v>
      </c>
      <c r="K76" s="7">
        <v>0</v>
      </c>
      <c r="L76" s="7">
        <v>0</v>
      </c>
      <c r="M76" s="7">
        <v>0</v>
      </c>
      <c r="N76" s="124">
        <f t="shared" si="7"/>
        <v>0</v>
      </c>
      <c r="O76" s="26">
        <v>0</v>
      </c>
      <c r="P76" s="7">
        <v>0</v>
      </c>
      <c r="Q76" s="7">
        <v>27.344519450794905</v>
      </c>
      <c r="R76" s="7">
        <v>1128.0452972874045</v>
      </c>
      <c r="S76" s="7">
        <v>6883.167168200016</v>
      </c>
      <c r="T76" s="7">
        <v>4555.1253232955933</v>
      </c>
      <c r="U76" s="124">
        <f t="shared" si="8"/>
        <v>12593.682308233809</v>
      </c>
    </row>
    <row r="77" spans="1:21">
      <c r="A77" s="37">
        <v>73</v>
      </c>
      <c r="B77" s="17"/>
      <c r="C77" s="16"/>
      <c r="D77" s="38" t="s">
        <v>59</v>
      </c>
      <c r="E77" s="49" t="s">
        <v>95</v>
      </c>
      <c r="F77" s="40"/>
      <c r="G77" s="109">
        <f t="shared" si="6"/>
        <v>54096.821593277156</v>
      </c>
      <c r="H77" s="26">
        <v>0</v>
      </c>
      <c r="I77" s="7">
        <v>0</v>
      </c>
      <c r="J77" s="7">
        <v>0</v>
      </c>
      <c r="K77" s="7">
        <v>0</v>
      </c>
      <c r="L77" s="7">
        <v>0</v>
      </c>
      <c r="M77" s="7">
        <v>0</v>
      </c>
      <c r="N77" s="124">
        <f t="shared" si="7"/>
        <v>0</v>
      </c>
      <c r="O77" s="26">
        <v>144.06079816818237</v>
      </c>
      <c r="P77" s="7">
        <v>133.26158142089844</v>
      </c>
      <c r="Q77" s="7">
        <v>1175.1380112692714</v>
      </c>
      <c r="R77" s="7">
        <v>11123.914700746536</v>
      </c>
      <c r="S77" s="7">
        <v>28729.980072975159</v>
      </c>
      <c r="T77" s="7">
        <v>12790.466428697109</v>
      </c>
      <c r="U77" s="124">
        <f t="shared" si="8"/>
        <v>54096.821593277156</v>
      </c>
    </row>
    <row r="78" spans="1:21">
      <c r="A78" s="37">
        <v>74</v>
      </c>
      <c r="B78" s="17"/>
      <c r="C78" s="16"/>
      <c r="D78" s="38" t="s">
        <v>96</v>
      </c>
      <c r="E78" s="49" t="s">
        <v>97</v>
      </c>
      <c r="F78" s="40"/>
      <c r="G78" s="109">
        <f t="shared" si="6"/>
        <v>47014.526055574417</v>
      </c>
      <c r="H78" s="26">
        <v>1.6839593648910522</v>
      </c>
      <c r="I78" s="7">
        <v>0.72712934017181396</v>
      </c>
      <c r="J78" s="7">
        <v>14.926002256572247</v>
      </c>
      <c r="K78" s="7">
        <v>274.40273983031511</v>
      </c>
      <c r="L78" s="7">
        <v>10427.417690932751</v>
      </c>
      <c r="M78" s="7">
        <v>36295.368533849716</v>
      </c>
      <c r="N78" s="124">
        <f t="shared" si="7"/>
        <v>47014.526055574417</v>
      </c>
      <c r="O78" s="26">
        <v>0</v>
      </c>
      <c r="P78" s="7">
        <v>0</v>
      </c>
      <c r="Q78" s="7">
        <v>0</v>
      </c>
      <c r="R78" s="7">
        <v>0</v>
      </c>
      <c r="S78" s="7">
        <v>0</v>
      </c>
      <c r="T78" s="7">
        <v>0</v>
      </c>
      <c r="U78" s="124">
        <f t="shared" si="8"/>
        <v>0</v>
      </c>
    </row>
    <row r="79" spans="1:21">
      <c r="A79" s="37">
        <v>75</v>
      </c>
      <c r="B79" s="17"/>
      <c r="C79" s="16"/>
      <c r="D79" s="38" t="s">
        <v>98</v>
      </c>
      <c r="E79" s="49" t="s">
        <v>99</v>
      </c>
      <c r="F79" s="40"/>
      <c r="G79" s="109">
        <f t="shared" si="6"/>
        <v>29565.814221940935</v>
      </c>
      <c r="H79" s="26">
        <v>5.6506441831588745</v>
      </c>
      <c r="I79" s="7">
        <v>3.2261014580726624</v>
      </c>
      <c r="J79" s="7">
        <v>129.58639543503523</v>
      </c>
      <c r="K79" s="7">
        <v>1393.2115255594254</v>
      </c>
      <c r="L79" s="7">
        <v>8479.7236180305481</v>
      </c>
      <c r="M79" s="7">
        <v>13577.496773004532</v>
      </c>
      <c r="N79" s="124">
        <f t="shared" si="7"/>
        <v>23588.895057670772</v>
      </c>
      <c r="O79" s="26">
        <v>14.240519762039185</v>
      </c>
      <c r="P79" s="7">
        <v>16.470240473747253</v>
      </c>
      <c r="Q79" s="7">
        <v>19.265487346798182</v>
      </c>
      <c r="R79" s="7">
        <v>416.81615918502212</v>
      </c>
      <c r="S79" s="7">
        <v>2428.7046731710434</v>
      </c>
      <c r="T79" s="7">
        <v>3081.4220843315125</v>
      </c>
      <c r="U79" s="124">
        <f t="shared" si="8"/>
        <v>5976.9191642701626</v>
      </c>
    </row>
    <row r="80" spans="1:21">
      <c r="A80" s="37">
        <v>76</v>
      </c>
      <c r="B80" s="17"/>
      <c r="C80" s="16"/>
      <c r="D80" s="38" t="s">
        <v>100</v>
      </c>
      <c r="E80" s="49" t="s">
        <v>101</v>
      </c>
      <c r="F80" s="40"/>
      <c r="G80" s="109">
        <f t="shared" si="6"/>
        <v>76467.712717592716</v>
      </c>
      <c r="H80" s="26">
        <v>387.96447481215</v>
      </c>
      <c r="I80" s="7">
        <v>663.07293649017811</v>
      </c>
      <c r="J80" s="7">
        <v>2294.2693217694759</v>
      </c>
      <c r="K80" s="7">
        <v>7227.6851621866226</v>
      </c>
      <c r="L80" s="7">
        <v>20616.087021589279</v>
      </c>
      <c r="M80" s="7">
        <v>15072.469086408615</v>
      </c>
      <c r="N80" s="124">
        <f t="shared" si="7"/>
        <v>46261.548003256321</v>
      </c>
      <c r="O80" s="26">
        <v>215.13476005196571</v>
      </c>
      <c r="P80" s="7">
        <v>193.87811944633722</v>
      </c>
      <c r="Q80" s="7">
        <v>1113.3113825246692</v>
      </c>
      <c r="R80" s="7">
        <v>3644.2778928279877</v>
      </c>
      <c r="S80" s="7">
        <v>14470.908433556557</v>
      </c>
      <c r="T80" s="7">
        <v>10568.654125928879</v>
      </c>
      <c r="U80" s="124">
        <f t="shared" si="8"/>
        <v>30206.164714336395</v>
      </c>
    </row>
    <row r="81" spans="1:21">
      <c r="A81" s="37">
        <v>77</v>
      </c>
      <c r="B81" s="10"/>
      <c r="C81" s="16"/>
      <c r="D81" s="38" t="s">
        <v>102</v>
      </c>
      <c r="E81" s="49" t="s">
        <v>103</v>
      </c>
      <c r="F81" s="40"/>
      <c r="G81" s="109">
        <f t="shared" si="6"/>
        <v>56575.081347458065</v>
      </c>
      <c r="H81" s="26">
        <v>1528.045136898756</v>
      </c>
      <c r="I81" s="7">
        <v>2397.8824999332428</v>
      </c>
      <c r="J81" s="7">
        <v>4646.3374676704407</v>
      </c>
      <c r="K81" s="7">
        <v>6106.125429391861</v>
      </c>
      <c r="L81" s="7">
        <v>10652.903492689133</v>
      </c>
      <c r="M81" s="7">
        <v>8293.5190675258636</v>
      </c>
      <c r="N81" s="124">
        <f t="shared" si="7"/>
        <v>33624.813094109297</v>
      </c>
      <c r="O81" s="26">
        <v>902.78433161228895</v>
      </c>
      <c r="P81" s="7">
        <v>1153.8427559733391</v>
      </c>
      <c r="Q81" s="7">
        <v>2512.3569409549236</v>
      </c>
      <c r="R81" s="7">
        <v>4729.5973246693611</v>
      </c>
      <c r="S81" s="7">
        <v>7721.7260074615479</v>
      </c>
      <c r="T81" s="7">
        <v>5929.9608926773071</v>
      </c>
      <c r="U81" s="124">
        <f t="shared" si="8"/>
        <v>22950.268253348768</v>
      </c>
    </row>
    <row r="82" spans="1:21">
      <c r="A82" s="37">
        <v>78</v>
      </c>
      <c r="B82" s="12"/>
      <c r="C82" s="11"/>
      <c r="D82" s="50"/>
      <c r="E82" s="9" t="s">
        <v>104</v>
      </c>
      <c r="F82" s="46"/>
      <c r="G82" s="109">
        <f t="shared" si="6"/>
        <v>339097.00024906546</v>
      </c>
      <c r="H82" s="26">
        <v>1687.325277775526</v>
      </c>
      <c r="I82" s="7">
        <v>1935.6674144566059</v>
      </c>
      <c r="J82" s="7">
        <v>5553.7398195266724</v>
      </c>
      <c r="K82" s="7">
        <v>26394.075316905975</v>
      </c>
      <c r="L82" s="7">
        <v>88873.350433349609</v>
      </c>
      <c r="M82" s="7">
        <v>68812.070550918579</v>
      </c>
      <c r="N82" s="124">
        <f t="shared" si="7"/>
        <v>193256.22881293297</v>
      </c>
      <c r="O82" s="26">
        <v>1279.8079079464078</v>
      </c>
      <c r="P82" s="7">
        <v>1502.4317207038403</v>
      </c>
      <c r="Q82" s="7">
        <v>4051.9269590973854</v>
      </c>
      <c r="R82" s="7">
        <v>21245.337723255157</v>
      </c>
      <c r="S82" s="7">
        <v>65501.871389389038</v>
      </c>
      <c r="T82" s="7">
        <v>52259.395735740662</v>
      </c>
      <c r="U82" s="124">
        <f t="shared" si="8"/>
        <v>145840.77143613249</v>
      </c>
    </row>
    <row r="83" spans="1:21">
      <c r="A83" s="93">
        <v>79</v>
      </c>
      <c r="B83" s="94"/>
      <c r="C83" s="95" t="s">
        <v>61</v>
      </c>
      <c r="D83" s="96" t="s">
        <v>105</v>
      </c>
      <c r="E83" s="97"/>
      <c r="F83" s="98"/>
      <c r="G83" s="99">
        <f t="shared" si="6"/>
        <v>27483.42710781307</v>
      </c>
      <c r="H83" s="100">
        <v>116.92225086595863</v>
      </c>
      <c r="I83" s="101">
        <v>438.66404986381531</v>
      </c>
      <c r="J83" s="101">
        <v>1388.1319971978664</v>
      </c>
      <c r="K83" s="101">
        <v>1744.5366064757109</v>
      </c>
      <c r="L83" s="101">
        <v>4444.1214841604233</v>
      </c>
      <c r="M83" s="101">
        <v>5479.7139041423798</v>
      </c>
      <c r="N83" s="125">
        <f t="shared" si="7"/>
        <v>13612.090292706154</v>
      </c>
      <c r="O83" s="100">
        <v>154.11543693579733</v>
      </c>
      <c r="P83" s="101">
        <v>286.90846462547779</v>
      </c>
      <c r="Q83" s="101">
        <v>686.63206686195917</v>
      </c>
      <c r="R83" s="101">
        <v>2601.6626974865794</v>
      </c>
      <c r="S83" s="101">
        <v>4176.2394815087318</v>
      </c>
      <c r="T83" s="101">
        <v>5965.7786676883698</v>
      </c>
      <c r="U83" s="125">
        <f t="shared" si="8"/>
        <v>13871.336815106915</v>
      </c>
    </row>
    <row r="84" spans="1:21">
      <c r="A84" s="93">
        <v>80</v>
      </c>
      <c r="B84" s="94"/>
      <c r="C84" s="95" t="s">
        <v>66</v>
      </c>
      <c r="D84" s="96" t="s">
        <v>106</v>
      </c>
      <c r="E84" s="97"/>
      <c r="F84" s="98"/>
      <c r="G84" s="99">
        <f t="shared" si="6"/>
        <v>789283.81071340689</v>
      </c>
      <c r="H84" s="100">
        <v>139.94364443630911</v>
      </c>
      <c r="I84" s="101">
        <v>204.01098891720176</v>
      </c>
      <c r="J84" s="101">
        <v>2121.3546606972814</v>
      </c>
      <c r="K84" s="101">
        <v>19058.135693788528</v>
      </c>
      <c r="L84" s="101">
        <v>134006.43765544891</v>
      </c>
      <c r="M84" s="101">
        <v>192866.17886543274</v>
      </c>
      <c r="N84" s="125">
        <f t="shared" si="7"/>
        <v>348396.06150872097</v>
      </c>
      <c r="O84" s="100">
        <v>90.241586046293378</v>
      </c>
      <c r="P84" s="101">
        <v>381.78132169321179</v>
      </c>
      <c r="Q84" s="101">
        <v>1508.1016754955053</v>
      </c>
      <c r="R84" s="101">
        <v>19484.630931437016</v>
      </c>
      <c r="S84" s="101">
        <v>159725.61157178879</v>
      </c>
      <c r="T84" s="101">
        <v>259697.3821182251</v>
      </c>
      <c r="U84" s="125">
        <f t="shared" si="8"/>
        <v>440887.74920468591</v>
      </c>
    </row>
    <row r="85" spans="1:21">
      <c r="A85" s="93">
        <v>81</v>
      </c>
      <c r="B85" s="94"/>
      <c r="C85" s="95" t="s">
        <v>68</v>
      </c>
      <c r="D85" s="96" t="s">
        <v>107</v>
      </c>
      <c r="E85" s="97"/>
      <c r="F85" s="98"/>
      <c r="G85" s="99">
        <f t="shared" si="6"/>
        <v>50003.010174676776</v>
      </c>
      <c r="H85" s="100">
        <v>1287.1088312268257</v>
      </c>
      <c r="I85" s="101">
        <v>574.81469088792801</v>
      </c>
      <c r="J85" s="101">
        <v>932.94340083003044</v>
      </c>
      <c r="K85" s="101">
        <v>1446.7114891409874</v>
      </c>
      <c r="L85" s="101">
        <v>7091.9752004146576</v>
      </c>
      <c r="M85" s="101">
        <v>12099.941629648209</v>
      </c>
      <c r="N85" s="125">
        <f t="shared" si="7"/>
        <v>23433.495242148638</v>
      </c>
      <c r="O85" s="100">
        <v>1898.4209734499454</v>
      </c>
      <c r="P85" s="101">
        <v>574.06986549496651</v>
      </c>
      <c r="Q85" s="101">
        <v>1347.5768945366144</v>
      </c>
      <c r="R85" s="101">
        <v>2416.4629903435707</v>
      </c>
      <c r="S85" s="101">
        <v>6599.9834080934525</v>
      </c>
      <c r="T85" s="101">
        <v>13733.000800609589</v>
      </c>
      <c r="U85" s="125">
        <f t="shared" si="8"/>
        <v>26569.514932528138</v>
      </c>
    </row>
    <row r="86" spans="1:21">
      <c r="A86" s="93">
        <v>82</v>
      </c>
      <c r="B86" s="94"/>
      <c r="C86" s="95" t="s">
        <v>74</v>
      </c>
      <c r="D86" s="96" t="s">
        <v>108</v>
      </c>
      <c r="E86" s="97"/>
      <c r="F86" s="98"/>
      <c r="G86" s="99">
        <f t="shared" si="6"/>
        <v>48418.865725243071</v>
      </c>
      <c r="H86" s="100">
        <v>0.2625085579475126</v>
      </c>
      <c r="I86" s="101">
        <v>10.247002321269974</v>
      </c>
      <c r="J86" s="101">
        <v>4099.7945429980755</v>
      </c>
      <c r="K86" s="101">
        <v>13140.482924461365</v>
      </c>
      <c r="L86" s="101">
        <v>13194.265741318464</v>
      </c>
      <c r="M86" s="101">
        <v>6296.4316051602364</v>
      </c>
      <c r="N86" s="125">
        <f t="shared" si="7"/>
        <v>36741.484324817357</v>
      </c>
      <c r="O86" s="100">
        <v>0.58497713183169253</v>
      </c>
      <c r="P86" s="101">
        <v>10.237676225835457</v>
      </c>
      <c r="Q86" s="101">
        <v>2659.6524441540241</v>
      </c>
      <c r="R86" s="101">
        <v>2666.7488726526499</v>
      </c>
      <c r="S86" s="101">
        <v>3526.1938437968493</v>
      </c>
      <c r="T86" s="101">
        <v>2813.9635864645243</v>
      </c>
      <c r="U86" s="125">
        <f t="shared" si="8"/>
        <v>11677.381400425715</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0</v>
      </c>
      <c r="H88" s="26">
        <v>0</v>
      </c>
      <c r="I88" s="7">
        <v>0</v>
      </c>
      <c r="J88" s="7">
        <v>0</v>
      </c>
      <c r="K88" s="7">
        <v>0</v>
      </c>
      <c r="L88" s="7">
        <v>0</v>
      </c>
      <c r="M88" s="7">
        <v>0</v>
      </c>
      <c r="N88" s="124">
        <f t="shared" si="7"/>
        <v>0</v>
      </c>
      <c r="O88" s="26">
        <v>0</v>
      </c>
      <c r="P88" s="7">
        <v>0</v>
      </c>
      <c r="Q88" s="7">
        <v>0</v>
      </c>
      <c r="R88" s="7">
        <v>0</v>
      </c>
      <c r="S88" s="7">
        <v>0</v>
      </c>
      <c r="T88" s="7">
        <v>0</v>
      </c>
      <c r="U88" s="124">
        <f t="shared" si="8"/>
        <v>0</v>
      </c>
    </row>
    <row r="89" spans="1:21">
      <c r="A89" s="37">
        <v>85</v>
      </c>
      <c r="B89" s="17"/>
      <c r="C89" s="16"/>
      <c r="D89" s="38" t="s">
        <v>22</v>
      </c>
      <c r="E89" s="49" t="s">
        <v>111</v>
      </c>
      <c r="F89" s="40"/>
      <c r="G89" s="109">
        <f t="shared" si="6"/>
        <v>0</v>
      </c>
      <c r="H89" s="26">
        <v>0</v>
      </c>
      <c r="I89" s="7">
        <v>0</v>
      </c>
      <c r="J89" s="7">
        <v>0</v>
      </c>
      <c r="K89" s="7">
        <v>0</v>
      </c>
      <c r="L89" s="7">
        <v>0</v>
      </c>
      <c r="M89" s="7">
        <v>0</v>
      </c>
      <c r="N89" s="124">
        <f t="shared" si="7"/>
        <v>0</v>
      </c>
      <c r="O89" s="26">
        <v>0</v>
      </c>
      <c r="P89" s="7">
        <v>0</v>
      </c>
      <c r="Q89" s="7">
        <v>0</v>
      </c>
      <c r="R89" s="7">
        <v>0</v>
      </c>
      <c r="S89" s="7">
        <v>0</v>
      </c>
      <c r="T89" s="7">
        <v>0</v>
      </c>
      <c r="U89" s="124">
        <f t="shared" si="8"/>
        <v>0</v>
      </c>
    </row>
    <row r="90" spans="1:21">
      <c r="A90" s="37">
        <v>86</v>
      </c>
      <c r="B90" s="17"/>
      <c r="C90" s="16"/>
      <c r="D90" s="38" t="s">
        <v>24</v>
      </c>
      <c r="E90" s="49" t="s">
        <v>112</v>
      </c>
      <c r="F90" s="40"/>
      <c r="G90" s="109">
        <f t="shared" si="6"/>
        <v>26655.282009185292</v>
      </c>
      <c r="H90" s="26">
        <v>0</v>
      </c>
      <c r="I90" s="7">
        <v>0</v>
      </c>
      <c r="J90" s="7">
        <v>1397.0889106020331</v>
      </c>
      <c r="K90" s="7">
        <v>8562.525580689311</v>
      </c>
      <c r="L90" s="7">
        <v>9448.9764357209206</v>
      </c>
      <c r="M90" s="7">
        <v>3981.7208034098148</v>
      </c>
      <c r="N90" s="124">
        <f t="shared" si="7"/>
        <v>23390.31173042208</v>
      </c>
      <c r="O90" s="26">
        <v>0</v>
      </c>
      <c r="P90" s="7">
        <v>0</v>
      </c>
      <c r="Q90" s="7">
        <v>222.13091005850583</v>
      </c>
      <c r="R90" s="7">
        <v>713.5020033493638</v>
      </c>
      <c r="S90" s="7">
        <v>1365.6481513418257</v>
      </c>
      <c r="T90" s="7">
        <v>963.6892140135169</v>
      </c>
      <c r="U90" s="124">
        <f t="shared" si="8"/>
        <v>3264.9702787632123</v>
      </c>
    </row>
    <row r="91" spans="1:21">
      <c r="A91" s="37">
        <v>87</v>
      </c>
      <c r="B91" s="17"/>
      <c r="C91" s="16"/>
      <c r="D91" s="38" t="s">
        <v>26</v>
      </c>
      <c r="E91" s="49" t="s">
        <v>113</v>
      </c>
      <c r="F91" s="40"/>
      <c r="G91" s="109">
        <f t="shared" si="6"/>
        <v>21387.800712755285</v>
      </c>
      <c r="H91" s="26">
        <v>0.2625085579475126</v>
      </c>
      <c r="I91" s="7">
        <v>0</v>
      </c>
      <c r="J91" s="7">
        <v>2679.1257120072842</v>
      </c>
      <c r="K91" s="7">
        <v>4510.8523920476437</v>
      </c>
      <c r="L91" s="7">
        <v>3745.2893110513687</v>
      </c>
      <c r="M91" s="7">
        <v>2314.7106681615114</v>
      </c>
      <c r="N91" s="124">
        <f t="shared" si="7"/>
        <v>13250.240591825755</v>
      </c>
      <c r="O91" s="26">
        <v>0.58497713183169253</v>
      </c>
      <c r="P91" s="7">
        <v>0</v>
      </c>
      <c r="Q91" s="7">
        <v>2283.5711275190115</v>
      </c>
      <c r="R91" s="7">
        <v>1842.5838197022676</v>
      </c>
      <c r="S91" s="7">
        <v>2160.5458293557167</v>
      </c>
      <c r="T91" s="7">
        <v>1850.2743672206998</v>
      </c>
      <c r="U91" s="124">
        <f t="shared" si="8"/>
        <v>8137.5601209295273</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375.78306313520079</v>
      </c>
      <c r="H93" s="26">
        <v>0</v>
      </c>
      <c r="I93" s="7">
        <v>10.247002321269974</v>
      </c>
      <c r="J93" s="7">
        <v>23.579952827072702</v>
      </c>
      <c r="K93" s="7">
        <v>67.104870444629341</v>
      </c>
      <c r="L93" s="7">
        <v>0</v>
      </c>
      <c r="M93" s="7">
        <v>0</v>
      </c>
      <c r="N93" s="124">
        <f t="shared" si="7"/>
        <v>100.93182559297202</v>
      </c>
      <c r="O93" s="26">
        <v>0</v>
      </c>
      <c r="P93" s="7">
        <v>10.237676225835457</v>
      </c>
      <c r="Q93" s="7">
        <v>153.95051876362413</v>
      </c>
      <c r="R93" s="7">
        <v>110.66304255276918</v>
      </c>
      <c r="S93" s="7">
        <v>0</v>
      </c>
      <c r="T93" s="7">
        <v>0</v>
      </c>
      <c r="U93" s="124">
        <f t="shared" si="8"/>
        <v>274.85123754222877</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0</v>
      </c>
      <c r="H96" s="26">
        <v>0</v>
      </c>
      <c r="I96" s="7">
        <v>0</v>
      </c>
      <c r="J96" s="7">
        <v>0</v>
      </c>
      <c r="K96" s="7">
        <v>0</v>
      </c>
      <c r="L96" s="7">
        <v>0</v>
      </c>
      <c r="M96" s="7">
        <v>0</v>
      </c>
      <c r="N96" s="124">
        <f t="shared" si="7"/>
        <v>0</v>
      </c>
      <c r="O96" s="26">
        <v>0</v>
      </c>
      <c r="P96" s="7">
        <v>0</v>
      </c>
      <c r="Q96" s="7">
        <v>0</v>
      </c>
      <c r="R96" s="7">
        <v>0</v>
      </c>
      <c r="S96" s="7">
        <v>0</v>
      </c>
      <c r="T96" s="7">
        <v>0</v>
      </c>
      <c r="U96" s="124">
        <f t="shared" si="8"/>
        <v>0</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566748.34110517427</v>
      </c>
      <c r="H98" s="100">
        <v>1756.0116862133145</v>
      </c>
      <c r="I98" s="101">
        <v>4402.9774616956711</v>
      </c>
      <c r="J98" s="101">
        <v>7775.2365202605724</v>
      </c>
      <c r="K98" s="101">
        <v>11748.219619691372</v>
      </c>
      <c r="L98" s="101">
        <v>33003.133160591125</v>
      </c>
      <c r="M98" s="101">
        <v>175911.57258605957</v>
      </c>
      <c r="N98" s="125">
        <f t="shared" si="7"/>
        <v>234597.15103451163</v>
      </c>
      <c r="O98" s="100">
        <v>2077.659264806658</v>
      </c>
      <c r="P98" s="101">
        <v>3675.8199784308672</v>
      </c>
      <c r="Q98" s="101">
        <v>7413.532351359725</v>
      </c>
      <c r="R98" s="101">
        <v>9483.7809550464153</v>
      </c>
      <c r="S98" s="101">
        <v>36836.792700767517</v>
      </c>
      <c r="T98" s="101">
        <v>272663.60482025146</v>
      </c>
      <c r="U98" s="125">
        <f t="shared" si="8"/>
        <v>332151.19007066265</v>
      </c>
    </row>
    <row r="99" spans="1:21">
      <c r="A99" s="37">
        <v>95</v>
      </c>
      <c r="B99" s="10"/>
      <c r="C99" s="11"/>
      <c r="D99" s="38" t="s">
        <v>8</v>
      </c>
      <c r="E99" s="49" t="s">
        <v>122</v>
      </c>
      <c r="F99" s="51"/>
      <c r="G99" s="109">
        <f t="shared" si="6"/>
        <v>455522.78789561242</v>
      </c>
      <c r="H99" s="26">
        <v>0</v>
      </c>
      <c r="I99" s="7">
        <v>0</v>
      </c>
      <c r="J99" s="7">
        <v>0</v>
      </c>
      <c r="K99" s="7">
        <v>344.65122869610786</v>
      </c>
      <c r="L99" s="7">
        <v>18957.637675285339</v>
      </c>
      <c r="M99" s="7">
        <v>158149.46910095215</v>
      </c>
      <c r="N99" s="124">
        <f t="shared" si="7"/>
        <v>177451.7580049336</v>
      </c>
      <c r="O99" s="26">
        <v>0</v>
      </c>
      <c r="P99" s="7">
        <v>0</v>
      </c>
      <c r="Q99" s="7">
        <v>0</v>
      </c>
      <c r="R99" s="7">
        <v>522.08868326991796</v>
      </c>
      <c r="S99" s="7">
        <v>22898.702102184296</v>
      </c>
      <c r="T99" s="7">
        <v>254650.23910522461</v>
      </c>
      <c r="U99" s="124">
        <f t="shared" si="8"/>
        <v>278071.02989067882</v>
      </c>
    </row>
    <row r="100" spans="1:21">
      <c r="A100" s="37">
        <v>96</v>
      </c>
      <c r="B100" s="10"/>
      <c r="C100" s="11"/>
      <c r="D100" s="38" t="s">
        <v>10</v>
      </c>
      <c r="E100" s="49" t="s">
        <v>123</v>
      </c>
      <c r="F100" s="51"/>
      <c r="G100" s="109">
        <f t="shared" si="6"/>
        <v>30272.503809140122</v>
      </c>
      <c r="H100" s="26">
        <v>0</v>
      </c>
      <c r="I100" s="7">
        <v>0</v>
      </c>
      <c r="J100" s="7">
        <v>14.840434241108596</v>
      </c>
      <c r="K100" s="7">
        <v>586.07786158844829</v>
      </c>
      <c r="L100" s="7">
        <v>3663.0095200538635</v>
      </c>
      <c r="M100" s="7">
        <v>11804.613554477692</v>
      </c>
      <c r="N100" s="124">
        <f t="shared" si="7"/>
        <v>16068.541370361112</v>
      </c>
      <c r="O100" s="26">
        <v>0</v>
      </c>
      <c r="P100" s="7">
        <v>0</v>
      </c>
      <c r="Q100" s="7">
        <v>16.938126260472927</v>
      </c>
      <c r="R100" s="7">
        <v>520.43803846091032</v>
      </c>
      <c r="S100" s="7">
        <v>3062.9698645174503</v>
      </c>
      <c r="T100" s="7">
        <v>10603.616409540176</v>
      </c>
      <c r="U100" s="124">
        <f t="shared" si="8"/>
        <v>14203.96243877901</v>
      </c>
    </row>
    <row r="101" spans="1:21">
      <c r="A101" s="37">
        <v>97</v>
      </c>
      <c r="B101" s="10"/>
      <c r="C101" s="11"/>
      <c r="D101" s="38" t="s">
        <v>22</v>
      </c>
      <c r="E101" s="49" t="s">
        <v>124</v>
      </c>
      <c r="F101" s="51"/>
      <c r="G101" s="109">
        <f t="shared" si="6"/>
        <v>42738.304343916476</v>
      </c>
      <c r="H101" s="26">
        <v>1254.9613728895783</v>
      </c>
      <c r="I101" s="7">
        <v>2041.2291237711906</v>
      </c>
      <c r="J101" s="7">
        <v>3948.9345881938934</v>
      </c>
      <c r="K101" s="7">
        <v>4772.2636929154396</v>
      </c>
      <c r="L101" s="7">
        <v>4846.9385685920715</v>
      </c>
      <c r="M101" s="7">
        <v>4871.3567584753036</v>
      </c>
      <c r="N101" s="124">
        <f t="shared" si="7"/>
        <v>21735.684104837477</v>
      </c>
      <c r="O101" s="26">
        <v>1517.1602699011564</v>
      </c>
      <c r="P101" s="7">
        <v>1920.8197221904993</v>
      </c>
      <c r="Q101" s="7">
        <v>3375.7536966204643</v>
      </c>
      <c r="R101" s="7">
        <v>2518.5674373656511</v>
      </c>
      <c r="S101" s="7">
        <v>5431.7670589387417</v>
      </c>
      <c r="T101" s="7">
        <v>6238.5520540624857</v>
      </c>
      <c r="U101" s="124">
        <f t="shared" si="8"/>
        <v>21002.620239078999</v>
      </c>
    </row>
    <row r="102" spans="1:21">
      <c r="A102" s="37">
        <v>98</v>
      </c>
      <c r="B102" s="17"/>
      <c r="C102" s="11"/>
      <c r="D102" s="38" t="s">
        <v>24</v>
      </c>
      <c r="E102" s="49" t="s">
        <v>125</v>
      </c>
      <c r="F102" s="51"/>
      <c r="G102" s="109">
        <f t="shared" si="6"/>
        <v>6820.561256977031</v>
      </c>
      <c r="H102" s="26">
        <v>0</v>
      </c>
      <c r="I102" s="7">
        <v>0</v>
      </c>
      <c r="J102" s="7">
        <v>155.58382367505692</v>
      </c>
      <c r="K102" s="7">
        <v>1416.1794518232346</v>
      </c>
      <c r="L102" s="7">
        <v>968.27284537814558</v>
      </c>
      <c r="M102" s="7">
        <v>120.33057099208236</v>
      </c>
      <c r="N102" s="124">
        <f t="shared" si="7"/>
        <v>2660.3666918685194</v>
      </c>
      <c r="O102" s="26">
        <v>0</v>
      </c>
      <c r="P102" s="7">
        <v>0</v>
      </c>
      <c r="Q102" s="7">
        <v>523.36130604380742</v>
      </c>
      <c r="R102" s="7">
        <v>2170.7972450777888</v>
      </c>
      <c r="S102" s="7">
        <v>1298.6963240858167</v>
      </c>
      <c r="T102" s="7">
        <v>167.33968990109861</v>
      </c>
      <c r="U102" s="124">
        <f t="shared" si="8"/>
        <v>4160.1945651085116</v>
      </c>
    </row>
    <row r="103" spans="1:21">
      <c r="A103" s="37">
        <v>99</v>
      </c>
      <c r="B103" s="12"/>
      <c r="C103" s="12"/>
      <c r="D103" s="38" t="s">
        <v>26</v>
      </c>
      <c r="E103" s="49" t="s">
        <v>126</v>
      </c>
      <c r="F103" s="43"/>
      <c r="G103" s="109">
        <f t="shared" si="6"/>
        <v>0</v>
      </c>
      <c r="H103" s="26">
        <v>0</v>
      </c>
      <c r="I103" s="7">
        <v>0</v>
      </c>
      <c r="J103" s="7">
        <v>0</v>
      </c>
      <c r="K103" s="7">
        <v>0</v>
      </c>
      <c r="L103" s="7">
        <v>0</v>
      </c>
      <c r="M103" s="7">
        <v>0</v>
      </c>
      <c r="N103" s="124">
        <f t="shared" si="7"/>
        <v>0</v>
      </c>
      <c r="O103" s="26">
        <v>0</v>
      </c>
      <c r="P103" s="7">
        <v>0</v>
      </c>
      <c r="Q103" s="7">
        <v>0</v>
      </c>
      <c r="R103" s="7">
        <v>0</v>
      </c>
      <c r="S103" s="7">
        <v>0</v>
      </c>
      <c r="T103" s="7">
        <v>0</v>
      </c>
      <c r="U103" s="124">
        <f t="shared" si="8"/>
        <v>0</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31394.179708110169</v>
      </c>
      <c r="H105" s="26">
        <v>501.05028158612549</v>
      </c>
      <c r="I105" s="7">
        <v>2361.7483330965042</v>
      </c>
      <c r="J105" s="7">
        <v>3655.8776289820671</v>
      </c>
      <c r="K105" s="7">
        <v>4629.0479202270508</v>
      </c>
      <c r="L105" s="7">
        <v>4567.2755505740643</v>
      </c>
      <c r="M105" s="7">
        <v>965.80132174491882</v>
      </c>
      <c r="N105" s="124">
        <f t="shared" si="7"/>
        <v>16680.801036210731</v>
      </c>
      <c r="O105" s="26">
        <v>560.49896844103932</v>
      </c>
      <c r="P105" s="7">
        <v>1755.0000070333481</v>
      </c>
      <c r="Q105" s="7">
        <v>3497.4791548065841</v>
      </c>
      <c r="R105" s="7">
        <v>3751.8895140141249</v>
      </c>
      <c r="S105" s="7">
        <v>4144.657377332449</v>
      </c>
      <c r="T105" s="7">
        <v>1003.8536502718925</v>
      </c>
      <c r="U105" s="124">
        <f t="shared" si="8"/>
        <v>14713.378671899438</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5">
        <f t="shared" ref="N106:N130" si="10">SUM(H106:M106)</f>
        <v>0</v>
      </c>
      <c r="O106" s="100">
        <v>0</v>
      </c>
      <c r="P106" s="101">
        <v>0</v>
      </c>
      <c r="Q106" s="101">
        <v>0</v>
      </c>
      <c r="R106" s="101">
        <v>0</v>
      </c>
      <c r="S106" s="101">
        <v>0</v>
      </c>
      <c r="T106" s="101">
        <v>0</v>
      </c>
      <c r="U106" s="125">
        <f t="shared" ref="U106:U130" si="11">SUM(O106:T106)</f>
        <v>0</v>
      </c>
    </row>
    <row r="107" spans="1:21">
      <c r="A107" s="93">
        <v>110</v>
      </c>
      <c r="B107" s="94"/>
      <c r="C107" s="95" t="s">
        <v>131</v>
      </c>
      <c r="D107" s="96" t="s">
        <v>132</v>
      </c>
      <c r="E107" s="97"/>
      <c r="F107" s="98"/>
      <c r="G107" s="99">
        <f t="shared" si="9"/>
        <v>5430098.2537758127</v>
      </c>
      <c r="H107" s="100">
        <v>2087.5507013127208</v>
      </c>
      <c r="I107" s="101">
        <v>1555.6479822993279</v>
      </c>
      <c r="J107" s="101">
        <v>27105.489990115166</v>
      </c>
      <c r="K107" s="101">
        <v>273813.02325630188</v>
      </c>
      <c r="L107" s="101">
        <v>1266042.0537948608</v>
      </c>
      <c r="M107" s="101">
        <v>1389635.2046356201</v>
      </c>
      <c r="N107" s="125">
        <f t="shared" si="10"/>
        <v>2960238.9703605101</v>
      </c>
      <c r="O107" s="100">
        <v>1978.1163518875837</v>
      </c>
      <c r="P107" s="101">
        <v>1520.2911946773529</v>
      </c>
      <c r="Q107" s="101">
        <v>17589.597873628139</v>
      </c>
      <c r="R107" s="101">
        <v>120510.82059001923</v>
      </c>
      <c r="S107" s="101">
        <v>777067.32611846924</v>
      </c>
      <c r="T107" s="101">
        <v>1551193.1312866211</v>
      </c>
      <c r="U107" s="125">
        <f t="shared" si="11"/>
        <v>2469859.2834153026</v>
      </c>
    </row>
    <row r="108" spans="1:21">
      <c r="A108" s="37">
        <v>111</v>
      </c>
      <c r="B108" s="10"/>
      <c r="C108" s="16"/>
      <c r="D108" s="38" t="s">
        <v>8</v>
      </c>
      <c r="E108" s="49" t="s">
        <v>133</v>
      </c>
      <c r="F108" s="40"/>
      <c r="G108" s="109">
        <f t="shared" si="9"/>
        <v>138611.72041110368</v>
      </c>
      <c r="H108" s="26">
        <v>276.18734151800163</v>
      </c>
      <c r="I108" s="7">
        <v>642.16334244608879</v>
      </c>
      <c r="J108" s="7">
        <v>3608.8949888795614</v>
      </c>
      <c r="K108" s="7">
        <v>10182.88937112689</v>
      </c>
      <c r="L108" s="7">
        <v>21724.320012569427</v>
      </c>
      <c r="M108" s="7">
        <v>19205.557278871536</v>
      </c>
      <c r="N108" s="124">
        <f t="shared" si="10"/>
        <v>55640.012335411506</v>
      </c>
      <c r="O108" s="26">
        <v>335.13456757855602</v>
      </c>
      <c r="P108" s="7">
        <v>611.66294410824776</v>
      </c>
      <c r="Q108" s="7">
        <v>3516.8636254370213</v>
      </c>
      <c r="R108" s="7">
        <v>10978.125320285559</v>
      </c>
      <c r="S108" s="7">
        <v>29847.637375771999</v>
      </c>
      <c r="T108" s="7">
        <v>37682.284242510796</v>
      </c>
      <c r="U108" s="124">
        <f t="shared" si="11"/>
        <v>82971.708075692179</v>
      </c>
    </row>
    <row r="109" spans="1:21">
      <c r="A109" s="37">
        <v>112</v>
      </c>
      <c r="B109" s="17"/>
      <c r="C109" s="11"/>
      <c r="D109" s="52" t="s">
        <v>10</v>
      </c>
      <c r="E109" s="49" t="s">
        <v>134</v>
      </c>
      <c r="F109" s="51"/>
      <c r="G109" s="109">
        <f t="shared" si="9"/>
        <v>248423.4852737397</v>
      </c>
      <c r="H109" s="26">
        <v>103.3529373172787</v>
      </c>
      <c r="I109" s="7">
        <v>52.91114112501964</v>
      </c>
      <c r="J109" s="7">
        <v>1151.1588430348784</v>
      </c>
      <c r="K109" s="7">
        <v>9430.6123888194561</v>
      </c>
      <c r="L109" s="7">
        <v>41795.680313587189</v>
      </c>
      <c r="M109" s="7">
        <v>55206.231373786926</v>
      </c>
      <c r="N109" s="124">
        <f t="shared" si="10"/>
        <v>107739.94699767075</v>
      </c>
      <c r="O109" s="26">
        <v>84.342209365306189</v>
      </c>
      <c r="P109" s="7">
        <v>30.922722104936838</v>
      </c>
      <c r="Q109" s="7">
        <v>773.77857870608568</v>
      </c>
      <c r="R109" s="7">
        <v>6185.9116751104593</v>
      </c>
      <c r="S109" s="7">
        <v>43808.512360572815</v>
      </c>
      <c r="T109" s="7">
        <v>89800.070730209351</v>
      </c>
      <c r="U109" s="124">
        <f t="shared" si="11"/>
        <v>140683.53827606895</v>
      </c>
    </row>
    <row r="110" spans="1:21">
      <c r="A110" s="37">
        <v>113</v>
      </c>
      <c r="B110" s="17"/>
      <c r="C110" s="16"/>
      <c r="D110" s="38" t="s">
        <v>22</v>
      </c>
      <c r="E110" s="49" t="s">
        <v>135</v>
      </c>
      <c r="F110" s="40"/>
      <c r="G110" s="109">
        <f t="shared" si="9"/>
        <v>3096213.2776290015</v>
      </c>
      <c r="H110" s="26">
        <v>342.30056884652004</v>
      </c>
      <c r="I110" s="7">
        <v>91.913606068119407</v>
      </c>
      <c r="J110" s="7">
        <v>12817.485565066338</v>
      </c>
      <c r="K110" s="7">
        <v>182901.41542053223</v>
      </c>
      <c r="L110" s="7">
        <v>772491.61763763428</v>
      </c>
      <c r="M110" s="7">
        <v>798284.29611206055</v>
      </c>
      <c r="N110" s="124">
        <f t="shared" si="10"/>
        <v>1766929.028910208</v>
      </c>
      <c r="O110" s="26">
        <v>344.01343014743179</v>
      </c>
      <c r="P110" s="7">
        <v>126.72117551788688</v>
      </c>
      <c r="Q110" s="7">
        <v>7084.8324040770531</v>
      </c>
      <c r="R110" s="7">
        <v>63511.595962285995</v>
      </c>
      <c r="S110" s="7">
        <v>423296.82099914551</v>
      </c>
      <c r="T110" s="7">
        <v>834920.26474761963</v>
      </c>
      <c r="U110" s="124">
        <f t="shared" si="11"/>
        <v>1329284.2487187935</v>
      </c>
    </row>
    <row r="111" spans="1:21">
      <c r="A111" s="37">
        <v>114</v>
      </c>
      <c r="B111" s="17"/>
      <c r="C111" s="16"/>
      <c r="D111" s="38" t="s">
        <v>24</v>
      </c>
      <c r="E111" s="49" t="s">
        <v>136</v>
      </c>
      <c r="F111" s="40"/>
      <c r="G111" s="109">
        <f t="shared" si="9"/>
        <v>1745301.0745268185</v>
      </c>
      <c r="H111" s="26">
        <v>509.70407473854721</v>
      </c>
      <c r="I111" s="7">
        <v>547.6343051046133</v>
      </c>
      <c r="J111" s="7">
        <v>6356.731910943985</v>
      </c>
      <c r="K111" s="7">
        <v>62055.215599775314</v>
      </c>
      <c r="L111" s="7">
        <v>398779.71171760559</v>
      </c>
      <c r="M111" s="7">
        <v>460830.04974746704</v>
      </c>
      <c r="N111" s="124">
        <f t="shared" si="10"/>
        <v>929079.04735563509</v>
      </c>
      <c r="O111" s="26">
        <v>447.16676424443722</v>
      </c>
      <c r="P111" s="7">
        <v>522.38837430253625</v>
      </c>
      <c r="Q111" s="7">
        <v>3962.0339326560497</v>
      </c>
      <c r="R111" s="7">
        <v>33338.936580777168</v>
      </c>
      <c r="S111" s="7">
        <v>257508.26053142548</v>
      </c>
      <c r="T111" s="7">
        <v>520443.24098777771</v>
      </c>
      <c r="U111" s="124">
        <f t="shared" si="11"/>
        <v>816222.02717118338</v>
      </c>
    </row>
    <row r="112" spans="1:21">
      <c r="A112" s="37">
        <v>115</v>
      </c>
      <c r="B112" s="14"/>
      <c r="C112" s="16"/>
      <c r="D112" s="38" t="s">
        <v>26</v>
      </c>
      <c r="E112" s="49" t="s">
        <v>137</v>
      </c>
      <c r="F112" s="40"/>
      <c r="G112" s="109">
        <f t="shared" si="9"/>
        <v>61156.648814814165</v>
      </c>
      <c r="H112" s="26">
        <v>638.24599034711719</v>
      </c>
      <c r="I112" s="7">
        <v>157.44963476806879</v>
      </c>
      <c r="J112" s="7">
        <v>2258.2380551025271</v>
      </c>
      <c r="K112" s="7">
        <v>5350.5613033771515</v>
      </c>
      <c r="L112" s="7">
        <v>11137.357385635376</v>
      </c>
      <c r="M112" s="7">
        <v>12002.225333929062</v>
      </c>
      <c r="N112" s="124">
        <f t="shared" si="10"/>
        <v>31544.077703159302</v>
      </c>
      <c r="O112" s="26">
        <v>646.4208892416209</v>
      </c>
      <c r="P112" s="7">
        <v>178.16664184629917</v>
      </c>
      <c r="Q112" s="7">
        <v>1615.5974321439862</v>
      </c>
      <c r="R112" s="7">
        <v>3711.4556305706501</v>
      </c>
      <c r="S112" s="7">
        <v>8092.1897432208061</v>
      </c>
      <c r="T112" s="7">
        <v>15368.7407746315</v>
      </c>
      <c r="U112" s="124">
        <f t="shared" si="11"/>
        <v>29612.571111654863</v>
      </c>
    </row>
    <row r="113" spans="1:21">
      <c r="A113" s="37">
        <v>116</v>
      </c>
      <c r="B113" s="17"/>
      <c r="C113" s="12"/>
      <c r="D113" s="38" t="s">
        <v>32</v>
      </c>
      <c r="E113" s="14" t="s">
        <v>138</v>
      </c>
      <c r="F113" s="43"/>
      <c r="G113" s="109">
        <f t="shared" si="9"/>
        <v>140392.01299862796</v>
      </c>
      <c r="H113" s="26">
        <v>217.75984300859272</v>
      </c>
      <c r="I113" s="7">
        <v>63.575946596451104</v>
      </c>
      <c r="J113" s="7">
        <v>912.98150819540024</v>
      </c>
      <c r="K113" s="7">
        <v>3892.3311532735825</v>
      </c>
      <c r="L113" s="7">
        <v>20113.349533557892</v>
      </c>
      <c r="M113" s="7">
        <v>44106.841870307922</v>
      </c>
      <c r="N113" s="124">
        <f t="shared" si="10"/>
        <v>69306.839854939841</v>
      </c>
      <c r="O113" s="26">
        <v>121.03855795180425</v>
      </c>
      <c r="P113" s="7">
        <v>50.429328111931682</v>
      </c>
      <c r="Q113" s="7">
        <v>636.4920155107975</v>
      </c>
      <c r="R113" s="7">
        <v>2784.7940786480904</v>
      </c>
      <c r="S113" s="7">
        <v>14513.895730733871</v>
      </c>
      <c r="T113" s="7">
        <v>52978.523432731628</v>
      </c>
      <c r="U113" s="124">
        <f t="shared" si="11"/>
        <v>71085.173143688124</v>
      </c>
    </row>
    <row r="114" spans="1:21">
      <c r="A114" s="93">
        <v>117</v>
      </c>
      <c r="B114" s="94"/>
      <c r="C114" s="95" t="s">
        <v>4</v>
      </c>
      <c r="D114" s="96" t="s">
        <v>139</v>
      </c>
      <c r="E114" s="97"/>
      <c r="F114" s="98"/>
      <c r="G114" s="99">
        <f t="shared" si="9"/>
        <v>1797003.4372910764</v>
      </c>
      <c r="H114" s="100">
        <v>825.63832511566579</v>
      </c>
      <c r="I114" s="101">
        <v>554.8829969316721</v>
      </c>
      <c r="J114" s="101">
        <v>3561.821967035532</v>
      </c>
      <c r="K114" s="101">
        <v>23958.454555511475</v>
      </c>
      <c r="L114" s="101">
        <v>281813.65272521973</v>
      </c>
      <c r="M114" s="101">
        <v>590043.04741668701</v>
      </c>
      <c r="N114" s="125">
        <f t="shared" si="10"/>
        <v>900757.49798650108</v>
      </c>
      <c r="O114" s="100">
        <v>1350.8374683409929</v>
      </c>
      <c r="P114" s="101">
        <v>643.14118048548698</v>
      </c>
      <c r="Q114" s="101">
        <v>3025.0510764718056</v>
      </c>
      <c r="R114" s="101">
        <v>18538.716337203979</v>
      </c>
      <c r="S114" s="101">
        <v>232211.2337770462</v>
      </c>
      <c r="T114" s="101">
        <v>640476.95946502686</v>
      </c>
      <c r="U114" s="125">
        <f t="shared" si="11"/>
        <v>896245.93930457532</v>
      </c>
    </row>
    <row r="115" spans="1:21">
      <c r="A115" s="37">
        <v>118</v>
      </c>
      <c r="B115" s="17"/>
      <c r="C115" s="16"/>
      <c r="D115" s="38" t="s">
        <v>8</v>
      </c>
      <c r="E115" s="49" t="s">
        <v>140</v>
      </c>
      <c r="F115" s="40"/>
      <c r="G115" s="109">
        <f t="shared" si="9"/>
        <v>1427007.8734051436</v>
      </c>
      <c r="H115" s="26">
        <v>153.92862157151103</v>
      </c>
      <c r="I115" s="7">
        <v>95.373875938355923</v>
      </c>
      <c r="J115" s="7">
        <v>1443.7167344987392</v>
      </c>
      <c r="K115" s="7">
        <v>13342.998379826546</v>
      </c>
      <c r="L115" s="7">
        <v>210256.57378101349</v>
      </c>
      <c r="M115" s="7">
        <v>494904.04243087769</v>
      </c>
      <c r="N115" s="124">
        <f t="shared" si="10"/>
        <v>720196.63382372633</v>
      </c>
      <c r="O115" s="26">
        <v>306.86783867701888</v>
      </c>
      <c r="P115" s="7">
        <v>111.08215959370136</v>
      </c>
      <c r="Q115" s="7">
        <v>1214.0077125430107</v>
      </c>
      <c r="R115" s="7">
        <v>9275.1733329296112</v>
      </c>
      <c r="S115" s="7">
        <v>171837.35199928284</v>
      </c>
      <c r="T115" s="7">
        <v>524066.75653839111</v>
      </c>
      <c r="U115" s="124">
        <f t="shared" si="11"/>
        <v>706811.23958141729</v>
      </c>
    </row>
    <row r="116" spans="1:21">
      <c r="A116" s="37">
        <v>119</v>
      </c>
      <c r="B116" s="10"/>
      <c r="C116" s="16"/>
      <c r="D116" s="38" t="s">
        <v>10</v>
      </c>
      <c r="E116" s="49" t="s">
        <v>141</v>
      </c>
      <c r="F116" s="40"/>
      <c r="G116" s="109">
        <f t="shared" si="9"/>
        <v>306876.92769070715</v>
      </c>
      <c r="H116" s="26">
        <v>471.92947172932327</v>
      </c>
      <c r="I116" s="7">
        <v>343.6313751116395</v>
      </c>
      <c r="J116" s="7">
        <v>1756.7142459955066</v>
      </c>
      <c r="K116" s="7">
        <v>8447.1611592508852</v>
      </c>
      <c r="L116" s="7">
        <v>57870.786415278912</v>
      </c>
      <c r="M116" s="7">
        <v>76699.364085197449</v>
      </c>
      <c r="N116" s="124">
        <f t="shared" si="10"/>
        <v>145589.58675256371</v>
      </c>
      <c r="O116" s="26">
        <v>785.56401210278273</v>
      </c>
      <c r="P116" s="7">
        <v>423.20119267702103</v>
      </c>
      <c r="Q116" s="7">
        <v>1595.4044988155365</v>
      </c>
      <c r="R116" s="7">
        <v>8145.6066998839378</v>
      </c>
      <c r="S116" s="7">
        <v>51891.838718891144</v>
      </c>
      <c r="T116" s="7">
        <v>98445.72581577301</v>
      </c>
      <c r="U116" s="124">
        <f t="shared" si="11"/>
        <v>161287.34093814343</v>
      </c>
    </row>
    <row r="117" spans="1:21">
      <c r="A117" s="37">
        <v>120</v>
      </c>
      <c r="B117" s="17"/>
      <c r="C117" s="11"/>
      <c r="D117" s="38" t="s">
        <v>22</v>
      </c>
      <c r="E117" s="9" t="s">
        <v>142</v>
      </c>
      <c r="F117" s="46"/>
      <c r="G117" s="109">
        <f t="shared" si="9"/>
        <v>63118.628351652995</v>
      </c>
      <c r="H117" s="26">
        <v>199.78026604279876</v>
      </c>
      <c r="I117" s="7">
        <v>115.87775650620461</v>
      </c>
      <c r="J117" s="7">
        <v>361.39100876450539</v>
      </c>
      <c r="K117" s="7">
        <v>2168.2955398857594</v>
      </c>
      <c r="L117" s="7">
        <v>13686.289026856422</v>
      </c>
      <c r="M117" s="7">
        <v>18439.634912014008</v>
      </c>
      <c r="N117" s="124">
        <f t="shared" si="10"/>
        <v>34971.268510069698</v>
      </c>
      <c r="O117" s="26">
        <v>258.40563386492431</v>
      </c>
      <c r="P117" s="7">
        <v>108.85782355815172</v>
      </c>
      <c r="Q117" s="7">
        <v>215.63885869830847</v>
      </c>
      <c r="R117" s="7">
        <v>1117.936427205801</v>
      </c>
      <c r="S117" s="7">
        <v>8482.0355490446091</v>
      </c>
      <c r="T117" s="7">
        <v>17964.485549211502</v>
      </c>
      <c r="U117" s="124">
        <f t="shared" si="11"/>
        <v>28147.359841583297</v>
      </c>
    </row>
    <row r="118" spans="1:21">
      <c r="A118" s="93">
        <v>121</v>
      </c>
      <c r="B118" s="94"/>
      <c r="C118" s="95" t="s">
        <v>143</v>
      </c>
      <c r="D118" s="96" t="s">
        <v>144</v>
      </c>
      <c r="E118" s="97"/>
      <c r="F118" s="98"/>
      <c r="G118" s="99">
        <f t="shared" si="9"/>
        <v>934476.99379621446</v>
      </c>
      <c r="H118" s="100">
        <v>4174.3418660331517</v>
      </c>
      <c r="I118" s="101">
        <v>4873.5067199319601</v>
      </c>
      <c r="J118" s="101">
        <v>21461.246568113565</v>
      </c>
      <c r="K118" s="101">
        <v>118373.89154314995</v>
      </c>
      <c r="L118" s="101">
        <v>224392.30558490753</v>
      </c>
      <c r="M118" s="101">
        <v>189110.1138677597</v>
      </c>
      <c r="N118" s="125">
        <f t="shared" si="10"/>
        <v>562385.40614989586</v>
      </c>
      <c r="O118" s="100">
        <v>4256.6633852329105</v>
      </c>
      <c r="P118" s="101">
        <v>7039.8147161379457</v>
      </c>
      <c r="Q118" s="101">
        <v>18717.739714697003</v>
      </c>
      <c r="R118" s="101">
        <v>36646.437404751778</v>
      </c>
      <c r="S118" s="101">
        <v>125286.5419793129</v>
      </c>
      <c r="T118" s="101">
        <v>180144.39044618607</v>
      </c>
      <c r="U118" s="125">
        <f t="shared" si="11"/>
        <v>372091.5876463186</v>
      </c>
    </row>
    <row r="119" spans="1:21">
      <c r="A119" s="37">
        <v>122</v>
      </c>
      <c r="B119" s="17"/>
      <c r="C119" s="16"/>
      <c r="D119" s="38" t="s">
        <v>8</v>
      </c>
      <c r="E119" s="49" t="s">
        <v>145</v>
      </c>
      <c r="F119" s="40"/>
      <c r="G119" s="109">
        <f t="shared" si="9"/>
        <v>114185.21620924855</v>
      </c>
      <c r="H119" s="26">
        <v>71.744920042652666</v>
      </c>
      <c r="I119" s="7">
        <v>94.028243337292224</v>
      </c>
      <c r="J119" s="7">
        <v>1186.3046336611733</v>
      </c>
      <c r="K119" s="7">
        <v>5971.8431499898434</v>
      </c>
      <c r="L119" s="7">
        <v>22600.686433285475</v>
      </c>
      <c r="M119" s="7">
        <v>29956.067992210388</v>
      </c>
      <c r="N119" s="124">
        <f t="shared" si="10"/>
        <v>59880.675372526821</v>
      </c>
      <c r="O119" s="26">
        <v>98.522855527779029</v>
      </c>
      <c r="P119" s="7">
        <v>170.85528812650591</v>
      </c>
      <c r="Q119" s="7">
        <v>862.22489472944289</v>
      </c>
      <c r="R119" s="7">
        <v>3667.0449123550206</v>
      </c>
      <c r="S119" s="7">
        <v>16469.882808625698</v>
      </c>
      <c r="T119" s="7">
        <v>33036.010077357292</v>
      </c>
      <c r="U119" s="124">
        <f t="shared" si="11"/>
        <v>54304.540836721739</v>
      </c>
    </row>
    <row r="120" spans="1:21">
      <c r="A120" s="37">
        <v>123</v>
      </c>
      <c r="B120" s="17"/>
      <c r="C120" s="16"/>
      <c r="D120" s="38" t="s">
        <v>10</v>
      </c>
      <c r="E120" s="49" t="s">
        <v>146</v>
      </c>
      <c r="F120" s="40"/>
      <c r="G120" s="109">
        <f t="shared" si="9"/>
        <v>474607.4265486137</v>
      </c>
      <c r="H120" s="26">
        <v>1009.0151256844401</v>
      </c>
      <c r="I120" s="7">
        <v>2397.3056225255132</v>
      </c>
      <c r="J120" s="7">
        <v>13416.805865228176</v>
      </c>
      <c r="K120" s="7">
        <v>93260.878028392792</v>
      </c>
      <c r="L120" s="7">
        <v>147082.13336420059</v>
      </c>
      <c r="M120" s="7">
        <v>84003.491608142853</v>
      </c>
      <c r="N120" s="124">
        <f t="shared" si="10"/>
        <v>341169.62961417437</v>
      </c>
      <c r="O120" s="26">
        <v>811.39289275417104</v>
      </c>
      <c r="P120" s="7">
        <v>4434.0061906278133</v>
      </c>
      <c r="Q120" s="7">
        <v>9054.5799952223897</v>
      </c>
      <c r="R120" s="7">
        <v>18717.66868686676</v>
      </c>
      <c r="S120" s="7">
        <v>52990.867024421692</v>
      </c>
      <c r="T120" s="7">
        <v>47429.282144546509</v>
      </c>
      <c r="U120" s="124">
        <f t="shared" si="11"/>
        <v>133437.79693443934</v>
      </c>
    </row>
    <row r="121" spans="1:21">
      <c r="A121" s="37">
        <v>124</v>
      </c>
      <c r="B121" s="10"/>
      <c r="C121" s="16"/>
      <c r="D121" s="38" t="s">
        <v>22</v>
      </c>
      <c r="E121" s="49" t="s">
        <v>147</v>
      </c>
      <c r="F121" s="40"/>
      <c r="G121" s="109">
        <f t="shared" si="9"/>
        <v>29478.724609474011</v>
      </c>
      <c r="H121" s="26">
        <v>106.06467680583592</v>
      </c>
      <c r="I121" s="7">
        <v>634.78890353627503</v>
      </c>
      <c r="J121" s="7">
        <v>1492.1086669666693</v>
      </c>
      <c r="K121" s="7">
        <v>1917.2064234539866</v>
      </c>
      <c r="L121" s="7">
        <v>3679.9103947132826</v>
      </c>
      <c r="M121" s="7">
        <v>4476.896638572216</v>
      </c>
      <c r="N121" s="124">
        <f t="shared" si="10"/>
        <v>12306.975704048265</v>
      </c>
      <c r="O121" s="26">
        <v>258.95596101260162</v>
      </c>
      <c r="P121" s="7">
        <v>658.64833666337654</v>
      </c>
      <c r="Q121" s="7">
        <v>2659.023527902551</v>
      </c>
      <c r="R121" s="7">
        <v>2112.0277296379209</v>
      </c>
      <c r="S121" s="7">
        <v>5307.4991551265121</v>
      </c>
      <c r="T121" s="7">
        <v>6175.5941950827837</v>
      </c>
      <c r="U121" s="124">
        <f t="shared" si="11"/>
        <v>17171.748905425746</v>
      </c>
    </row>
    <row r="122" spans="1:21">
      <c r="A122" s="37">
        <v>125</v>
      </c>
      <c r="B122" s="17"/>
      <c r="C122" s="11"/>
      <c r="D122" s="50"/>
      <c r="E122" s="9" t="s">
        <v>148</v>
      </c>
      <c r="F122" s="46"/>
      <c r="G122" s="109">
        <f t="shared" si="9"/>
        <v>316205.61623820849</v>
      </c>
      <c r="H122" s="26">
        <v>2987.5171220395714</v>
      </c>
      <c r="I122" s="7">
        <v>1747.3841618746519</v>
      </c>
      <c r="J122" s="7">
        <v>5366.0277138650417</v>
      </c>
      <c r="K122" s="7">
        <v>17223.960938841105</v>
      </c>
      <c r="L122" s="7">
        <v>51029.565614938736</v>
      </c>
      <c r="M122" s="7">
        <v>70673.656377315521</v>
      </c>
      <c r="N122" s="124">
        <f t="shared" si="10"/>
        <v>149028.11192887463</v>
      </c>
      <c r="O122" s="26">
        <v>3087.791804259643</v>
      </c>
      <c r="P122" s="7">
        <v>1776.3047925755382</v>
      </c>
      <c r="Q122" s="7">
        <v>6141.9120165128261</v>
      </c>
      <c r="R122" s="7">
        <v>12149.695790983737</v>
      </c>
      <c r="S122" s="7">
        <v>50518.29368442297</v>
      </c>
      <c r="T122" s="7">
        <v>93503.506220579147</v>
      </c>
      <c r="U122" s="124">
        <f t="shared" si="11"/>
        <v>167177.50430933386</v>
      </c>
    </row>
    <row r="123" spans="1:21">
      <c r="A123" s="93">
        <v>126</v>
      </c>
      <c r="B123" s="94"/>
      <c r="C123" s="95" t="s">
        <v>149</v>
      </c>
      <c r="D123" s="96" t="s">
        <v>150</v>
      </c>
      <c r="E123" s="97"/>
      <c r="F123" s="98"/>
      <c r="G123" s="99">
        <f t="shared" si="9"/>
        <v>614175.16781660914</v>
      </c>
      <c r="H123" s="100">
        <v>1662.3062465563416</v>
      </c>
      <c r="I123" s="101">
        <v>1328.9151018857956</v>
      </c>
      <c r="J123" s="101">
        <v>8255.1161186695099</v>
      </c>
      <c r="K123" s="101">
        <v>39287.111217498779</v>
      </c>
      <c r="L123" s="101">
        <v>126582.42045497894</v>
      </c>
      <c r="M123" s="101">
        <v>164364.00332832336</v>
      </c>
      <c r="N123" s="125">
        <f t="shared" si="10"/>
        <v>341479.87246791273</v>
      </c>
      <c r="O123" s="100">
        <v>1597.1261337921023</v>
      </c>
      <c r="P123" s="101">
        <v>1355.2232979536057</v>
      </c>
      <c r="Q123" s="101">
        <v>7700.1284042000771</v>
      </c>
      <c r="R123" s="101">
        <v>23140.993328332901</v>
      </c>
      <c r="S123" s="101">
        <v>93741.597537994385</v>
      </c>
      <c r="T123" s="101">
        <v>145160.22664642334</v>
      </c>
      <c r="U123" s="125">
        <f t="shared" si="11"/>
        <v>272695.29534869641</v>
      </c>
    </row>
    <row r="124" spans="1:21">
      <c r="A124" s="37">
        <v>127</v>
      </c>
      <c r="B124" s="12"/>
      <c r="C124" s="12"/>
      <c r="D124" s="38" t="s">
        <v>8</v>
      </c>
      <c r="E124" s="49" t="s">
        <v>151</v>
      </c>
      <c r="F124" s="40"/>
      <c r="G124" s="109">
        <f t="shared" si="9"/>
        <v>515006.66776975989</v>
      </c>
      <c r="H124" s="26">
        <v>859.20582396909595</v>
      </c>
      <c r="I124" s="7">
        <v>963.3898289501667</v>
      </c>
      <c r="J124" s="7">
        <v>7261.1987429857254</v>
      </c>
      <c r="K124" s="7">
        <v>35445.105683088303</v>
      </c>
      <c r="L124" s="7">
        <v>112058.23107433319</v>
      </c>
      <c r="M124" s="7">
        <v>132321.88027572632</v>
      </c>
      <c r="N124" s="124">
        <f t="shared" si="10"/>
        <v>288909.0114290528</v>
      </c>
      <c r="O124" s="26">
        <v>695.51384191587567</v>
      </c>
      <c r="P124" s="7">
        <v>1296.6488065719604</v>
      </c>
      <c r="Q124" s="7">
        <v>5196.9219518303871</v>
      </c>
      <c r="R124" s="7">
        <v>18962.603201150894</v>
      </c>
      <c r="S124" s="7">
        <v>80701.063733100891</v>
      </c>
      <c r="T124" s="7">
        <v>119244.90480613708</v>
      </c>
      <c r="U124" s="124">
        <f t="shared" si="11"/>
        <v>226097.65634070709</v>
      </c>
    </row>
    <row r="125" spans="1:21">
      <c r="A125" s="37">
        <v>128</v>
      </c>
      <c r="B125" s="17"/>
      <c r="C125" s="16"/>
      <c r="D125" s="52" t="s">
        <v>10</v>
      </c>
      <c r="E125" s="49" t="s">
        <v>152</v>
      </c>
      <c r="F125" s="40"/>
      <c r="G125" s="109">
        <f t="shared" si="9"/>
        <v>0</v>
      </c>
      <c r="H125" s="26">
        <v>0</v>
      </c>
      <c r="I125" s="7">
        <v>0</v>
      </c>
      <c r="J125" s="7">
        <v>0</v>
      </c>
      <c r="K125" s="7">
        <v>0</v>
      </c>
      <c r="L125" s="7">
        <v>0</v>
      </c>
      <c r="M125" s="7">
        <v>0</v>
      </c>
      <c r="N125" s="124">
        <f t="shared" si="10"/>
        <v>0</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7154.9396137429867</v>
      </c>
      <c r="H126" s="26">
        <v>0</v>
      </c>
      <c r="I126" s="7">
        <v>57.996859526727349</v>
      </c>
      <c r="J126" s="7">
        <v>82.304182755760849</v>
      </c>
      <c r="K126" s="7">
        <v>349.61132467025891</v>
      </c>
      <c r="L126" s="7">
        <v>1208.9464448317885</v>
      </c>
      <c r="M126" s="7">
        <v>2685.2909311503172</v>
      </c>
      <c r="N126" s="124">
        <f t="shared" si="10"/>
        <v>4384.1497429348528</v>
      </c>
      <c r="O126" s="26">
        <v>0</v>
      </c>
      <c r="P126" s="7">
        <v>9.1806559979449958</v>
      </c>
      <c r="Q126" s="7">
        <v>195.74428074900061</v>
      </c>
      <c r="R126" s="7">
        <v>248.8333598379977</v>
      </c>
      <c r="S126" s="7">
        <v>796.77271602675319</v>
      </c>
      <c r="T126" s="7">
        <v>1520.2588581964374</v>
      </c>
      <c r="U126" s="124">
        <f t="shared" si="11"/>
        <v>2770.7898708081339</v>
      </c>
    </row>
    <row r="127" spans="1:21">
      <c r="A127" s="37">
        <v>130</v>
      </c>
      <c r="B127" s="17"/>
      <c r="C127" s="11"/>
      <c r="D127" s="38" t="s">
        <v>24</v>
      </c>
      <c r="E127" s="9" t="s">
        <v>408</v>
      </c>
      <c r="F127" s="46"/>
      <c r="G127" s="109">
        <f t="shared" si="9"/>
        <v>88254.473203171976</v>
      </c>
      <c r="H127" s="26">
        <v>803.10045629460365</v>
      </c>
      <c r="I127" s="7">
        <v>307.5284482371062</v>
      </c>
      <c r="J127" s="7">
        <v>911.61318621598184</v>
      </c>
      <c r="K127" s="7">
        <v>3492.3945464119315</v>
      </c>
      <c r="L127" s="7">
        <v>13315.248395740986</v>
      </c>
      <c r="M127" s="7">
        <v>29356.83391046524</v>
      </c>
      <c r="N127" s="124">
        <f t="shared" si="10"/>
        <v>48186.71894336585</v>
      </c>
      <c r="O127" s="26">
        <v>901.61232900992036</v>
      </c>
      <c r="P127" s="7">
        <v>49.393841214478016</v>
      </c>
      <c r="Q127" s="7">
        <v>1987.7183992117643</v>
      </c>
      <c r="R127" s="7">
        <v>3056.970675393939</v>
      </c>
      <c r="S127" s="7">
        <v>11254.712161242962</v>
      </c>
      <c r="T127" s="7">
        <v>22817.346853733063</v>
      </c>
      <c r="U127" s="124">
        <f t="shared" si="11"/>
        <v>40067.754259806126</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3759.0954547163419</v>
      </c>
      <c r="H129" s="26">
        <v>0</v>
      </c>
      <c r="I129" s="7">
        <v>0</v>
      </c>
      <c r="J129" s="7">
        <v>0</v>
      </c>
      <c r="K129" s="7">
        <v>0</v>
      </c>
      <c r="L129" s="7">
        <v>0</v>
      </c>
      <c r="M129" s="7">
        <v>0</v>
      </c>
      <c r="N129" s="124">
        <f t="shared" si="10"/>
        <v>0</v>
      </c>
      <c r="O129" s="26">
        <v>0</v>
      </c>
      <c r="P129" s="7">
        <v>0</v>
      </c>
      <c r="Q129" s="7">
        <v>319.7437806668313</v>
      </c>
      <c r="R129" s="7">
        <v>872.58633701317012</v>
      </c>
      <c r="S129" s="7">
        <v>989.04914699529763</v>
      </c>
      <c r="T129" s="7">
        <v>1577.7161900410429</v>
      </c>
      <c r="U129" s="124">
        <f t="shared" si="11"/>
        <v>3759.0954547163419</v>
      </c>
    </row>
    <row r="130" spans="1:21">
      <c r="A130" s="93">
        <v>133</v>
      </c>
      <c r="B130" s="94"/>
      <c r="C130" s="95" t="s">
        <v>156</v>
      </c>
      <c r="D130" s="96" t="s">
        <v>157</v>
      </c>
      <c r="E130" s="97"/>
      <c r="F130" s="98"/>
      <c r="G130" s="99">
        <f t="shared" si="9"/>
        <v>35484.393323484808</v>
      </c>
      <c r="H130" s="100">
        <v>818.82194222137332</v>
      </c>
      <c r="I130" s="101">
        <v>43.610793951898813</v>
      </c>
      <c r="J130" s="101">
        <v>431.54463711380959</v>
      </c>
      <c r="K130" s="101">
        <v>1269.115225404501</v>
      </c>
      <c r="L130" s="101">
        <v>4534.9453408718109</v>
      </c>
      <c r="M130" s="101">
        <v>8159.2681223154068</v>
      </c>
      <c r="N130" s="125">
        <f t="shared" si="10"/>
        <v>15257.3060618788</v>
      </c>
      <c r="O130" s="100">
        <v>1508.9028192013502</v>
      </c>
      <c r="P130" s="101">
        <v>136.54852915927768</v>
      </c>
      <c r="Q130" s="101">
        <v>430.95614325255156</v>
      </c>
      <c r="R130" s="101">
        <v>1046.7178115844727</v>
      </c>
      <c r="S130" s="101">
        <v>4558.6838381290436</v>
      </c>
      <c r="T130" s="101">
        <v>12545.278120279312</v>
      </c>
      <c r="U130" s="125">
        <f t="shared" si="11"/>
        <v>20227.087261606008</v>
      </c>
    </row>
    <row r="131" spans="1:21">
      <c r="A131" s="93">
        <v>134</v>
      </c>
      <c r="B131" s="94"/>
      <c r="C131" s="95" t="s">
        <v>158</v>
      </c>
      <c r="D131" s="96" t="s">
        <v>159</v>
      </c>
      <c r="E131" s="97"/>
      <c r="F131" s="98"/>
      <c r="G131" s="99">
        <f t="shared" ref="G131:G157" si="12">N131+U131</f>
        <v>79728.065715207718</v>
      </c>
      <c r="H131" s="100">
        <v>0</v>
      </c>
      <c r="I131" s="101">
        <v>114.60261486936361</v>
      </c>
      <c r="J131" s="101">
        <v>293.53533514775336</v>
      </c>
      <c r="K131" s="101">
        <v>1179.0065950974822</v>
      </c>
      <c r="L131" s="101">
        <v>9163.24859713763</v>
      </c>
      <c r="M131" s="101">
        <v>14774.159122258425</v>
      </c>
      <c r="N131" s="125">
        <f t="shared" ref="N131:N157" si="13">SUM(H131:M131)</f>
        <v>25524.552264510654</v>
      </c>
      <c r="O131" s="100">
        <v>0</v>
      </c>
      <c r="P131" s="101">
        <v>124.37584820389748</v>
      </c>
      <c r="Q131" s="101">
        <v>951.82549123466015</v>
      </c>
      <c r="R131" s="101">
        <v>2083.1397735476494</v>
      </c>
      <c r="S131" s="101">
        <v>14168.950254440308</v>
      </c>
      <c r="T131" s="101">
        <v>36875.22208327055</v>
      </c>
      <c r="U131" s="125">
        <f>SUM(O131:T131)</f>
        <v>54203.513450697064</v>
      </c>
    </row>
    <row r="132" spans="1:21">
      <c r="A132" s="37">
        <v>135</v>
      </c>
      <c r="B132" s="17"/>
      <c r="C132" s="16"/>
      <c r="D132" s="38" t="s">
        <v>8</v>
      </c>
      <c r="E132" s="49" t="s">
        <v>160</v>
      </c>
      <c r="F132" s="40"/>
      <c r="G132" s="109">
        <f t="shared" si="12"/>
        <v>40480.470121836406</v>
      </c>
      <c r="H132" s="26">
        <v>0</v>
      </c>
      <c r="I132" s="7">
        <v>18.39802504144609</v>
      </c>
      <c r="J132" s="7">
        <v>20.66121181845665</v>
      </c>
      <c r="K132" s="7">
        <v>115.95884671527892</v>
      </c>
      <c r="L132" s="7">
        <v>3907.215014224872</v>
      </c>
      <c r="M132" s="7">
        <v>6772.1957602091134</v>
      </c>
      <c r="N132" s="124">
        <f t="shared" si="13"/>
        <v>10834.428858009167</v>
      </c>
      <c r="O132" s="26">
        <v>0</v>
      </c>
      <c r="P132" s="7">
        <v>12.866633836878464</v>
      </c>
      <c r="Q132" s="7">
        <v>29.991548764170147</v>
      </c>
      <c r="R132" s="7">
        <v>318.47531901835464</v>
      </c>
      <c r="S132" s="7">
        <v>7529.8032144568861</v>
      </c>
      <c r="T132" s="7">
        <v>21754.90454775095</v>
      </c>
      <c r="U132" s="124">
        <f t="shared" ref="U132:U157" si="14">SUM(O132:T132)</f>
        <v>29646.041263827239</v>
      </c>
    </row>
    <row r="133" spans="1:21">
      <c r="A133" s="37">
        <v>136</v>
      </c>
      <c r="B133" s="10"/>
      <c r="C133" s="16"/>
      <c r="D133" s="38" t="s">
        <v>10</v>
      </c>
      <c r="E133" s="49" t="s">
        <v>161</v>
      </c>
      <c r="F133" s="40"/>
      <c r="G133" s="109">
        <f t="shared" si="12"/>
        <v>0</v>
      </c>
      <c r="H133" s="26">
        <v>0</v>
      </c>
      <c r="I133" s="7">
        <v>0</v>
      </c>
      <c r="J133" s="7">
        <v>0</v>
      </c>
      <c r="K133" s="7">
        <v>0</v>
      </c>
      <c r="L133" s="7">
        <v>0</v>
      </c>
      <c r="M133" s="7">
        <v>0</v>
      </c>
      <c r="N133" s="124">
        <f t="shared" si="13"/>
        <v>0</v>
      </c>
      <c r="O133" s="26">
        <v>0</v>
      </c>
      <c r="P133" s="7">
        <v>0</v>
      </c>
      <c r="Q133" s="7">
        <v>0</v>
      </c>
      <c r="R133" s="7">
        <v>0</v>
      </c>
      <c r="S133" s="7">
        <v>0</v>
      </c>
      <c r="T133" s="7">
        <v>0</v>
      </c>
      <c r="U133" s="124">
        <f t="shared" si="14"/>
        <v>0</v>
      </c>
    </row>
    <row r="134" spans="1:21">
      <c r="A134" s="37">
        <v>137</v>
      </c>
      <c r="B134" s="10"/>
      <c r="C134" s="11"/>
      <c r="D134" s="52" t="s">
        <v>22</v>
      </c>
      <c r="E134" s="49" t="s">
        <v>162</v>
      </c>
      <c r="F134" s="51"/>
      <c r="G134" s="109">
        <f t="shared" si="12"/>
        <v>0</v>
      </c>
      <c r="H134" s="26">
        <v>0</v>
      </c>
      <c r="I134" s="7">
        <v>0</v>
      </c>
      <c r="J134" s="7">
        <v>0</v>
      </c>
      <c r="K134" s="7">
        <v>0</v>
      </c>
      <c r="L134" s="7">
        <v>0</v>
      </c>
      <c r="M134" s="7">
        <v>0</v>
      </c>
      <c r="N134" s="124">
        <f t="shared" si="13"/>
        <v>0</v>
      </c>
      <c r="O134" s="26">
        <v>0</v>
      </c>
      <c r="P134" s="7">
        <v>0</v>
      </c>
      <c r="Q134" s="7">
        <v>0</v>
      </c>
      <c r="R134" s="7">
        <v>0</v>
      </c>
      <c r="S134" s="7">
        <v>0</v>
      </c>
      <c r="T134" s="7">
        <v>0</v>
      </c>
      <c r="U134" s="124">
        <f t="shared" si="14"/>
        <v>0</v>
      </c>
    </row>
    <row r="135" spans="1:21">
      <c r="A135" s="37">
        <v>138</v>
      </c>
      <c r="B135" s="10"/>
      <c r="C135" s="11"/>
      <c r="D135" s="52" t="s">
        <v>24</v>
      </c>
      <c r="E135" s="49" t="s">
        <v>163</v>
      </c>
      <c r="F135" s="51"/>
      <c r="G135" s="109">
        <f t="shared" si="12"/>
        <v>0</v>
      </c>
      <c r="H135" s="26">
        <v>0</v>
      </c>
      <c r="I135" s="7">
        <v>0</v>
      </c>
      <c r="J135" s="7">
        <v>0</v>
      </c>
      <c r="K135" s="7">
        <v>0</v>
      </c>
      <c r="L135" s="7">
        <v>0</v>
      </c>
      <c r="M135" s="7">
        <v>0</v>
      </c>
      <c r="N135" s="124">
        <f t="shared" si="13"/>
        <v>0</v>
      </c>
      <c r="O135" s="26">
        <v>0</v>
      </c>
      <c r="P135" s="7">
        <v>0</v>
      </c>
      <c r="Q135" s="7">
        <v>0</v>
      </c>
      <c r="R135" s="7">
        <v>0</v>
      </c>
      <c r="S135" s="7">
        <v>0</v>
      </c>
      <c r="T135" s="7">
        <v>0</v>
      </c>
      <c r="U135" s="124">
        <f t="shared" si="14"/>
        <v>0</v>
      </c>
    </row>
    <row r="136" spans="1:21">
      <c r="A136" s="37">
        <v>139</v>
      </c>
      <c r="B136" s="17"/>
      <c r="C136" s="11"/>
      <c r="D136" s="50"/>
      <c r="E136" s="9" t="s">
        <v>164</v>
      </c>
      <c r="F136" s="46"/>
      <c r="G136" s="109">
        <f t="shared" si="12"/>
        <v>39247.593957556412</v>
      </c>
      <c r="H136" s="26">
        <v>0</v>
      </c>
      <c r="I136" s="7">
        <v>96.204590750858188</v>
      </c>
      <c r="J136" s="7">
        <v>272.87411649897695</v>
      </c>
      <c r="K136" s="7">
        <v>1063.047733347863</v>
      </c>
      <c r="L136" s="7">
        <v>5256.0338403880596</v>
      </c>
      <c r="M136" s="7">
        <v>8001.9638345986605</v>
      </c>
      <c r="N136" s="124">
        <f t="shared" si="13"/>
        <v>14690.124115584418</v>
      </c>
      <c r="O136" s="26">
        <v>0</v>
      </c>
      <c r="P136" s="7">
        <v>111.50921568274498</v>
      </c>
      <c r="Q136" s="7">
        <v>921.83395314216614</v>
      </c>
      <c r="R136" s="7">
        <v>1764.664495408535</v>
      </c>
      <c r="S136" s="7">
        <v>6639.1465601474047</v>
      </c>
      <c r="T136" s="7">
        <v>15120.315617591143</v>
      </c>
      <c r="U136" s="124">
        <f t="shared" si="14"/>
        <v>24557.469841971993</v>
      </c>
    </row>
    <row r="137" spans="1:21">
      <c r="A137" s="93">
        <v>140</v>
      </c>
      <c r="B137" s="94"/>
      <c r="C137" s="95" t="s">
        <v>165</v>
      </c>
      <c r="D137" s="96" t="s">
        <v>166</v>
      </c>
      <c r="E137" s="97"/>
      <c r="F137" s="98"/>
      <c r="G137" s="99">
        <f t="shared" si="12"/>
        <v>129059.03593076766</v>
      </c>
      <c r="H137" s="100">
        <v>54677.153122901917</v>
      </c>
      <c r="I137" s="101">
        <v>2269.6889895796776</v>
      </c>
      <c r="J137" s="101">
        <v>1957.2270008027554</v>
      </c>
      <c r="K137" s="101">
        <v>606.69760531187057</v>
      </c>
      <c r="L137" s="101">
        <v>1024.1843111515045</v>
      </c>
      <c r="M137" s="101">
        <v>312.18777465820313</v>
      </c>
      <c r="N137" s="125">
        <f t="shared" si="13"/>
        <v>60847.138804405928</v>
      </c>
      <c r="O137" s="100">
        <v>61697.082539081573</v>
      </c>
      <c r="P137" s="101">
        <v>2121.0309314727783</v>
      </c>
      <c r="Q137" s="101">
        <v>2020.8891733288765</v>
      </c>
      <c r="R137" s="101">
        <v>1479.0713704824448</v>
      </c>
      <c r="S137" s="101">
        <v>774.95071361958981</v>
      </c>
      <c r="T137" s="101">
        <v>118.87239837646484</v>
      </c>
      <c r="U137" s="125">
        <f t="shared" si="14"/>
        <v>68211.897126361728</v>
      </c>
    </row>
    <row r="138" spans="1:21">
      <c r="A138" s="37">
        <v>141</v>
      </c>
      <c r="B138" s="17"/>
      <c r="C138" s="16"/>
      <c r="D138" s="38" t="s">
        <v>8</v>
      </c>
      <c r="E138" s="45" t="s">
        <v>167</v>
      </c>
      <c r="F138" s="53"/>
      <c r="G138" s="109">
        <f t="shared" si="12"/>
        <v>2867.6993793216534</v>
      </c>
      <c r="H138" s="26">
        <v>1368.2242168709636</v>
      </c>
      <c r="I138" s="7">
        <v>13.864461094141006</v>
      </c>
      <c r="J138" s="7">
        <v>13.068027784582227</v>
      </c>
      <c r="K138" s="7">
        <v>7.2590979156084359</v>
      </c>
      <c r="L138" s="7">
        <v>12.614281952846795</v>
      </c>
      <c r="M138" s="7">
        <v>3.5995419025421143</v>
      </c>
      <c r="N138" s="124">
        <f t="shared" si="13"/>
        <v>1418.6296275206842</v>
      </c>
      <c r="O138" s="26">
        <v>1387.9711480215192</v>
      </c>
      <c r="P138" s="7">
        <v>14.60889091482386</v>
      </c>
      <c r="Q138" s="7">
        <v>17.270517498720437</v>
      </c>
      <c r="R138" s="7">
        <v>14.50586231215857</v>
      </c>
      <c r="S138" s="7">
        <v>12.06888191238977</v>
      </c>
      <c r="T138" s="7">
        <v>2.6444511413574219</v>
      </c>
      <c r="U138" s="124">
        <f t="shared" si="14"/>
        <v>1449.0697518009692</v>
      </c>
    </row>
    <row r="139" spans="1:21">
      <c r="A139" s="37">
        <v>142</v>
      </c>
      <c r="B139" s="17"/>
      <c r="C139" s="16"/>
      <c r="D139" s="38" t="s">
        <v>10</v>
      </c>
      <c r="E139" s="45" t="s">
        <v>168</v>
      </c>
      <c r="F139" s="53"/>
      <c r="G139" s="109">
        <f t="shared" si="12"/>
        <v>485.48356420177151</v>
      </c>
      <c r="H139" s="26">
        <v>218.98290292805177</v>
      </c>
      <c r="I139" s="7">
        <v>0</v>
      </c>
      <c r="J139" s="7">
        <v>0</v>
      </c>
      <c r="K139" s="7">
        <v>0</v>
      </c>
      <c r="L139" s="7">
        <v>0</v>
      </c>
      <c r="M139" s="7">
        <v>0</v>
      </c>
      <c r="N139" s="124">
        <f t="shared" si="13"/>
        <v>218.98290292805177</v>
      </c>
      <c r="O139" s="26">
        <v>266.50066127371974</v>
      </c>
      <c r="P139" s="7">
        <v>0</v>
      </c>
      <c r="Q139" s="7">
        <v>0</v>
      </c>
      <c r="R139" s="7">
        <v>0</v>
      </c>
      <c r="S139" s="7">
        <v>0</v>
      </c>
      <c r="T139" s="7">
        <v>0</v>
      </c>
      <c r="U139" s="124">
        <f t="shared" si="14"/>
        <v>266.50066127371974</v>
      </c>
    </row>
    <row r="140" spans="1:21">
      <c r="A140" s="37">
        <v>143</v>
      </c>
      <c r="B140" s="17"/>
      <c r="C140" s="16"/>
      <c r="D140" s="38" t="s">
        <v>22</v>
      </c>
      <c r="E140" s="45" t="s">
        <v>169</v>
      </c>
      <c r="F140" s="53"/>
      <c r="G140" s="109">
        <f t="shared" si="12"/>
        <v>2071.9274170752615</v>
      </c>
      <c r="H140" s="26">
        <v>658.03314599394798</v>
      </c>
      <c r="I140" s="7">
        <v>34.731400895863771</v>
      </c>
      <c r="J140" s="7">
        <v>57.323035471141338</v>
      </c>
      <c r="K140" s="7">
        <v>55.456206638365984</v>
      </c>
      <c r="L140" s="7">
        <v>108.12222239747643</v>
      </c>
      <c r="M140" s="7">
        <v>18.631879806518555</v>
      </c>
      <c r="N140" s="124">
        <f t="shared" si="13"/>
        <v>932.29789120331407</v>
      </c>
      <c r="O140" s="26">
        <v>810.64225649833679</v>
      </c>
      <c r="P140" s="7">
        <v>34.122397296130657</v>
      </c>
      <c r="Q140" s="7">
        <v>73.108251590281725</v>
      </c>
      <c r="R140" s="7">
        <v>113.45314042642713</v>
      </c>
      <c r="S140" s="7">
        <v>100.17949190922081</v>
      </c>
      <c r="T140" s="7">
        <v>8.123988151550293</v>
      </c>
      <c r="U140" s="124">
        <f t="shared" si="14"/>
        <v>1139.6295258719474</v>
      </c>
    </row>
    <row r="141" spans="1:21">
      <c r="A141" s="37">
        <v>144</v>
      </c>
      <c r="B141" s="17"/>
      <c r="C141" s="16"/>
      <c r="D141" s="38" t="s">
        <v>24</v>
      </c>
      <c r="E141" s="45" t="s">
        <v>170</v>
      </c>
      <c r="F141" s="53"/>
      <c r="G141" s="109">
        <f t="shared" si="12"/>
        <v>58242.295569211245</v>
      </c>
      <c r="H141" s="26">
        <v>22999.820565700531</v>
      </c>
      <c r="I141" s="7">
        <v>1702.2701575756073</v>
      </c>
      <c r="J141" s="7">
        <v>1519.1863676309586</v>
      </c>
      <c r="K141" s="7">
        <v>409.0801383331418</v>
      </c>
      <c r="L141" s="7">
        <v>276.86268616467714</v>
      </c>
      <c r="M141" s="7">
        <v>84.927169799804688</v>
      </c>
      <c r="N141" s="124">
        <f t="shared" si="13"/>
        <v>26992.14708520472</v>
      </c>
      <c r="O141" s="26">
        <v>26777.554804086685</v>
      </c>
      <c r="P141" s="7">
        <v>1576.69267141819</v>
      </c>
      <c r="Q141" s="7">
        <v>1530.584792047739</v>
      </c>
      <c r="R141" s="7">
        <v>1105.379548817873</v>
      </c>
      <c r="S141" s="7">
        <v>224.2410194426775</v>
      </c>
      <c r="T141" s="7">
        <v>35.695648193359375</v>
      </c>
      <c r="U141" s="124">
        <f t="shared" si="14"/>
        <v>31250.148484006524</v>
      </c>
    </row>
    <row r="142" spans="1:21">
      <c r="A142" s="37">
        <v>145</v>
      </c>
      <c r="B142" s="17"/>
      <c r="C142" s="16"/>
      <c r="D142" s="38" t="s">
        <v>26</v>
      </c>
      <c r="E142" s="45" t="s">
        <v>171</v>
      </c>
      <c r="F142" s="53"/>
      <c r="G142" s="109">
        <f t="shared" si="12"/>
        <v>3299.2656761801336</v>
      </c>
      <c r="H142" s="26">
        <v>1186.2360443472862</v>
      </c>
      <c r="I142" s="7">
        <v>9.8387452829629183</v>
      </c>
      <c r="J142" s="7">
        <v>10.622351831756532</v>
      </c>
      <c r="K142" s="7">
        <v>1.540018665662501</v>
      </c>
      <c r="L142" s="7">
        <v>11.878583521582186</v>
      </c>
      <c r="M142" s="7">
        <v>1.3026474714279175</v>
      </c>
      <c r="N142" s="124">
        <f t="shared" si="13"/>
        <v>1221.4183911206783</v>
      </c>
      <c r="O142" s="26">
        <v>2044.0769222378731</v>
      </c>
      <c r="P142" s="7">
        <v>15.92691377364099</v>
      </c>
      <c r="Q142" s="7">
        <v>11.17194559937343</v>
      </c>
      <c r="R142" s="7">
        <v>3.0464590757037513</v>
      </c>
      <c r="S142" s="7">
        <v>3.2380829127505422</v>
      </c>
      <c r="T142" s="7">
        <v>0.38696146011352539</v>
      </c>
      <c r="U142" s="124">
        <f t="shared" si="14"/>
        <v>2077.8472850594553</v>
      </c>
    </row>
    <row r="143" spans="1:21">
      <c r="A143" s="37">
        <v>146</v>
      </c>
      <c r="B143" s="17"/>
      <c r="C143" s="16"/>
      <c r="D143" s="38" t="s">
        <v>32</v>
      </c>
      <c r="E143" s="54" t="s">
        <v>172</v>
      </c>
      <c r="F143" s="53"/>
      <c r="G143" s="109">
        <f t="shared" si="12"/>
        <v>62092.366317313164</v>
      </c>
      <c r="H143" s="26">
        <v>28245.857153058052</v>
      </c>
      <c r="I143" s="7">
        <v>508.98423266410828</v>
      </c>
      <c r="J143" s="7">
        <v>357.02720905467868</v>
      </c>
      <c r="K143" s="7">
        <v>133.36213937401772</v>
      </c>
      <c r="L143" s="7">
        <v>614.70655103027821</v>
      </c>
      <c r="M143" s="7">
        <v>203.72654724121094</v>
      </c>
      <c r="N143" s="124">
        <f t="shared" si="13"/>
        <v>30063.663832422346</v>
      </c>
      <c r="O143" s="26">
        <v>30410.337797522545</v>
      </c>
      <c r="P143" s="7">
        <v>479.68008103966713</v>
      </c>
      <c r="Q143" s="7">
        <v>388.75364633649588</v>
      </c>
      <c r="R143" s="7">
        <v>242.68638900667429</v>
      </c>
      <c r="S143" s="7">
        <v>435.223223939538</v>
      </c>
      <c r="T143" s="7">
        <v>72.021347045898438</v>
      </c>
      <c r="U143" s="124">
        <f t="shared" si="14"/>
        <v>32028.702484890819</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5">
        <f t="shared" si="13"/>
        <v>0</v>
      </c>
      <c r="O144" s="100">
        <v>0</v>
      </c>
      <c r="P144" s="101">
        <v>0</v>
      </c>
      <c r="Q144" s="101">
        <v>0</v>
      </c>
      <c r="R144" s="101">
        <v>0</v>
      </c>
      <c r="S144" s="101">
        <v>0</v>
      </c>
      <c r="T144" s="101">
        <v>0</v>
      </c>
      <c r="U144" s="125">
        <f t="shared" si="14"/>
        <v>0</v>
      </c>
    </row>
    <row r="145" spans="1:21">
      <c r="A145" s="72">
        <v>151</v>
      </c>
      <c r="B145" s="80" t="s">
        <v>175</v>
      </c>
      <c r="C145" s="81" t="s">
        <v>176</v>
      </c>
      <c r="D145" s="82"/>
      <c r="E145" s="82"/>
      <c r="F145" s="83"/>
      <c r="G145" s="74">
        <f t="shared" si="12"/>
        <v>1619995.5020740032</v>
      </c>
      <c r="H145" s="75">
        <v>25247.010665178299</v>
      </c>
      <c r="I145" s="76">
        <v>39826.482565402985</v>
      </c>
      <c r="J145" s="76">
        <v>205701.29451990128</v>
      </c>
      <c r="K145" s="76">
        <v>289920.68093681335</v>
      </c>
      <c r="L145" s="76">
        <v>245690.5121307373</v>
      </c>
      <c r="M145" s="76">
        <v>204523.89403915405</v>
      </c>
      <c r="N145" s="122">
        <f t="shared" si="13"/>
        <v>1010909.8748571873</v>
      </c>
      <c r="O145" s="75">
        <v>24379.647395849228</v>
      </c>
      <c r="P145" s="76">
        <v>26368.845126628876</v>
      </c>
      <c r="Q145" s="76">
        <v>103024.45118975639</v>
      </c>
      <c r="R145" s="76">
        <v>98052.022529602051</v>
      </c>
      <c r="S145" s="76">
        <v>149424.25809144974</v>
      </c>
      <c r="T145" s="76">
        <v>207836.40288352966</v>
      </c>
      <c r="U145" s="122">
        <f t="shared" si="14"/>
        <v>609085.62721681595</v>
      </c>
    </row>
    <row r="146" spans="1:21">
      <c r="A146" s="93">
        <v>152</v>
      </c>
      <c r="B146" s="95"/>
      <c r="C146" s="95" t="s">
        <v>6</v>
      </c>
      <c r="D146" s="96" t="s">
        <v>177</v>
      </c>
      <c r="E146" s="104"/>
      <c r="F146" s="105"/>
      <c r="G146" s="99">
        <f t="shared" si="12"/>
        <v>1254828.8671978712</v>
      </c>
      <c r="H146" s="100">
        <v>23768.314102292061</v>
      </c>
      <c r="I146" s="101">
        <v>36072.549643516541</v>
      </c>
      <c r="J146" s="101">
        <v>144038.30901217461</v>
      </c>
      <c r="K146" s="101">
        <v>201110.53888368607</v>
      </c>
      <c r="L146" s="101">
        <v>195758.26047801971</v>
      </c>
      <c r="M146" s="101">
        <v>185620.78163909912</v>
      </c>
      <c r="N146" s="125">
        <f t="shared" si="13"/>
        <v>786368.75375878811</v>
      </c>
      <c r="O146" s="100">
        <v>23156.913010835648</v>
      </c>
      <c r="P146" s="101">
        <v>22424.673334360123</v>
      </c>
      <c r="Q146" s="101">
        <v>46216.667828321457</v>
      </c>
      <c r="R146" s="101">
        <v>58054.526541948318</v>
      </c>
      <c r="S146" s="101">
        <v>123232.11756801605</v>
      </c>
      <c r="T146" s="101">
        <v>195375.2151556015</v>
      </c>
      <c r="U146" s="125">
        <f t="shared" si="14"/>
        <v>468460.1134390831</v>
      </c>
    </row>
    <row r="147" spans="1:21">
      <c r="A147" s="37">
        <v>153</v>
      </c>
      <c r="B147" s="17"/>
      <c r="C147" s="16"/>
      <c r="D147" s="38" t="s">
        <v>8</v>
      </c>
      <c r="E147" s="49" t="s">
        <v>178</v>
      </c>
      <c r="F147" s="55"/>
      <c r="G147" s="109">
        <f t="shared" si="12"/>
        <v>463897.67952755094</v>
      </c>
      <c r="H147" s="26">
        <v>3937.0063775479794</v>
      </c>
      <c r="I147" s="7">
        <v>10985.900082290173</v>
      </c>
      <c r="J147" s="7">
        <v>99800.882025003433</v>
      </c>
      <c r="K147" s="7">
        <v>127174.25208091736</v>
      </c>
      <c r="L147" s="7">
        <v>89374.751551389694</v>
      </c>
      <c r="M147" s="7">
        <v>37306.698434352875</v>
      </c>
      <c r="N147" s="124">
        <f t="shared" si="13"/>
        <v>368579.49055150151</v>
      </c>
      <c r="O147" s="26">
        <v>3682.5419654846191</v>
      </c>
      <c r="P147" s="7">
        <v>5566.3903116583824</v>
      </c>
      <c r="Q147" s="7">
        <v>16396.997484326363</v>
      </c>
      <c r="R147" s="7">
        <v>22196.45258897543</v>
      </c>
      <c r="S147" s="7">
        <v>30681.165699958801</v>
      </c>
      <c r="T147" s="7">
        <v>16794.640925645828</v>
      </c>
      <c r="U147" s="124">
        <f t="shared" si="14"/>
        <v>95318.188976049423</v>
      </c>
    </row>
    <row r="148" spans="1:21">
      <c r="A148" s="37">
        <v>154</v>
      </c>
      <c r="B148" s="17"/>
      <c r="C148" s="16"/>
      <c r="D148" s="38" t="s">
        <v>10</v>
      </c>
      <c r="E148" s="49" t="s">
        <v>179</v>
      </c>
      <c r="F148" s="40"/>
      <c r="G148" s="109">
        <f t="shared" si="12"/>
        <v>34836.166319987387</v>
      </c>
      <c r="H148" s="26">
        <v>697.93644621910062</v>
      </c>
      <c r="I148" s="7">
        <v>1459.3211910501122</v>
      </c>
      <c r="J148" s="7">
        <v>2820.6872893357649</v>
      </c>
      <c r="K148" s="7">
        <v>4738.5417354796082</v>
      </c>
      <c r="L148" s="7">
        <v>5166.9880127441138</v>
      </c>
      <c r="M148" s="7">
        <v>5760.4334518220276</v>
      </c>
      <c r="N148" s="124">
        <f t="shared" si="13"/>
        <v>20643.908126650727</v>
      </c>
      <c r="O148" s="26">
        <v>528.27734209247865</v>
      </c>
      <c r="P148" s="7">
        <v>282.25050234422088</v>
      </c>
      <c r="Q148" s="7">
        <v>1719.5251012668014</v>
      </c>
      <c r="R148" s="7">
        <v>2592.0720916297287</v>
      </c>
      <c r="S148" s="7">
        <v>5222.1875074598938</v>
      </c>
      <c r="T148" s="7">
        <v>3847.9456485435367</v>
      </c>
      <c r="U148" s="124">
        <f t="shared" si="14"/>
        <v>14192.25819333666</v>
      </c>
    </row>
    <row r="149" spans="1:21">
      <c r="A149" s="37">
        <v>155</v>
      </c>
      <c r="B149" s="17"/>
      <c r="C149" s="16"/>
      <c r="D149" s="38" t="s">
        <v>22</v>
      </c>
      <c r="E149" s="49" t="s">
        <v>180</v>
      </c>
      <c r="F149" s="40"/>
      <c r="G149" s="109">
        <f t="shared" si="12"/>
        <v>355144.35942982323</v>
      </c>
      <c r="H149" s="26">
        <v>3143.1961035616696</v>
      </c>
      <c r="I149" s="7">
        <v>3189.5089015066624</v>
      </c>
      <c r="J149" s="7">
        <v>6121.8150233328342</v>
      </c>
      <c r="K149" s="7">
        <v>19300.43729698658</v>
      </c>
      <c r="L149" s="7">
        <v>45788.837024927139</v>
      </c>
      <c r="M149" s="7">
        <v>97513.443308830261</v>
      </c>
      <c r="N149" s="124">
        <f t="shared" si="13"/>
        <v>175057.23765914515</v>
      </c>
      <c r="O149" s="26">
        <v>3305.5984102841467</v>
      </c>
      <c r="P149" s="7">
        <v>1314.6914596706629</v>
      </c>
      <c r="Q149" s="7">
        <v>3235.4569666311145</v>
      </c>
      <c r="R149" s="7">
        <v>4637.0005825906992</v>
      </c>
      <c r="S149" s="7">
        <v>42690.725442409515</v>
      </c>
      <c r="T149" s="7">
        <v>124903.64890909195</v>
      </c>
      <c r="U149" s="124">
        <f t="shared" si="14"/>
        <v>180087.12177067809</v>
      </c>
    </row>
    <row r="150" spans="1:21">
      <c r="A150" s="37">
        <v>156</v>
      </c>
      <c r="B150" s="17"/>
      <c r="C150" s="16"/>
      <c r="D150" s="38" t="s">
        <v>24</v>
      </c>
      <c r="E150" s="49" t="s">
        <v>181</v>
      </c>
      <c r="F150" s="40"/>
      <c r="G150" s="109">
        <f t="shared" si="12"/>
        <v>52190.020777817816</v>
      </c>
      <c r="H150" s="26">
        <v>733.9316143617034</v>
      </c>
      <c r="I150" s="7">
        <v>341.56741766631603</v>
      </c>
      <c r="J150" s="7">
        <v>1980.2228727340698</v>
      </c>
      <c r="K150" s="7">
        <v>3639.5631208717823</v>
      </c>
      <c r="L150" s="7">
        <v>2875.682264149189</v>
      </c>
      <c r="M150" s="7">
        <v>2663.9535024166107</v>
      </c>
      <c r="N150" s="124">
        <f t="shared" si="13"/>
        <v>12234.920792199671</v>
      </c>
      <c r="O150" s="26">
        <v>1304.6906948424876</v>
      </c>
      <c r="P150" s="7">
        <v>1642.1357504874468</v>
      </c>
      <c r="Q150" s="7">
        <v>9603.451218560338</v>
      </c>
      <c r="R150" s="7">
        <v>9861.3189496546984</v>
      </c>
      <c r="S150" s="7">
        <v>8952.9219393730164</v>
      </c>
      <c r="T150" s="7">
        <v>8590.5814327001572</v>
      </c>
      <c r="U150" s="124">
        <f t="shared" si="14"/>
        <v>39955.099985618144</v>
      </c>
    </row>
    <row r="151" spans="1:21">
      <c r="A151" s="37">
        <v>157</v>
      </c>
      <c r="B151" s="17"/>
      <c r="C151" s="16"/>
      <c r="D151" s="38" t="s">
        <v>26</v>
      </c>
      <c r="E151" s="49" t="s">
        <v>182</v>
      </c>
      <c r="F151" s="40"/>
      <c r="G151" s="109">
        <f t="shared" si="12"/>
        <v>90544.108642883599</v>
      </c>
      <c r="H151" s="26">
        <v>6689.9033233523369</v>
      </c>
      <c r="I151" s="7">
        <v>10666.967261552811</v>
      </c>
      <c r="J151" s="7">
        <v>11131.834434747696</v>
      </c>
      <c r="K151" s="7">
        <v>12446.731824159622</v>
      </c>
      <c r="L151" s="7">
        <v>11665.49981880188</v>
      </c>
      <c r="M151" s="7">
        <v>7576.9797254800797</v>
      </c>
      <c r="N151" s="124">
        <f t="shared" si="13"/>
        <v>60177.916388094425</v>
      </c>
      <c r="O151" s="26">
        <v>5656.5359027907252</v>
      </c>
      <c r="P151" s="7">
        <v>5153.823267698288</v>
      </c>
      <c r="Q151" s="7">
        <v>3505.0614381432533</v>
      </c>
      <c r="R151" s="7">
        <v>3187.9737351089716</v>
      </c>
      <c r="S151" s="7">
        <v>5379.1715764403343</v>
      </c>
      <c r="T151" s="7">
        <v>7483.6263346076012</v>
      </c>
      <c r="U151" s="124">
        <f t="shared" si="14"/>
        <v>30366.192254789174</v>
      </c>
    </row>
    <row r="152" spans="1:21">
      <c r="A152" s="37">
        <v>158</v>
      </c>
      <c r="B152" s="12"/>
      <c r="C152" s="12"/>
      <c r="D152" s="52" t="s">
        <v>32</v>
      </c>
      <c r="E152" s="49" t="s">
        <v>183</v>
      </c>
      <c r="F152" s="43"/>
      <c r="G152" s="109">
        <f t="shared" si="12"/>
        <v>23793.204387176316</v>
      </c>
      <c r="H152" s="26">
        <v>1355.3645652816631</v>
      </c>
      <c r="I152" s="7">
        <v>2160.6090326020494</v>
      </c>
      <c r="J152" s="7">
        <v>3153.3352299584076</v>
      </c>
      <c r="K152" s="7">
        <v>3175.0869035460055</v>
      </c>
      <c r="L152" s="7">
        <v>2920.3580235596746</v>
      </c>
      <c r="M152" s="7">
        <v>1194.1672851480544</v>
      </c>
      <c r="N152" s="124">
        <f t="shared" si="13"/>
        <v>13958.921040095855</v>
      </c>
      <c r="O152" s="26">
        <v>1452.4545275960118</v>
      </c>
      <c r="P152" s="7">
        <v>1705.0922577013262</v>
      </c>
      <c r="Q152" s="7">
        <v>1649.7270526522771</v>
      </c>
      <c r="R152" s="7">
        <v>1835.6737956092693</v>
      </c>
      <c r="S152" s="7">
        <v>2035.2222207915038</v>
      </c>
      <c r="T152" s="7">
        <v>1156.1134927300736</v>
      </c>
      <c r="U152" s="124">
        <f t="shared" si="14"/>
        <v>9834.2833470804617</v>
      </c>
    </row>
    <row r="153" spans="1:21">
      <c r="A153" s="37">
        <v>159</v>
      </c>
      <c r="B153" s="10"/>
      <c r="C153" s="11"/>
      <c r="D153" s="38" t="s">
        <v>34</v>
      </c>
      <c r="E153" s="49" t="s">
        <v>184</v>
      </c>
      <c r="F153" s="51"/>
      <c r="G153" s="109">
        <f t="shared" si="12"/>
        <v>234423.31532761455</v>
      </c>
      <c r="H153" s="26">
        <v>7210.9757290184498</v>
      </c>
      <c r="I153" s="7">
        <v>7268.6755231618881</v>
      </c>
      <c r="J153" s="7">
        <v>19029.529634177685</v>
      </c>
      <c r="K153" s="7">
        <v>30635.920050144196</v>
      </c>
      <c r="L153" s="7">
        <v>37966.136181712151</v>
      </c>
      <c r="M153" s="7">
        <v>33605.103180527687</v>
      </c>
      <c r="N153" s="124">
        <f t="shared" si="13"/>
        <v>135716.34029874206</v>
      </c>
      <c r="O153" s="26">
        <v>7226.8146675825119</v>
      </c>
      <c r="P153" s="7">
        <v>6760.289564371109</v>
      </c>
      <c r="Q153" s="7">
        <v>10106.449556082487</v>
      </c>
      <c r="R153" s="7">
        <v>13744.033457368612</v>
      </c>
      <c r="S153" s="7">
        <v>28270.723674237728</v>
      </c>
      <c r="T153" s="7">
        <v>32598.664109230042</v>
      </c>
      <c r="U153" s="124">
        <f t="shared" si="14"/>
        <v>98706.97502887249</v>
      </c>
    </row>
    <row r="154" spans="1:21">
      <c r="A154" s="93">
        <v>160</v>
      </c>
      <c r="B154" s="94"/>
      <c r="C154" s="95" t="s">
        <v>61</v>
      </c>
      <c r="D154" s="96" t="s">
        <v>185</v>
      </c>
      <c r="E154" s="97"/>
      <c r="F154" s="98"/>
      <c r="G154" s="99">
        <f t="shared" si="12"/>
        <v>365166.66053859331</v>
      </c>
      <c r="H154" s="100">
        <v>1478.6968036610633</v>
      </c>
      <c r="I154" s="101">
        <v>3753.9330134987831</v>
      </c>
      <c r="J154" s="101">
        <v>61662.993073940277</v>
      </c>
      <c r="K154" s="101">
        <v>88810.150050640106</v>
      </c>
      <c r="L154" s="101">
        <v>49932.257938861847</v>
      </c>
      <c r="M154" s="101">
        <v>18903.118443965912</v>
      </c>
      <c r="N154" s="125">
        <f t="shared" si="13"/>
        <v>224541.14932456799</v>
      </c>
      <c r="O154" s="100">
        <v>1222.7333683744073</v>
      </c>
      <c r="P154" s="101">
        <v>3944.1725658476353</v>
      </c>
      <c r="Q154" s="101">
        <v>56807.787589550018</v>
      </c>
      <c r="R154" s="101">
        <v>39997.501967310905</v>
      </c>
      <c r="S154" s="101">
        <v>26192.139760136604</v>
      </c>
      <c r="T154" s="101">
        <v>12461.175962805748</v>
      </c>
      <c r="U154" s="125">
        <f t="shared" si="14"/>
        <v>140625.51121402532</v>
      </c>
    </row>
    <row r="155" spans="1:21">
      <c r="A155" s="37">
        <v>161</v>
      </c>
      <c r="B155" s="17"/>
      <c r="C155" s="16"/>
      <c r="D155" s="38" t="s">
        <v>8</v>
      </c>
      <c r="E155" s="49" t="s">
        <v>186</v>
      </c>
      <c r="F155" s="40"/>
      <c r="G155" s="109">
        <f t="shared" si="12"/>
        <v>277623.63353687525</v>
      </c>
      <c r="H155" s="26">
        <v>0</v>
      </c>
      <c r="I155" s="7">
        <v>1559.0550000146031</v>
      </c>
      <c r="J155" s="7">
        <v>42927.398624420166</v>
      </c>
      <c r="K155" s="7">
        <v>65089.716402769089</v>
      </c>
      <c r="L155" s="7">
        <v>38190.006997108459</v>
      </c>
      <c r="M155" s="7">
        <v>15437.69030714035</v>
      </c>
      <c r="N155" s="124">
        <f t="shared" si="13"/>
        <v>163203.86733145267</v>
      </c>
      <c r="O155" s="26">
        <v>0</v>
      </c>
      <c r="P155" s="7">
        <v>2162.5084150955081</v>
      </c>
      <c r="Q155" s="7">
        <v>49626.560021340847</v>
      </c>
      <c r="R155" s="7">
        <v>32154.93524813652</v>
      </c>
      <c r="S155" s="7">
        <v>20683.291005551815</v>
      </c>
      <c r="T155" s="7">
        <v>9792.4715152978897</v>
      </c>
      <c r="U155" s="124">
        <f t="shared" si="14"/>
        <v>114419.76620542258</v>
      </c>
    </row>
    <row r="156" spans="1:21">
      <c r="A156" s="37">
        <v>162</v>
      </c>
      <c r="B156" s="17"/>
      <c r="C156" s="16"/>
      <c r="D156" s="38" t="s">
        <v>10</v>
      </c>
      <c r="E156" s="49" t="s">
        <v>187</v>
      </c>
      <c r="F156" s="55"/>
      <c r="G156" s="109">
        <f t="shared" si="12"/>
        <v>75254.814327763394</v>
      </c>
      <c r="H156" s="26">
        <v>1175.6981202084571</v>
      </c>
      <c r="I156" s="7">
        <v>1441.9261428564787</v>
      </c>
      <c r="J156" s="7">
        <v>16376.511046409607</v>
      </c>
      <c r="K156" s="7">
        <v>21117.745168685913</v>
      </c>
      <c r="L156" s="7">
        <v>10478.395450770855</v>
      </c>
      <c r="M156" s="7">
        <v>3199.6655784249306</v>
      </c>
      <c r="N156" s="124">
        <f t="shared" si="13"/>
        <v>53789.941507356241</v>
      </c>
      <c r="O156" s="26">
        <v>923.28990600258112</v>
      </c>
      <c r="P156" s="7">
        <v>1090.4918170943856</v>
      </c>
      <c r="Q156" s="7">
        <v>6006.9808560609818</v>
      </c>
      <c r="R156" s="7">
        <v>6473.5191972851753</v>
      </c>
      <c r="S156" s="7">
        <v>4573.6061989665031</v>
      </c>
      <c r="T156" s="7">
        <v>2396.9848449975252</v>
      </c>
      <c r="U156" s="124">
        <f t="shared" si="14"/>
        <v>21464.872820407152</v>
      </c>
    </row>
    <row r="157" spans="1:21" ht="12.6" thickBot="1">
      <c r="A157" s="56">
        <v>163</v>
      </c>
      <c r="B157" s="57"/>
      <c r="C157" s="58"/>
      <c r="D157" s="59" t="s">
        <v>22</v>
      </c>
      <c r="E157" s="60" t="s">
        <v>188</v>
      </c>
      <c r="F157" s="61"/>
      <c r="G157" s="112">
        <f t="shared" si="12"/>
        <v>12288.20748116076</v>
      </c>
      <c r="H157" s="27">
        <v>302.9986893683672</v>
      </c>
      <c r="I157" s="28">
        <v>752.951908826828</v>
      </c>
      <c r="J157" s="28">
        <v>2359.0839080810547</v>
      </c>
      <c r="K157" s="28">
        <v>2602.6835412979126</v>
      </c>
      <c r="L157" s="28">
        <v>1263.8563799858093</v>
      </c>
      <c r="M157" s="28">
        <v>265.76251614093781</v>
      </c>
      <c r="N157" s="126">
        <f t="shared" si="13"/>
        <v>7547.3369437009096</v>
      </c>
      <c r="O157" s="27">
        <v>299.44346988201141</v>
      </c>
      <c r="P157" s="28">
        <v>691.17244696617126</v>
      </c>
      <c r="Q157" s="28">
        <v>1174.2444152832031</v>
      </c>
      <c r="R157" s="28">
        <v>1369.0462598800659</v>
      </c>
      <c r="S157" s="28">
        <v>935.24415874481201</v>
      </c>
      <c r="T157" s="28">
        <v>271.71978670358658</v>
      </c>
      <c r="U157" s="126">
        <f t="shared" si="14"/>
        <v>4740.8705374598503</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1" t="s">
        <v>350</v>
      </c>
      <c r="E2" s="84"/>
      <c r="F2" s="84"/>
      <c r="G2" s="6"/>
      <c r="H2" s="6"/>
    </row>
    <row r="3" spans="1:21" ht="13.8">
      <c r="A3" s="1" t="s">
        <v>194</v>
      </c>
      <c r="C3" s="296">
        <v>2030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938052.19442605972</v>
      </c>
      <c r="H7" s="151">
        <v>25605.413122832775</v>
      </c>
      <c r="I7" s="152">
        <v>55180.018932580948</v>
      </c>
      <c r="J7" s="152">
        <v>84492.989138364792</v>
      </c>
      <c r="K7" s="152">
        <v>123099.93573451042</v>
      </c>
      <c r="L7" s="152">
        <v>112076.83922863007</v>
      </c>
      <c r="M7" s="152">
        <v>55742.199631690979</v>
      </c>
      <c r="N7" s="153">
        <f>SUM(H7:M7)</f>
        <v>456197.39578860998</v>
      </c>
      <c r="O7" s="151">
        <v>24256.124045908451</v>
      </c>
      <c r="P7" s="152">
        <v>52315.485775709152</v>
      </c>
      <c r="Q7" s="152">
        <v>80577.377550125122</v>
      </c>
      <c r="R7" s="152">
        <v>121463.20729374886</v>
      </c>
      <c r="S7" s="152">
        <v>122454.60381174088</v>
      </c>
      <c r="T7" s="152">
        <v>80788.000160217285</v>
      </c>
      <c r="U7" s="153">
        <f>SUM(O7:T7)</f>
        <v>481854.79863744974</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9811996.4258569479</v>
      </c>
      <c r="H10" s="67">
        <v>32600.98970079422</v>
      </c>
      <c r="I10" s="68">
        <v>8778.5551700592041</v>
      </c>
      <c r="J10" s="68">
        <v>66997.212297439575</v>
      </c>
      <c r="K10" s="68">
        <v>327115.57331848145</v>
      </c>
      <c r="L10" s="68">
        <v>1205637.0849914551</v>
      </c>
      <c r="M10" s="68">
        <v>3373128.4498291016</v>
      </c>
      <c r="N10" s="121">
        <f t="shared" ref="N10:N41" si="1">SUM(H10:M10)</f>
        <v>5014257.8653073311</v>
      </c>
      <c r="O10" s="67">
        <v>26270.289555072784</v>
      </c>
      <c r="P10" s="68">
        <v>6230.8586937189102</v>
      </c>
      <c r="Q10" s="68">
        <v>27308.327839612961</v>
      </c>
      <c r="R10" s="68">
        <v>143428.56247329712</v>
      </c>
      <c r="S10" s="68">
        <v>720233.70338439941</v>
      </c>
      <c r="T10" s="68">
        <v>3874266.8186035156</v>
      </c>
      <c r="U10" s="121">
        <f t="shared" ref="U10:U41" si="2">SUM(O10:T10)</f>
        <v>4797738.5605496168</v>
      </c>
    </row>
    <row r="11" spans="1:21" s="19" customFormat="1" ht="15" customHeight="1">
      <c r="A11" s="72">
        <v>1</v>
      </c>
      <c r="B11" s="73" t="s">
        <v>4</v>
      </c>
      <c r="C11" s="278" t="s">
        <v>5</v>
      </c>
      <c r="D11" s="279"/>
      <c r="E11" s="279"/>
      <c r="F11" s="280"/>
      <c r="G11" s="74">
        <f t="shared" si="0"/>
        <v>472103.08511230536</v>
      </c>
      <c r="H11" s="75">
        <v>16410.896103799343</v>
      </c>
      <c r="I11" s="76">
        <v>710.50556408241391</v>
      </c>
      <c r="J11" s="76">
        <v>3860.3257516548038</v>
      </c>
      <c r="K11" s="76">
        <v>36154.070187032223</v>
      </c>
      <c r="L11" s="76">
        <v>41190.138360500336</v>
      </c>
      <c r="M11" s="76">
        <v>162015.53970909119</v>
      </c>
      <c r="N11" s="122">
        <f t="shared" si="1"/>
        <v>260341.47567616031</v>
      </c>
      <c r="O11" s="75">
        <v>12885.041337788105</v>
      </c>
      <c r="P11" s="76">
        <v>632.21966128051281</v>
      </c>
      <c r="Q11" s="76">
        <v>3304.7342642005533</v>
      </c>
      <c r="R11" s="76">
        <v>15386.52907961607</v>
      </c>
      <c r="S11" s="76">
        <v>18821.225863218307</v>
      </c>
      <c r="T11" s="76">
        <v>160731.8592300415</v>
      </c>
      <c r="U11" s="122">
        <f t="shared" si="2"/>
        <v>211761.60943614505</v>
      </c>
    </row>
    <row r="12" spans="1:21" s="18" customFormat="1">
      <c r="A12" s="85">
        <v>2</v>
      </c>
      <c r="B12" s="86"/>
      <c r="C12" s="86" t="s">
        <v>6</v>
      </c>
      <c r="D12" s="87" t="s">
        <v>7</v>
      </c>
      <c r="E12" s="88"/>
      <c r="F12" s="89"/>
      <c r="G12" s="90">
        <f t="shared" si="0"/>
        <v>179041.51502957544</v>
      </c>
      <c r="H12" s="91">
        <v>1356.9621379121672</v>
      </c>
      <c r="I12" s="92">
        <v>276.67795999534428</v>
      </c>
      <c r="J12" s="92">
        <v>2593.6654639691114</v>
      </c>
      <c r="K12" s="92">
        <v>26836.345588386059</v>
      </c>
      <c r="L12" s="92">
        <v>18476.749692857265</v>
      </c>
      <c r="M12" s="92">
        <v>51325.901911020279</v>
      </c>
      <c r="N12" s="123">
        <f t="shared" si="1"/>
        <v>100866.30275414023</v>
      </c>
      <c r="O12" s="91">
        <v>1045.8035389343277</v>
      </c>
      <c r="P12" s="92">
        <v>229.89360234886408</v>
      </c>
      <c r="Q12" s="92">
        <v>2014.7921080552042</v>
      </c>
      <c r="R12" s="92">
        <v>11663.64567437768</v>
      </c>
      <c r="S12" s="92">
        <v>9489.4949744045734</v>
      </c>
      <c r="T12" s="92">
        <v>53731.582377314568</v>
      </c>
      <c r="U12" s="123">
        <f t="shared" si="2"/>
        <v>78175.212275435217</v>
      </c>
    </row>
    <row r="13" spans="1:21">
      <c r="A13" s="37">
        <v>3</v>
      </c>
      <c r="B13" s="17"/>
      <c r="C13" s="16"/>
      <c r="D13" s="38" t="s">
        <v>8</v>
      </c>
      <c r="E13" s="39" t="s">
        <v>9</v>
      </c>
      <c r="F13" s="40"/>
      <c r="G13" s="109">
        <f t="shared" si="0"/>
        <v>9737.0870892971361</v>
      </c>
      <c r="H13" s="26">
        <v>10.626592290369445</v>
      </c>
      <c r="I13" s="7">
        <v>6.1759518128383206</v>
      </c>
      <c r="J13" s="7">
        <v>290.67879646271467</v>
      </c>
      <c r="K13" s="7">
        <v>1953.4895163029432</v>
      </c>
      <c r="L13" s="7">
        <v>2900.3771676048636</v>
      </c>
      <c r="M13" s="7">
        <v>1710.1709790080786</v>
      </c>
      <c r="N13" s="124">
        <f t="shared" si="1"/>
        <v>6871.5190034818079</v>
      </c>
      <c r="O13" s="26">
        <v>11.216202236195386</v>
      </c>
      <c r="P13" s="7">
        <v>8.6737682994277066</v>
      </c>
      <c r="Q13" s="7">
        <v>187.47657521936344</v>
      </c>
      <c r="R13" s="7">
        <v>645.85139647312462</v>
      </c>
      <c r="S13" s="7">
        <v>709.98644857667387</v>
      </c>
      <c r="T13" s="7">
        <v>1302.3636950105429</v>
      </c>
      <c r="U13" s="124">
        <f t="shared" si="2"/>
        <v>2865.5680858153278</v>
      </c>
    </row>
    <row r="14" spans="1:21">
      <c r="A14" s="37">
        <v>4</v>
      </c>
      <c r="B14" s="41"/>
      <c r="C14" s="16"/>
      <c r="D14" s="38" t="s">
        <v>10</v>
      </c>
      <c r="E14" s="39" t="s">
        <v>11</v>
      </c>
      <c r="F14" s="40"/>
      <c r="G14" s="109">
        <f t="shared" si="0"/>
        <v>408.47780865631739</v>
      </c>
      <c r="H14" s="26">
        <v>26.558228296547895</v>
      </c>
      <c r="I14" s="7">
        <v>1.2905131594161503</v>
      </c>
      <c r="J14" s="7">
        <v>2.920029966859147</v>
      </c>
      <c r="K14" s="7">
        <v>9.5216285362839699</v>
      </c>
      <c r="L14" s="7">
        <v>18.07531884778291</v>
      </c>
      <c r="M14" s="7">
        <v>16.056928670033813</v>
      </c>
      <c r="N14" s="124">
        <f t="shared" si="1"/>
        <v>74.422647476923885</v>
      </c>
      <c r="O14" s="26">
        <v>28.269665525302116</v>
      </c>
      <c r="P14" s="7">
        <v>3.2387426075229087</v>
      </c>
      <c r="Q14" s="7">
        <v>13.055523737799376</v>
      </c>
      <c r="R14" s="7">
        <v>59.85546088963747</v>
      </c>
      <c r="S14" s="7">
        <v>60.038474502041936</v>
      </c>
      <c r="T14" s="7">
        <v>169.5972939170897</v>
      </c>
      <c r="U14" s="124">
        <f t="shared" si="2"/>
        <v>334.05516117939351</v>
      </c>
    </row>
    <row r="15" spans="1:21">
      <c r="A15" s="37">
        <v>5</v>
      </c>
      <c r="B15" s="41"/>
      <c r="C15" s="16"/>
      <c r="D15" s="8"/>
      <c r="E15" s="17" t="s">
        <v>12</v>
      </c>
      <c r="F15" s="42" t="s">
        <v>13</v>
      </c>
      <c r="G15" s="109">
        <f t="shared" si="0"/>
        <v>167.919492994351</v>
      </c>
      <c r="H15" s="26">
        <v>26.558228296547895</v>
      </c>
      <c r="I15" s="7">
        <v>1.2608270700438879</v>
      </c>
      <c r="J15" s="7">
        <v>2.4758120005717501</v>
      </c>
      <c r="K15" s="7">
        <v>8.5120821953751147</v>
      </c>
      <c r="L15" s="7">
        <v>16.870417175814509</v>
      </c>
      <c r="M15" s="7">
        <v>14.599857646040618</v>
      </c>
      <c r="N15" s="124">
        <f t="shared" si="1"/>
        <v>70.277224384393776</v>
      </c>
      <c r="O15" s="26">
        <v>28.269665525302116</v>
      </c>
      <c r="P15" s="7">
        <v>2.7557805651408671</v>
      </c>
      <c r="Q15" s="7">
        <v>3.1744097025948577</v>
      </c>
      <c r="R15" s="7">
        <v>7.4318305135238916</v>
      </c>
      <c r="S15" s="7">
        <v>14.229731485014781</v>
      </c>
      <c r="T15" s="7">
        <v>41.780850818380713</v>
      </c>
      <c r="U15" s="124">
        <f t="shared" si="2"/>
        <v>97.642268609957227</v>
      </c>
    </row>
    <row r="16" spans="1:21">
      <c r="A16" s="37">
        <v>6</v>
      </c>
      <c r="B16" s="41"/>
      <c r="C16" s="16"/>
      <c r="D16" s="8"/>
      <c r="E16" s="17" t="s">
        <v>14</v>
      </c>
      <c r="F16" s="42" t="s">
        <v>15</v>
      </c>
      <c r="G16" s="109">
        <f t="shared" si="0"/>
        <v>47.318554528292793</v>
      </c>
      <c r="H16" s="26">
        <v>0</v>
      </c>
      <c r="I16" s="7">
        <v>0</v>
      </c>
      <c r="J16" s="7">
        <v>0</v>
      </c>
      <c r="K16" s="7">
        <v>0</v>
      </c>
      <c r="L16" s="7">
        <v>0</v>
      </c>
      <c r="M16" s="7">
        <v>0</v>
      </c>
      <c r="N16" s="124">
        <f t="shared" si="1"/>
        <v>0</v>
      </c>
      <c r="O16" s="26">
        <v>0</v>
      </c>
      <c r="P16" s="7">
        <v>0.134890296382423</v>
      </c>
      <c r="Q16" s="7">
        <v>2.2948339701397344</v>
      </c>
      <c r="R16" s="7">
        <v>10.113200160674751</v>
      </c>
      <c r="S16" s="7">
        <v>8.3475602450780571</v>
      </c>
      <c r="T16" s="7">
        <v>26.428069856017828</v>
      </c>
      <c r="U16" s="124">
        <f t="shared" si="2"/>
        <v>47.318554528292793</v>
      </c>
    </row>
    <row r="17" spans="1:21">
      <c r="A17" s="37">
        <v>7</v>
      </c>
      <c r="B17" s="41"/>
      <c r="C17" s="16"/>
      <c r="D17" s="8"/>
      <c r="E17" s="17" t="s">
        <v>16</v>
      </c>
      <c r="F17" s="42" t="s">
        <v>17</v>
      </c>
      <c r="G17" s="109">
        <f t="shared" si="0"/>
        <v>139.37293233012019</v>
      </c>
      <c r="H17" s="26">
        <v>0</v>
      </c>
      <c r="I17" s="7">
        <v>1.9413487376368721E-2</v>
      </c>
      <c r="J17" s="7">
        <v>0.33229766192380339</v>
      </c>
      <c r="K17" s="7">
        <v>0.55600305112602655</v>
      </c>
      <c r="L17" s="7">
        <v>0.61873266805196181</v>
      </c>
      <c r="M17" s="7">
        <v>0.90101715241326019</v>
      </c>
      <c r="N17" s="124">
        <f t="shared" si="1"/>
        <v>2.4274640208914207</v>
      </c>
      <c r="O17" s="26">
        <v>0</v>
      </c>
      <c r="P17" s="7">
        <v>0.23679451319435429</v>
      </c>
      <c r="Q17" s="7">
        <v>4.8898232214851305</v>
      </c>
      <c r="R17" s="7">
        <v>27.004109322093427</v>
      </c>
      <c r="S17" s="7">
        <v>25.399155030492693</v>
      </c>
      <c r="T17" s="7">
        <v>79.415586221963167</v>
      </c>
      <c r="U17" s="124">
        <f t="shared" si="2"/>
        <v>136.94546830922877</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53.866828333913872</v>
      </c>
      <c r="H19" s="26">
        <v>0</v>
      </c>
      <c r="I19" s="7">
        <v>1.0272617459122557E-2</v>
      </c>
      <c r="J19" s="7">
        <v>0.11192040203604847</v>
      </c>
      <c r="K19" s="7">
        <v>0.45354329764086287</v>
      </c>
      <c r="L19" s="7">
        <v>0.58616911040735431</v>
      </c>
      <c r="M19" s="7">
        <v>0.55605394707527012</v>
      </c>
      <c r="N19" s="124">
        <f t="shared" si="1"/>
        <v>1.7179593746186583</v>
      </c>
      <c r="O19" s="26">
        <v>0</v>
      </c>
      <c r="P19" s="7">
        <v>0.11127725544793066</v>
      </c>
      <c r="Q19" s="7">
        <v>2.696456818288425</v>
      </c>
      <c r="R19" s="7">
        <v>15.306320912670344</v>
      </c>
      <c r="S19" s="7">
        <v>12.062027569627389</v>
      </c>
      <c r="T19" s="7">
        <v>21.972786403261125</v>
      </c>
      <c r="U19" s="124">
        <f t="shared" si="2"/>
        <v>52.148868959295214</v>
      </c>
    </row>
    <row r="20" spans="1:21">
      <c r="A20" s="37">
        <v>10</v>
      </c>
      <c r="B20" s="41"/>
      <c r="C20" s="16"/>
      <c r="D20" s="38" t="s">
        <v>22</v>
      </c>
      <c r="E20" s="39" t="s">
        <v>23</v>
      </c>
      <c r="F20" s="40"/>
      <c r="G20" s="109">
        <f t="shared" si="0"/>
        <v>49617.798225991603</v>
      </c>
      <c r="H20" s="26">
        <v>68.118809340987355</v>
      </c>
      <c r="I20" s="7">
        <v>23.881228543817997</v>
      </c>
      <c r="J20" s="7">
        <v>1707.7967414408922</v>
      </c>
      <c r="K20" s="7">
        <v>23000.932226106524</v>
      </c>
      <c r="L20" s="7">
        <v>8939.8929241755977</v>
      </c>
      <c r="M20" s="7">
        <v>701.76062056422234</v>
      </c>
      <c r="N20" s="124">
        <f t="shared" si="1"/>
        <v>34442.382550172042</v>
      </c>
      <c r="O20" s="26">
        <v>64.313105074223131</v>
      </c>
      <c r="P20" s="7">
        <v>21.932266771793365</v>
      </c>
      <c r="Q20" s="7">
        <v>1331.6950701735914</v>
      </c>
      <c r="R20" s="7">
        <v>9907.3386539418134</v>
      </c>
      <c r="S20" s="7">
        <v>3565.6007200349122</v>
      </c>
      <c r="T20" s="7">
        <v>284.53585982322693</v>
      </c>
      <c r="U20" s="124">
        <f t="shared" si="2"/>
        <v>15175.41567581956</v>
      </c>
    </row>
    <row r="21" spans="1:21">
      <c r="A21" s="37">
        <v>11</v>
      </c>
      <c r="B21" s="41"/>
      <c r="C21" s="16"/>
      <c r="D21" s="38" t="s">
        <v>24</v>
      </c>
      <c r="E21" s="39" t="s">
        <v>25</v>
      </c>
      <c r="F21" s="40"/>
      <c r="G21" s="109">
        <f t="shared" si="0"/>
        <v>33225.728190090769</v>
      </c>
      <c r="H21" s="26">
        <v>565.95354286713837</v>
      </c>
      <c r="I21" s="7">
        <v>18.472955673234537</v>
      </c>
      <c r="J21" s="7">
        <v>35.078697510063648</v>
      </c>
      <c r="K21" s="7">
        <v>142.14725201763213</v>
      </c>
      <c r="L21" s="7">
        <v>774.0068978369236</v>
      </c>
      <c r="M21" s="7">
        <v>14496.021758660674</v>
      </c>
      <c r="N21" s="124">
        <f t="shared" si="1"/>
        <v>16031.681104565667</v>
      </c>
      <c r="O21" s="26">
        <v>473.87769333603944</v>
      </c>
      <c r="P21" s="7">
        <v>17.618963462471584</v>
      </c>
      <c r="Q21" s="7">
        <v>32.849843137548305</v>
      </c>
      <c r="R21" s="7">
        <v>88.692331768805161</v>
      </c>
      <c r="S21" s="7">
        <v>998.79193013161421</v>
      </c>
      <c r="T21" s="7">
        <v>15582.216323688626</v>
      </c>
      <c r="U21" s="124">
        <f t="shared" si="2"/>
        <v>17194.047085525104</v>
      </c>
    </row>
    <row r="22" spans="1:21">
      <c r="A22" s="37">
        <v>12</v>
      </c>
      <c r="B22" s="41"/>
      <c r="C22" s="16"/>
      <c r="D22" s="38" t="s">
        <v>26</v>
      </c>
      <c r="E22" s="39" t="s">
        <v>27</v>
      </c>
      <c r="F22" s="40"/>
      <c r="G22" s="109">
        <f t="shared" si="0"/>
        <v>197.51169372508471</v>
      </c>
      <c r="H22" s="26">
        <v>57.006293968370592</v>
      </c>
      <c r="I22" s="7">
        <v>3.8910405267961323</v>
      </c>
      <c r="J22" s="7">
        <v>4.8169338206062093</v>
      </c>
      <c r="K22" s="7">
        <v>6.8600470242090523</v>
      </c>
      <c r="L22" s="7">
        <v>7.6440154677256942</v>
      </c>
      <c r="M22" s="7">
        <v>15.890573737910017</v>
      </c>
      <c r="N22" s="124">
        <f t="shared" si="1"/>
        <v>96.10890454561769</v>
      </c>
      <c r="O22" s="26">
        <v>45.215310075620295</v>
      </c>
      <c r="P22" s="7">
        <v>4.7251846883050348</v>
      </c>
      <c r="Q22" s="7">
        <v>5.2780225733004045</v>
      </c>
      <c r="R22" s="7">
        <v>5.8852659668773413</v>
      </c>
      <c r="S22" s="7">
        <v>7.6102698044851422</v>
      </c>
      <c r="T22" s="7">
        <v>32.688736070878804</v>
      </c>
      <c r="U22" s="124">
        <f t="shared" si="2"/>
        <v>101.40278917946702</v>
      </c>
    </row>
    <row r="23" spans="1:21">
      <c r="A23" s="37">
        <v>13</v>
      </c>
      <c r="B23" s="41"/>
      <c r="C23" s="16"/>
      <c r="D23" s="8"/>
      <c r="E23" s="17" t="s">
        <v>12</v>
      </c>
      <c r="F23" s="42" t="s">
        <v>28</v>
      </c>
      <c r="G23" s="109">
        <f t="shared" si="0"/>
        <v>74.848973170184038</v>
      </c>
      <c r="H23" s="26">
        <v>31.665825177270236</v>
      </c>
      <c r="I23" s="7">
        <v>2.3861136302875821</v>
      </c>
      <c r="J23" s="7">
        <v>1.5223174462153111</v>
      </c>
      <c r="K23" s="7">
        <v>1.6848568215209525</v>
      </c>
      <c r="L23" s="7">
        <v>0.76584695652127266</v>
      </c>
      <c r="M23" s="7">
        <v>2.6469295024871826</v>
      </c>
      <c r="N23" s="124">
        <f t="shared" si="1"/>
        <v>40.671889534302537</v>
      </c>
      <c r="O23" s="26">
        <v>24.434910844406264</v>
      </c>
      <c r="P23" s="7">
        <v>2.6207656641618087</v>
      </c>
      <c r="Q23" s="7">
        <v>2.0630772997537861</v>
      </c>
      <c r="R23" s="7">
        <v>1.3230195232317783</v>
      </c>
      <c r="S23" s="7">
        <v>0.5380980254849419</v>
      </c>
      <c r="T23" s="7">
        <v>3.197212278842926</v>
      </c>
      <c r="U23" s="124">
        <f t="shared" si="2"/>
        <v>34.177083635881502</v>
      </c>
    </row>
    <row r="24" spans="1:21">
      <c r="A24" s="37">
        <v>14</v>
      </c>
      <c r="B24" s="17"/>
      <c r="C24" s="16"/>
      <c r="D24" s="8"/>
      <c r="E24" s="17" t="s">
        <v>14</v>
      </c>
      <c r="F24" s="42" t="s">
        <v>29</v>
      </c>
      <c r="G24" s="109">
        <f t="shared" si="0"/>
        <v>12.08575359460567</v>
      </c>
      <c r="H24" s="26">
        <v>1.2422989512509217</v>
      </c>
      <c r="I24" s="7">
        <v>0.39414615555142518</v>
      </c>
      <c r="J24" s="7">
        <v>0.58278670901199803</v>
      </c>
      <c r="K24" s="7">
        <v>1.9798192630405538</v>
      </c>
      <c r="L24" s="7">
        <v>2.4720011069439352</v>
      </c>
      <c r="M24" s="7">
        <v>1.1382924318313599</v>
      </c>
      <c r="N24" s="124">
        <f t="shared" si="1"/>
        <v>7.8093446176301935</v>
      </c>
      <c r="O24" s="26">
        <v>1.0355756239949596</v>
      </c>
      <c r="P24" s="7">
        <v>0.83735701640613058</v>
      </c>
      <c r="Q24" s="7">
        <v>0.20315495635077241</v>
      </c>
      <c r="R24" s="7">
        <v>0.68442822335055098</v>
      </c>
      <c r="S24" s="7">
        <v>0.68885501776821911</v>
      </c>
      <c r="T24" s="7">
        <v>0.82703813910484314</v>
      </c>
      <c r="U24" s="124">
        <f t="shared" si="2"/>
        <v>4.2764089769754756</v>
      </c>
    </row>
    <row r="25" spans="1:21">
      <c r="A25" s="37">
        <v>15</v>
      </c>
      <c r="B25" s="17"/>
      <c r="C25" s="16"/>
      <c r="D25" s="8"/>
      <c r="E25" s="17" t="s">
        <v>16</v>
      </c>
      <c r="F25" s="42" t="s">
        <v>30</v>
      </c>
      <c r="G25" s="109">
        <f t="shared" si="0"/>
        <v>32.815646734192335</v>
      </c>
      <c r="H25" s="26">
        <v>13.184485849176411</v>
      </c>
      <c r="I25" s="7">
        <v>0.68262155148840975</v>
      </c>
      <c r="J25" s="7">
        <v>0.66555065277862013</v>
      </c>
      <c r="K25" s="7">
        <v>0.48529392366071988</v>
      </c>
      <c r="L25" s="7">
        <v>0.16305957967870199</v>
      </c>
      <c r="M25" s="7">
        <v>0.81522583961486816</v>
      </c>
      <c r="N25" s="124">
        <f t="shared" si="1"/>
        <v>15.996237396397731</v>
      </c>
      <c r="O25" s="26">
        <v>12.797426052382685</v>
      </c>
      <c r="P25" s="7">
        <v>0.59399110356036999</v>
      </c>
      <c r="Q25" s="7">
        <v>0.79753522038299707</v>
      </c>
      <c r="R25" s="7">
        <v>0.94258926817474276</v>
      </c>
      <c r="S25" s="7">
        <v>1.4407890659458644</v>
      </c>
      <c r="T25" s="7">
        <v>0.24707862734794617</v>
      </c>
      <c r="U25" s="124">
        <f t="shared" si="2"/>
        <v>16.819409337794603</v>
      </c>
    </row>
    <row r="26" spans="1:21">
      <c r="A26" s="37">
        <v>16</v>
      </c>
      <c r="B26" s="17"/>
      <c r="C26" s="16"/>
      <c r="D26" s="8"/>
      <c r="E26" s="17" t="s">
        <v>18</v>
      </c>
      <c r="F26" s="42" t="s">
        <v>31</v>
      </c>
      <c r="G26" s="109">
        <f t="shared" si="0"/>
        <v>77.761321366080665</v>
      </c>
      <c r="H26" s="26">
        <v>10.913684725761414</v>
      </c>
      <c r="I26" s="7">
        <v>0.42815919734857744</v>
      </c>
      <c r="J26" s="7">
        <v>2.046279062225949</v>
      </c>
      <c r="K26" s="7">
        <v>2.7100769667886198</v>
      </c>
      <c r="L26" s="7">
        <v>4.2431077882647514</v>
      </c>
      <c r="M26" s="7">
        <v>11.290126187494025</v>
      </c>
      <c r="N26" s="124">
        <f t="shared" si="1"/>
        <v>31.631433927883336</v>
      </c>
      <c r="O26" s="26">
        <v>6.9473976939916611</v>
      </c>
      <c r="P26" s="7">
        <v>0.67307085168067715</v>
      </c>
      <c r="Q26" s="7">
        <v>2.2142549550299009</v>
      </c>
      <c r="R26" s="7">
        <v>2.9352289211237803</v>
      </c>
      <c r="S26" s="7">
        <v>4.9425278566777706</v>
      </c>
      <c r="T26" s="7">
        <v>28.417407159693539</v>
      </c>
      <c r="U26" s="124">
        <f t="shared" si="2"/>
        <v>46.129887438197329</v>
      </c>
    </row>
    <row r="27" spans="1:21">
      <c r="A27" s="37">
        <v>17</v>
      </c>
      <c r="B27" s="17"/>
      <c r="C27" s="16"/>
      <c r="D27" s="38" t="s">
        <v>32</v>
      </c>
      <c r="E27" s="39" t="s">
        <v>33</v>
      </c>
      <c r="F27" s="40"/>
      <c r="G27" s="109">
        <f t="shared" si="0"/>
        <v>3173.6589185101629</v>
      </c>
      <c r="H27" s="26">
        <v>97.456190975785617</v>
      </c>
      <c r="I27" s="7">
        <v>51.474767953157425</v>
      </c>
      <c r="J27" s="7">
        <v>135.19217368587852</v>
      </c>
      <c r="K27" s="7">
        <v>421.2769221663475</v>
      </c>
      <c r="L27" s="7">
        <v>549.89186068996787</v>
      </c>
      <c r="M27" s="7">
        <v>578.86095328629017</v>
      </c>
      <c r="N27" s="124">
        <f t="shared" si="1"/>
        <v>1834.1528687574271</v>
      </c>
      <c r="O27" s="26">
        <v>86.430976254220113</v>
      </c>
      <c r="P27" s="7">
        <v>40.575722806370322</v>
      </c>
      <c r="Q27" s="7">
        <v>94.34497391153127</v>
      </c>
      <c r="R27" s="7">
        <v>182.35012913309038</v>
      </c>
      <c r="S27" s="7">
        <v>312.1667149066925</v>
      </c>
      <c r="T27" s="7">
        <v>623.63753274083138</v>
      </c>
      <c r="U27" s="124">
        <f t="shared" si="2"/>
        <v>1339.5060497527361</v>
      </c>
    </row>
    <row r="28" spans="1:21">
      <c r="A28" s="37">
        <v>18</v>
      </c>
      <c r="B28" s="12"/>
      <c r="C28" s="12"/>
      <c r="D28" s="38" t="s">
        <v>34</v>
      </c>
      <c r="E28" s="39" t="s">
        <v>35</v>
      </c>
      <c r="F28" s="43"/>
      <c r="G28" s="109">
        <f t="shared" si="0"/>
        <v>22562.984420290406</v>
      </c>
      <c r="H28" s="26">
        <v>70.407020218295997</v>
      </c>
      <c r="I28" s="7">
        <v>94.759658469352871</v>
      </c>
      <c r="J28" s="7">
        <v>155.67932274658233</v>
      </c>
      <c r="K28" s="7">
        <v>568.56637400388718</v>
      </c>
      <c r="L28" s="7">
        <v>1782.1074120011181</v>
      </c>
      <c r="M28" s="7">
        <v>9088.9620004296303</v>
      </c>
      <c r="N28" s="124">
        <f t="shared" si="1"/>
        <v>11760.481787868866</v>
      </c>
      <c r="O28" s="26">
        <v>53.269755859081961</v>
      </c>
      <c r="P28" s="7">
        <v>69.108618158792524</v>
      </c>
      <c r="Q28" s="7">
        <v>135.56246049422771</v>
      </c>
      <c r="R28" s="7">
        <v>331.34216675907373</v>
      </c>
      <c r="S28" s="7">
        <v>1264.9905219897628</v>
      </c>
      <c r="T28" s="7">
        <v>8948.2291091606021</v>
      </c>
      <c r="U28" s="124">
        <f t="shared" si="2"/>
        <v>10802.502632421541</v>
      </c>
    </row>
    <row r="29" spans="1:21">
      <c r="A29" s="37">
        <v>19</v>
      </c>
      <c r="B29" s="17"/>
      <c r="C29" s="16"/>
      <c r="D29" s="38" t="s">
        <v>36</v>
      </c>
      <c r="E29" s="39" t="s">
        <v>37</v>
      </c>
      <c r="F29" s="40"/>
      <c r="G29" s="109">
        <f t="shared" si="0"/>
        <v>2454.842382913344</v>
      </c>
      <c r="H29" s="26">
        <v>12.199895372980077</v>
      </c>
      <c r="I29" s="7">
        <v>4.7230274175526574</v>
      </c>
      <c r="J29" s="7">
        <v>51.886439129710197</v>
      </c>
      <c r="K29" s="7">
        <v>251.71722516417503</v>
      </c>
      <c r="L29" s="7">
        <v>536.44253175333142</v>
      </c>
      <c r="M29" s="7">
        <v>598.20241574943066</v>
      </c>
      <c r="N29" s="124">
        <f t="shared" si="1"/>
        <v>1455.1715345871801</v>
      </c>
      <c r="O29" s="26">
        <v>11.471554357766708</v>
      </c>
      <c r="P29" s="7">
        <v>4.9089673856636296</v>
      </c>
      <c r="Q29" s="7">
        <v>45.085789705161005</v>
      </c>
      <c r="R29" s="7">
        <v>111.32832023501396</v>
      </c>
      <c r="S29" s="7">
        <v>278.65382830798626</v>
      </c>
      <c r="T29" s="7">
        <v>548.22238833457232</v>
      </c>
      <c r="U29" s="124">
        <f t="shared" si="2"/>
        <v>999.67084832616388</v>
      </c>
    </row>
    <row r="30" spans="1:21">
      <c r="A30" s="37">
        <v>20</v>
      </c>
      <c r="B30" s="17"/>
      <c r="C30" s="16"/>
      <c r="D30" s="38" t="s">
        <v>38</v>
      </c>
      <c r="E30" s="39" t="s">
        <v>39</v>
      </c>
      <c r="F30" s="40"/>
      <c r="G30" s="109">
        <f t="shared" si="0"/>
        <v>29.54873435198779</v>
      </c>
      <c r="H30" s="26">
        <v>0</v>
      </c>
      <c r="I30" s="7">
        <v>0.72168251150287688</v>
      </c>
      <c r="J30" s="7">
        <v>0.72413856239290908</v>
      </c>
      <c r="K30" s="7">
        <v>2.354674935224466</v>
      </c>
      <c r="L30" s="7">
        <v>7.1748279333114624</v>
      </c>
      <c r="M30" s="7">
        <v>6.3143224446102977</v>
      </c>
      <c r="N30" s="124">
        <f t="shared" si="1"/>
        <v>17.289646387042012</v>
      </c>
      <c r="O30" s="26">
        <v>0</v>
      </c>
      <c r="P30" s="7">
        <v>0.53335282360303893</v>
      </c>
      <c r="Q30" s="7">
        <v>0.75746212564990856</v>
      </c>
      <c r="R30" s="7">
        <v>1.2125936010852456</v>
      </c>
      <c r="S30" s="7">
        <v>4.3266850477084517</v>
      </c>
      <c r="T30" s="7">
        <v>5.4289943668991327</v>
      </c>
      <c r="U30" s="124">
        <f t="shared" si="2"/>
        <v>12.259087964945778</v>
      </c>
    </row>
    <row r="31" spans="1:21">
      <c r="A31" s="37">
        <v>21</v>
      </c>
      <c r="B31" s="17"/>
      <c r="C31" s="16"/>
      <c r="D31" s="38" t="s">
        <v>40</v>
      </c>
      <c r="E31" s="39" t="s">
        <v>41</v>
      </c>
      <c r="F31" s="40"/>
      <c r="G31" s="109">
        <f t="shared" si="0"/>
        <v>169.55878085469135</v>
      </c>
      <c r="H31" s="26">
        <v>8.4441873362877118</v>
      </c>
      <c r="I31" s="7">
        <v>7.1455468806134377</v>
      </c>
      <c r="J31" s="7">
        <v>12.171981205967313</v>
      </c>
      <c r="K31" s="7">
        <v>17.519123311387375</v>
      </c>
      <c r="L31" s="7">
        <v>23.147148992866278</v>
      </c>
      <c r="M31" s="7">
        <v>24.751040568109602</v>
      </c>
      <c r="N31" s="124">
        <f t="shared" si="1"/>
        <v>93.179028295231717</v>
      </c>
      <c r="O31" s="26">
        <v>5.6226608356842576</v>
      </c>
      <c r="P31" s="7">
        <v>3.9436425338935805</v>
      </c>
      <c r="Q31" s="7">
        <v>8.1702835611067712</v>
      </c>
      <c r="R31" s="7">
        <v>14.252345340210013</v>
      </c>
      <c r="S31" s="7">
        <v>20.924812282901257</v>
      </c>
      <c r="T31" s="7">
        <v>23.466008005663753</v>
      </c>
      <c r="U31" s="124">
        <f t="shared" si="2"/>
        <v>76.379752559459632</v>
      </c>
    </row>
    <row r="32" spans="1:21">
      <c r="A32" s="37">
        <v>22</v>
      </c>
      <c r="B32" s="17"/>
      <c r="C32" s="16"/>
      <c r="D32" s="38"/>
      <c r="E32" s="17" t="s">
        <v>12</v>
      </c>
      <c r="F32" s="42" t="s">
        <v>42</v>
      </c>
      <c r="G32" s="109">
        <f t="shared" si="0"/>
        <v>0.52034078452476251</v>
      </c>
      <c r="H32" s="26">
        <v>8.2849205974014239E-2</v>
      </c>
      <c r="I32" s="7">
        <v>0</v>
      </c>
      <c r="J32" s="7">
        <v>8.893478661775589E-2</v>
      </c>
      <c r="K32" s="7">
        <v>0</v>
      </c>
      <c r="L32" s="7">
        <v>0</v>
      </c>
      <c r="M32" s="7">
        <v>0</v>
      </c>
      <c r="N32" s="124">
        <f t="shared" si="1"/>
        <v>0.17178399259177013</v>
      </c>
      <c r="O32" s="26">
        <v>8.3258738310746594E-2</v>
      </c>
      <c r="P32" s="7">
        <v>0.18803784251213074</v>
      </c>
      <c r="Q32" s="7">
        <v>7.7260211110115051E-2</v>
      </c>
      <c r="R32" s="7">
        <v>0</v>
      </c>
      <c r="S32" s="7">
        <v>0</v>
      </c>
      <c r="T32" s="7">
        <v>0</v>
      </c>
      <c r="U32" s="124">
        <f t="shared" si="2"/>
        <v>0.34855679193299238</v>
      </c>
    </row>
    <row r="33" spans="1:21">
      <c r="A33" s="37">
        <v>23</v>
      </c>
      <c r="B33" s="17"/>
      <c r="C33" s="16"/>
      <c r="D33" s="8"/>
      <c r="E33" s="17" t="s">
        <v>14</v>
      </c>
      <c r="F33" s="42" t="s">
        <v>43</v>
      </c>
      <c r="G33" s="109">
        <f t="shared" si="0"/>
        <v>0.14770618081092834</v>
      </c>
      <c r="H33" s="26">
        <v>0</v>
      </c>
      <c r="I33" s="7">
        <v>0</v>
      </c>
      <c r="J33" s="7">
        <v>0</v>
      </c>
      <c r="K33" s="7">
        <v>0</v>
      </c>
      <c r="L33" s="7">
        <v>0.14770618081092834</v>
      </c>
      <c r="M33" s="7">
        <v>0</v>
      </c>
      <c r="N33" s="124">
        <f t="shared" si="1"/>
        <v>0.14770618081092834</v>
      </c>
      <c r="O33" s="26">
        <v>0</v>
      </c>
      <c r="P33" s="7">
        <v>0</v>
      </c>
      <c r="Q33" s="7">
        <v>0</v>
      </c>
      <c r="R33" s="7">
        <v>0</v>
      </c>
      <c r="S33" s="7">
        <v>0</v>
      </c>
      <c r="T33" s="7">
        <v>0</v>
      </c>
      <c r="U33" s="124">
        <f t="shared" si="2"/>
        <v>0</v>
      </c>
    </row>
    <row r="34" spans="1:21">
      <c r="A34" s="37">
        <v>24</v>
      </c>
      <c r="B34" s="17"/>
      <c r="C34" s="16"/>
      <c r="D34" s="8"/>
      <c r="E34" s="17" t="s">
        <v>16</v>
      </c>
      <c r="F34" s="42" t="s">
        <v>44</v>
      </c>
      <c r="G34" s="109">
        <f t="shared" si="0"/>
        <v>2.785159632563591</v>
      </c>
      <c r="H34" s="26">
        <v>0</v>
      </c>
      <c r="I34" s="7">
        <v>0</v>
      </c>
      <c r="J34" s="7">
        <v>0.14042869210243225</v>
      </c>
      <c r="K34" s="7">
        <v>0.15034478902816772</v>
      </c>
      <c r="L34" s="7">
        <v>0.2890765368938446</v>
      </c>
      <c r="M34" s="7">
        <v>0.64373970031738281</v>
      </c>
      <c r="N34" s="124">
        <f t="shared" si="1"/>
        <v>1.2235897183418274</v>
      </c>
      <c r="O34" s="26">
        <v>0</v>
      </c>
      <c r="P34" s="7">
        <v>0</v>
      </c>
      <c r="Q34" s="7">
        <v>0</v>
      </c>
      <c r="R34" s="7">
        <v>0.60343919694423676</v>
      </c>
      <c r="S34" s="7">
        <v>0.65555465221405029</v>
      </c>
      <c r="T34" s="7">
        <v>0.30257606506347656</v>
      </c>
      <c r="U34" s="124">
        <f t="shared" si="2"/>
        <v>1.5615699142217636</v>
      </c>
    </row>
    <row r="35" spans="1:21">
      <c r="A35" s="37">
        <v>25</v>
      </c>
      <c r="B35" s="17"/>
      <c r="C35" s="16"/>
      <c r="D35" s="8"/>
      <c r="E35" s="17" t="s">
        <v>18</v>
      </c>
      <c r="F35" s="42" t="s">
        <v>45</v>
      </c>
      <c r="G35" s="109">
        <f t="shared" si="0"/>
        <v>1.3194845616817474</v>
      </c>
      <c r="H35" s="26">
        <v>0</v>
      </c>
      <c r="I35" s="7">
        <v>0</v>
      </c>
      <c r="J35" s="7">
        <v>0.3691466748714447</v>
      </c>
      <c r="K35" s="7">
        <v>7.9705461859703064E-2</v>
      </c>
      <c r="L35" s="7">
        <v>0.18660357594490051</v>
      </c>
      <c r="M35" s="7">
        <v>0</v>
      </c>
      <c r="N35" s="124">
        <f t="shared" si="1"/>
        <v>0.63545571267604828</v>
      </c>
      <c r="O35" s="26">
        <v>0</v>
      </c>
      <c r="P35" s="7">
        <v>0</v>
      </c>
      <c r="Q35" s="7">
        <v>0</v>
      </c>
      <c r="R35" s="7">
        <v>0.23333935439586639</v>
      </c>
      <c r="S35" s="7">
        <v>0.45068949460983276</v>
      </c>
      <c r="T35" s="7">
        <v>0</v>
      </c>
      <c r="U35" s="124">
        <f t="shared" si="2"/>
        <v>0.68402884900569916</v>
      </c>
    </row>
    <row r="36" spans="1:21">
      <c r="A36" s="37">
        <v>26</v>
      </c>
      <c r="B36" s="17"/>
      <c r="C36" s="16"/>
      <c r="D36" s="8"/>
      <c r="E36" s="17" t="s">
        <v>20</v>
      </c>
      <c r="F36" s="42" t="s">
        <v>46</v>
      </c>
      <c r="G36" s="109">
        <f t="shared" si="0"/>
        <v>83.936788924027468</v>
      </c>
      <c r="H36" s="26">
        <v>0.81442505294626244</v>
      </c>
      <c r="I36" s="7">
        <v>9.5125273322082649E-2</v>
      </c>
      <c r="J36" s="7">
        <v>1.1644141008800943</v>
      </c>
      <c r="K36" s="7">
        <v>6.3938136838842183</v>
      </c>
      <c r="L36" s="7">
        <v>14.928864528890699</v>
      </c>
      <c r="M36" s="7">
        <v>20.080627051647753</v>
      </c>
      <c r="N36" s="124">
        <f t="shared" si="1"/>
        <v>43.477269691571109</v>
      </c>
      <c r="O36" s="26">
        <v>0.79005224528032159</v>
      </c>
      <c r="P36" s="7">
        <v>8.9234250463254172E-2</v>
      </c>
      <c r="Q36" s="7">
        <v>1.3402368141687475</v>
      </c>
      <c r="R36" s="7">
        <v>5.2567408123286441</v>
      </c>
      <c r="S36" s="7">
        <v>13.036756013985723</v>
      </c>
      <c r="T36" s="7">
        <v>19.946499096229672</v>
      </c>
      <c r="U36" s="124">
        <f t="shared" si="2"/>
        <v>40.459519232456358</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1.1671316543361172</v>
      </c>
      <c r="H39" s="26">
        <v>0</v>
      </c>
      <c r="I39" s="7">
        <v>0</v>
      </c>
      <c r="J39" s="7">
        <v>1.5259149949997663E-3</v>
      </c>
      <c r="K39" s="7">
        <v>7.4828933924436569E-2</v>
      </c>
      <c r="L39" s="7">
        <v>0.26000300049781799</v>
      </c>
      <c r="M39" s="7">
        <v>0.19128888100385666</v>
      </c>
      <c r="N39" s="124">
        <f t="shared" si="1"/>
        <v>0.52764673042111099</v>
      </c>
      <c r="O39" s="26">
        <v>0</v>
      </c>
      <c r="P39" s="7">
        <v>0</v>
      </c>
      <c r="Q39" s="7">
        <v>2.7356721693649888E-3</v>
      </c>
      <c r="R39" s="7">
        <v>6.0625660233199596E-2</v>
      </c>
      <c r="S39" s="7">
        <v>0.28983817249536514</v>
      </c>
      <c r="T39" s="7">
        <v>0.28628541901707649</v>
      </c>
      <c r="U39" s="124">
        <f t="shared" si="2"/>
        <v>0.63948492391500622</v>
      </c>
    </row>
    <row r="40" spans="1:21">
      <c r="A40" s="37">
        <v>30</v>
      </c>
      <c r="B40" s="17"/>
      <c r="C40" s="16"/>
      <c r="D40" s="12"/>
      <c r="E40" s="17" t="s">
        <v>357</v>
      </c>
      <c r="F40" s="42" t="s">
        <v>51</v>
      </c>
      <c r="G40" s="109">
        <f t="shared" si="0"/>
        <v>1.2041442445479333</v>
      </c>
      <c r="H40" s="26">
        <v>9.2085534706711769E-3</v>
      </c>
      <c r="I40" s="7">
        <v>0</v>
      </c>
      <c r="J40" s="7">
        <v>0</v>
      </c>
      <c r="K40" s="7">
        <v>0</v>
      </c>
      <c r="L40" s="7">
        <v>0.29931562393903732</v>
      </c>
      <c r="M40" s="7">
        <v>0.70637205243110657</v>
      </c>
      <c r="N40" s="124">
        <f t="shared" si="1"/>
        <v>1.0148962298408151</v>
      </c>
      <c r="O40" s="26">
        <v>7.4377846904098988E-3</v>
      </c>
      <c r="P40" s="7">
        <v>0</v>
      </c>
      <c r="Q40" s="7">
        <v>0.18181023001670837</v>
      </c>
      <c r="R40" s="7">
        <v>0</v>
      </c>
      <c r="S40" s="7">
        <v>0</v>
      </c>
      <c r="T40" s="7">
        <v>0</v>
      </c>
      <c r="U40" s="124">
        <f t="shared" si="2"/>
        <v>0.18924801470711827</v>
      </c>
    </row>
    <row r="41" spans="1:21">
      <c r="A41" s="37">
        <v>31</v>
      </c>
      <c r="B41" s="17"/>
      <c r="C41" s="16"/>
      <c r="D41" s="12"/>
      <c r="E41" s="17" t="s">
        <v>358</v>
      </c>
      <c r="F41" s="42" t="s">
        <v>52</v>
      </c>
      <c r="G41" s="109">
        <f t="shared" si="0"/>
        <v>0.77420990169048309</v>
      </c>
      <c r="H41" s="26">
        <v>0</v>
      </c>
      <c r="I41" s="7">
        <v>0</v>
      </c>
      <c r="J41" s="7">
        <v>0</v>
      </c>
      <c r="K41" s="7">
        <v>0</v>
      </c>
      <c r="L41" s="7">
        <v>0.1863672286272049</v>
      </c>
      <c r="M41" s="7">
        <v>0.25531008839607239</v>
      </c>
      <c r="N41" s="124">
        <f t="shared" si="1"/>
        <v>0.44167731702327728</v>
      </c>
      <c r="O41" s="26">
        <v>0</v>
      </c>
      <c r="P41" s="7">
        <v>0</v>
      </c>
      <c r="Q41" s="7">
        <v>0</v>
      </c>
      <c r="R41" s="7">
        <v>0</v>
      </c>
      <c r="S41" s="7">
        <v>0</v>
      </c>
      <c r="T41" s="7">
        <v>0.33253258466720581</v>
      </c>
      <c r="U41" s="124">
        <f t="shared" si="2"/>
        <v>0.33253258466720581</v>
      </c>
    </row>
    <row r="42" spans="1:21">
      <c r="A42" s="37">
        <v>32</v>
      </c>
      <c r="B42" s="17"/>
      <c r="C42" s="16"/>
      <c r="D42" s="38"/>
      <c r="E42" s="17" t="s">
        <v>359</v>
      </c>
      <c r="F42" s="42" t="s">
        <v>53</v>
      </c>
      <c r="G42" s="109">
        <f t="shared" ref="G42:G73" si="3">N42+U42</f>
        <v>77.703815598972142</v>
      </c>
      <c r="H42" s="26">
        <v>7.5377046056091785</v>
      </c>
      <c r="I42" s="7">
        <v>7.0504216849803925</v>
      </c>
      <c r="J42" s="7">
        <v>10.40753074362874</v>
      </c>
      <c r="K42" s="7">
        <v>10.820430569350719</v>
      </c>
      <c r="L42" s="7">
        <v>6.8492126762866974</v>
      </c>
      <c r="M42" s="7">
        <v>2.8737027570605278</v>
      </c>
      <c r="N42" s="124">
        <f t="shared" ref="N42:N73" si="4">SUM(H42:M42)</f>
        <v>45.539003036916256</v>
      </c>
      <c r="O42" s="26">
        <v>4.7419121349230409</v>
      </c>
      <c r="P42" s="7">
        <v>3.6663704067468643</v>
      </c>
      <c r="Q42" s="7">
        <v>6.5682406798005104</v>
      </c>
      <c r="R42" s="7">
        <v>8.098200798034668</v>
      </c>
      <c r="S42" s="7">
        <v>6.4919739216566086</v>
      </c>
      <c r="T42" s="7">
        <v>2.5981146208941936</v>
      </c>
      <c r="U42" s="124">
        <f t="shared" ref="U42:U73" si="5">SUM(O42:T42)</f>
        <v>32.164812562055886</v>
      </c>
    </row>
    <row r="43" spans="1:21">
      <c r="A43" s="37">
        <v>33</v>
      </c>
      <c r="B43" s="17"/>
      <c r="C43" s="16"/>
      <c r="D43" s="38" t="s">
        <v>54</v>
      </c>
      <c r="E43" s="39" t="s">
        <v>55</v>
      </c>
      <c r="F43" s="42"/>
      <c r="G43" s="109">
        <f t="shared" si="3"/>
        <v>2.1325434150987803</v>
      </c>
      <c r="H43" s="26">
        <v>0.25045890357364442</v>
      </c>
      <c r="I43" s="7">
        <v>6.3969242924940772E-2</v>
      </c>
      <c r="J43" s="7">
        <v>4.95109049261373E-2</v>
      </c>
      <c r="K43" s="7">
        <v>7.9936110552807804E-2</v>
      </c>
      <c r="L43" s="7">
        <v>0.10095260955858976</v>
      </c>
      <c r="M43" s="7">
        <v>0.18264525523409247</v>
      </c>
      <c r="N43" s="124">
        <f t="shared" si="4"/>
        <v>0.72747302677021253</v>
      </c>
      <c r="O43" s="26">
        <v>0.35560052238724893</v>
      </c>
      <c r="P43" s="7">
        <v>8.1981746741803363E-2</v>
      </c>
      <c r="Q43" s="7">
        <v>4.1536360297868669E-2</v>
      </c>
      <c r="R43" s="7">
        <v>6.3567070617864374E-2</v>
      </c>
      <c r="S43" s="7">
        <v>9.4575585739221424E-2</v>
      </c>
      <c r="T43" s="7">
        <v>0.76780910254456103</v>
      </c>
      <c r="U43" s="124">
        <f t="shared" si="5"/>
        <v>1.4050703883285678</v>
      </c>
    </row>
    <row r="44" spans="1:21">
      <c r="A44" s="37">
        <v>34</v>
      </c>
      <c r="B44" s="17"/>
      <c r="C44" s="16"/>
      <c r="D44" s="8"/>
      <c r="E44" s="17" t="s">
        <v>12</v>
      </c>
      <c r="F44" s="42" t="s">
        <v>56</v>
      </c>
      <c r="G44" s="109">
        <f t="shared" si="3"/>
        <v>1.6704551282221018</v>
      </c>
      <c r="H44" s="26">
        <v>0.25045890357364442</v>
      </c>
      <c r="I44" s="7">
        <v>6.3969242924940772E-2</v>
      </c>
      <c r="J44" s="7">
        <v>4.95109049261373E-2</v>
      </c>
      <c r="K44" s="7">
        <v>7.9936110552807804E-2</v>
      </c>
      <c r="L44" s="7">
        <v>0.10095260955858976</v>
      </c>
      <c r="M44" s="7">
        <v>0.18264525523409247</v>
      </c>
      <c r="N44" s="124">
        <f t="shared" si="4"/>
        <v>0.72747302677021253</v>
      </c>
      <c r="O44" s="26">
        <v>0.35560052238724893</v>
      </c>
      <c r="P44" s="7">
        <v>8.1981746741803363E-2</v>
      </c>
      <c r="Q44" s="7">
        <v>4.1536360297868669E-2</v>
      </c>
      <c r="R44" s="7">
        <v>6.3567070617864374E-2</v>
      </c>
      <c r="S44" s="7">
        <v>9.4575585739221424E-2</v>
      </c>
      <c r="T44" s="7">
        <v>0.30572081566788256</v>
      </c>
      <c r="U44" s="124">
        <f t="shared" si="5"/>
        <v>0.94298210145188932</v>
      </c>
    </row>
    <row r="45" spans="1:21">
      <c r="A45" s="37">
        <v>35</v>
      </c>
      <c r="B45" s="17"/>
      <c r="C45" s="16"/>
      <c r="D45" s="8"/>
      <c r="E45" s="17" t="s">
        <v>14</v>
      </c>
      <c r="F45" s="42" t="s">
        <v>57</v>
      </c>
      <c r="G45" s="109">
        <f t="shared" si="3"/>
        <v>0</v>
      </c>
      <c r="H45" s="26">
        <v>0</v>
      </c>
      <c r="I45" s="7">
        <v>0</v>
      </c>
      <c r="J45" s="7">
        <v>0</v>
      </c>
      <c r="K45" s="7">
        <v>0</v>
      </c>
      <c r="L45" s="7">
        <v>0</v>
      </c>
      <c r="M45" s="7">
        <v>0</v>
      </c>
      <c r="N45" s="124">
        <f t="shared" si="4"/>
        <v>0</v>
      </c>
      <c r="O45" s="26">
        <v>0</v>
      </c>
      <c r="P45" s="7">
        <v>0</v>
      </c>
      <c r="Q45" s="7">
        <v>0</v>
      </c>
      <c r="R45" s="7">
        <v>0</v>
      </c>
      <c r="S45" s="7">
        <v>0</v>
      </c>
      <c r="T45" s="7">
        <v>0</v>
      </c>
      <c r="U45" s="124">
        <f t="shared" si="5"/>
        <v>0</v>
      </c>
    </row>
    <row r="46" spans="1:21">
      <c r="A46" s="37">
        <v>36</v>
      </c>
      <c r="B46" s="10"/>
      <c r="C46" s="16"/>
      <c r="D46" s="8"/>
      <c r="E46" s="17" t="s">
        <v>16</v>
      </c>
      <c r="F46" s="42" t="s">
        <v>58</v>
      </c>
      <c r="G46" s="109">
        <f t="shared" si="3"/>
        <v>0.46208828687667847</v>
      </c>
      <c r="H46" s="26">
        <v>0</v>
      </c>
      <c r="I46" s="7">
        <v>0</v>
      </c>
      <c r="J46" s="7">
        <v>0</v>
      </c>
      <c r="K46" s="7">
        <v>0</v>
      </c>
      <c r="L46" s="7">
        <v>0</v>
      </c>
      <c r="M46" s="7">
        <v>0</v>
      </c>
      <c r="N46" s="124">
        <f t="shared" si="4"/>
        <v>0</v>
      </c>
      <c r="O46" s="26">
        <v>0</v>
      </c>
      <c r="P46" s="7">
        <v>0</v>
      </c>
      <c r="Q46" s="7">
        <v>0</v>
      </c>
      <c r="R46" s="7">
        <v>0</v>
      </c>
      <c r="S46" s="7">
        <v>0</v>
      </c>
      <c r="T46" s="7">
        <v>0.46208828687667847</v>
      </c>
      <c r="U46" s="124">
        <f t="shared" si="5"/>
        <v>0.46208828687667847</v>
      </c>
    </row>
    <row r="47" spans="1:21">
      <c r="A47" s="37">
        <v>37</v>
      </c>
      <c r="B47" s="10"/>
      <c r="C47" s="11"/>
      <c r="D47" s="38" t="s">
        <v>59</v>
      </c>
      <c r="E47" s="9" t="s">
        <v>60</v>
      </c>
      <c r="F47" s="44"/>
      <c r="G47" s="109">
        <f t="shared" si="3"/>
        <v>57462.186635191167</v>
      </c>
      <c r="H47" s="26">
        <v>439.94090020091971</v>
      </c>
      <c r="I47" s="7">
        <v>64.07761287689209</v>
      </c>
      <c r="J47" s="7">
        <v>196.67070188373327</v>
      </c>
      <c r="K47" s="7">
        <v>461.88090903684497</v>
      </c>
      <c r="L47" s="7">
        <v>2937.8888426870108</v>
      </c>
      <c r="M47" s="7">
        <v>24088.728672921658</v>
      </c>
      <c r="N47" s="124">
        <f t="shared" si="4"/>
        <v>28189.187639607058</v>
      </c>
      <c r="O47" s="26">
        <v>265.76100651919842</v>
      </c>
      <c r="P47" s="7">
        <v>54.552388878213605</v>
      </c>
      <c r="Q47" s="7">
        <v>160.47456344496459</v>
      </c>
      <c r="R47" s="7">
        <v>315.47329530864954</v>
      </c>
      <c r="S47" s="7">
        <v>2266.3100018724799</v>
      </c>
      <c r="T47" s="7">
        <v>26210.427739560604</v>
      </c>
      <c r="U47" s="124">
        <f t="shared" si="5"/>
        <v>29272.998995584108</v>
      </c>
    </row>
    <row r="48" spans="1:21">
      <c r="A48" s="93">
        <v>38</v>
      </c>
      <c r="B48" s="94"/>
      <c r="C48" s="95" t="s">
        <v>61</v>
      </c>
      <c r="D48" s="96" t="s">
        <v>62</v>
      </c>
      <c r="E48" s="97"/>
      <c r="F48" s="98"/>
      <c r="G48" s="99">
        <f t="shared" si="3"/>
        <v>252110.34387524362</v>
      </c>
      <c r="H48" s="100">
        <v>1957.6659993007779</v>
      </c>
      <c r="I48" s="101">
        <v>414.21418359712698</v>
      </c>
      <c r="J48" s="101">
        <v>1213.5255272062495</v>
      </c>
      <c r="K48" s="101">
        <v>9153.9382753297687</v>
      </c>
      <c r="L48" s="101">
        <v>22203.40788269043</v>
      </c>
      <c r="M48" s="101">
        <v>104835.93888282776</v>
      </c>
      <c r="N48" s="125">
        <f t="shared" si="4"/>
        <v>139778.69075095211</v>
      </c>
      <c r="O48" s="100">
        <v>1658.6510586999357</v>
      </c>
      <c r="P48" s="101">
        <v>387.17783091221645</v>
      </c>
      <c r="Q48" s="101">
        <v>734.98672977462411</v>
      </c>
      <c r="R48" s="101">
        <v>2906.8302743844688</v>
      </c>
      <c r="S48" s="101">
        <v>8992.2321031093597</v>
      </c>
      <c r="T48" s="101">
        <v>97651.775127410889</v>
      </c>
      <c r="U48" s="125">
        <f t="shared" si="5"/>
        <v>112331.65312429149</v>
      </c>
    </row>
    <row r="49" spans="1:21">
      <c r="A49" s="37">
        <v>39</v>
      </c>
      <c r="B49" s="17"/>
      <c r="C49" s="16"/>
      <c r="D49" s="38" t="s">
        <v>8</v>
      </c>
      <c r="E49" s="45" t="s">
        <v>63</v>
      </c>
      <c r="F49" s="40"/>
      <c r="G49" s="109">
        <f t="shared" si="3"/>
        <v>251248.71641458583</v>
      </c>
      <c r="H49" s="26">
        <v>1955.4629145637155</v>
      </c>
      <c r="I49" s="7">
        <v>410.32348245964386</v>
      </c>
      <c r="J49" s="7">
        <v>1205.5154384048656</v>
      </c>
      <c r="K49" s="7">
        <v>9121.6464346572757</v>
      </c>
      <c r="L49" s="7">
        <v>22150.165939092636</v>
      </c>
      <c r="M49" s="7">
        <v>104517.41862487793</v>
      </c>
      <c r="N49" s="124">
        <f t="shared" si="4"/>
        <v>139360.53283405607</v>
      </c>
      <c r="O49" s="26">
        <v>1656.8722414076328</v>
      </c>
      <c r="P49" s="7">
        <v>384.0547898382647</v>
      </c>
      <c r="Q49" s="7">
        <v>730.1444772221148</v>
      </c>
      <c r="R49" s="7">
        <v>2893.5091877691448</v>
      </c>
      <c r="S49" s="7">
        <v>8960.9716949462891</v>
      </c>
      <c r="T49" s="7">
        <v>97262.631189346313</v>
      </c>
      <c r="U49" s="124">
        <f t="shared" si="5"/>
        <v>111888.18358052976</v>
      </c>
    </row>
    <row r="50" spans="1:21">
      <c r="A50" s="37">
        <v>40</v>
      </c>
      <c r="B50" s="17"/>
      <c r="C50" s="16"/>
      <c r="D50" s="38" t="s">
        <v>10</v>
      </c>
      <c r="E50" s="45" t="s">
        <v>64</v>
      </c>
      <c r="F50" s="40"/>
      <c r="G50" s="109">
        <f t="shared" si="3"/>
        <v>791.3592583574756</v>
      </c>
      <c r="H50" s="26">
        <v>1.5840269627151429</v>
      </c>
      <c r="I50" s="7">
        <v>3.467657345594489</v>
      </c>
      <c r="J50" s="7">
        <v>6.8201031859498471</v>
      </c>
      <c r="K50" s="7">
        <v>24.261343161575496</v>
      </c>
      <c r="L50" s="7">
        <v>41.460860196501017</v>
      </c>
      <c r="M50" s="7">
        <v>297.78126191720366</v>
      </c>
      <c r="N50" s="124">
        <f t="shared" si="4"/>
        <v>375.37525276953966</v>
      </c>
      <c r="O50" s="26">
        <v>1.311922038486955</v>
      </c>
      <c r="P50" s="7">
        <v>2.5002267083328746</v>
      </c>
      <c r="Q50" s="7">
        <v>4.1251741638843669</v>
      </c>
      <c r="R50" s="7">
        <v>10.337258694693446</v>
      </c>
      <c r="S50" s="7">
        <v>27.318042301572859</v>
      </c>
      <c r="T50" s="7">
        <v>370.39138168096542</v>
      </c>
      <c r="U50" s="124">
        <f t="shared" si="5"/>
        <v>415.98400558793594</v>
      </c>
    </row>
    <row r="51" spans="1:21">
      <c r="A51" s="37">
        <v>41</v>
      </c>
      <c r="B51" s="17"/>
      <c r="C51" s="16"/>
      <c r="D51" s="38" t="s">
        <v>22</v>
      </c>
      <c r="E51" s="45" t="s">
        <v>65</v>
      </c>
      <c r="F51" s="40"/>
      <c r="G51" s="109">
        <f t="shared" si="3"/>
        <v>70.268110774062137</v>
      </c>
      <c r="H51" s="26">
        <v>0.6190814379413041</v>
      </c>
      <c r="I51" s="7">
        <v>0.42304668081624186</v>
      </c>
      <c r="J51" s="7">
        <v>1.1899759727461969</v>
      </c>
      <c r="K51" s="7">
        <v>8.0304705612124962</v>
      </c>
      <c r="L51" s="7">
        <v>11.781317240664066</v>
      </c>
      <c r="M51" s="7">
        <v>20.738386147233541</v>
      </c>
      <c r="N51" s="124">
        <f t="shared" si="4"/>
        <v>42.782278040613846</v>
      </c>
      <c r="O51" s="26">
        <v>0.46689325128707537</v>
      </c>
      <c r="P51" s="7">
        <v>0.62281389639549189</v>
      </c>
      <c r="Q51" s="7">
        <v>0.71707804539164499</v>
      </c>
      <c r="R51" s="7">
        <v>2.98385039751156</v>
      </c>
      <c r="S51" s="7">
        <v>3.9424123370863526</v>
      </c>
      <c r="T51" s="7">
        <v>18.752784805776173</v>
      </c>
      <c r="U51" s="124">
        <f t="shared" si="5"/>
        <v>27.485832733448298</v>
      </c>
    </row>
    <row r="52" spans="1:21">
      <c r="A52" s="93">
        <v>42</v>
      </c>
      <c r="B52" s="94"/>
      <c r="C52" s="95" t="s">
        <v>66</v>
      </c>
      <c r="D52" s="96" t="s">
        <v>67</v>
      </c>
      <c r="E52" s="97"/>
      <c r="F52" s="98"/>
      <c r="G52" s="99">
        <f t="shared" si="3"/>
        <v>1191.8694522138685</v>
      </c>
      <c r="H52" s="100">
        <v>0</v>
      </c>
      <c r="I52" s="101">
        <v>0</v>
      </c>
      <c r="J52" s="101">
        <v>0</v>
      </c>
      <c r="K52" s="101">
        <v>0</v>
      </c>
      <c r="L52" s="101">
        <v>0</v>
      </c>
      <c r="M52" s="101">
        <v>0</v>
      </c>
      <c r="N52" s="125">
        <f t="shared" si="4"/>
        <v>0</v>
      </c>
      <c r="O52" s="100">
        <v>0</v>
      </c>
      <c r="P52" s="101">
        <v>0</v>
      </c>
      <c r="Q52" s="101">
        <v>505.94797193817794</v>
      </c>
      <c r="R52" s="101">
        <v>685.92148027569056</v>
      </c>
      <c r="S52" s="101">
        <v>0</v>
      </c>
      <c r="T52" s="101">
        <v>0</v>
      </c>
      <c r="U52" s="125">
        <f t="shared" si="5"/>
        <v>1191.8694522138685</v>
      </c>
    </row>
    <row r="53" spans="1:21">
      <c r="A53" s="93">
        <v>49</v>
      </c>
      <c r="B53" s="94"/>
      <c r="C53" s="95" t="s">
        <v>68</v>
      </c>
      <c r="D53" s="96" t="s">
        <v>69</v>
      </c>
      <c r="E53" s="97"/>
      <c r="F53" s="98"/>
      <c r="G53" s="99">
        <f t="shared" si="3"/>
        <v>23206.60465085879</v>
      </c>
      <c r="H53" s="100">
        <v>13009.819472968578</v>
      </c>
      <c r="I53" s="101">
        <v>7.2145724222064018</v>
      </c>
      <c r="J53" s="101">
        <v>7.6974725648760796</v>
      </c>
      <c r="K53" s="101">
        <v>7.684356227517128</v>
      </c>
      <c r="L53" s="101">
        <v>11.198761940002441</v>
      </c>
      <c r="M53" s="101">
        <v>5.9325468800961971</v>
      </c>
      <c r="N53" s="125">
        <f t="shared" si="4"/>
        <v>13049.547183003277</v>
      </c>
      <c r="O53" s="100">
        <v>10118.898108541965</v>
      </c>
      <c r="P53" s="101">
        <v>3.6775203496217728</v>
      </c>
      <c r="Q53" s="101">
        <v>6.5939710587263107</v>
      </c>
      <c r="R53" s="101">
        <v>6.1306255087256432</v>
      </c>
      <c r="S53" s="101">
        <v>9.9173548072576523</v>
      </c>
      <c r="T53" s="101">
        <v>11.839887589216232</v>
      </c>
      <c r="U53" s="125">
        <f t="shared" si="5"/>
        <v>10157.057467855513</v>
      </c>
    </row>
    <row r="54" spans="1:21">
      <c r="A54" s="37">
        <v>50</v>
      </c>
      <c r="B54" s="17"/>
      <c r="C54" s="16"/>
      <c r="D54" s="38" t="s">
        <v>8</v>
      </c>
      <c r="E54" s="47" t="s">
        <v>70</v>
      </c>
      <c r="F54" s="40"/>
      <c r="G54" s="109">
        <f t="shared" si="3"/>
        <v>12092.137166693807</v>
      </c>
      <c r="H54" s="26">
        <v>6789.8356574773788</v>
      </c>
      <c r="I54" s="7">
        <v>0.76289492845535278</v>
      </c>
      <c r="J54" s="7">
        <v>0.66706046462059021</v>
      </c>
      <c r="K54" s="7">
        <v>0</v>
      </c>
      <c r="L54" s="7">
        <v>0.11072054505348206</v>
      </c>
      <c r="M54" s="7">
        <v>0</v>
      </c>
      <c r="N54" s="124">
        <f t="shared" si="4"/>
        <v>6791.3763334155083</v>
      </c>
      <c r="O54" s="26">
        <v>5297.5676240921021</v>
      </c>
      <c r="P54" s="7">
        <v>0.30732223391532898</v>
      </c>
      <c r="Q54" s="7">
        <v>1.1465857923030853</v>
      </c>
      <c r="R54" s="7">
        <v>0</v>
      </c>
      <c r="S54" s="7">
        <v>0.65308864414691925</v>
      </c>
      <c r="T54" s="7">
        <v>1.0862125158309937</v>
      </c>
      <c r="U54" s="124">
        <f t="shared" si="5"/>
        <v>5300.7608332782984</v>
      </c>
    </row>
    <row r="55" spans="1:21">
      <c r="A55" s="37">
        <v>51</v>
      </c>
      <c r="B55" s="10"/>
      <c r="C55" s="16"/>
      <c r="D55" s="38" t="s">
        <v>10</v>
      </c>
      <c r="E55" s="47" t="s">
        <v>71</v>
      </c>
      <c r="F55" s="40"/>
      <c r="G55" s="109">
        <f t="shared" si="3"/>
        <v>5293.9692226052284</v>
      </c>
      <c r="H55" s="26">
        <v>3051.3002891391516</v>
      </c>
      <c r="I55" s="7">
        <v>2.5055759698152542</v>
      </c>
      <c r="J55" s="7">
        <v>2.5885724127292633</v>
      </c>
      <c r="K55" s="7">
        <v>2.7840257734060287</v>
      </c>
      <c r="L55" s="7">
        <v>3.9605556949973106</v>
      </c>
      <c r="M55" s="7">
        <v>1.5444555506110191</v>
      </c>
      <c r="N55" s="124">
        <f t="shared" si="4"/>
        <v>3064.6834745407104</v>
      </c>
      <c r="O55" s="26">
        <v>2220.4969055205584</v>
      </c>
      <c r="P55" s="7">
        <v>1.2578183561563492</v>
      </c>
      <c r="Q55" s="7">
        <v>2.1634618043899536</v>
      </c>
      <c r="R55" s="7">
        <v>1.2416739463806152</v>
      </c>
      <c r="S55" s="7">
        <v>0.97102558612823486</v>
      </c>
      <c r="T55" s="7">
        <v>3.1548628509044647</v>
      </c>
      <c r="U55" s="124">
        <f t="shared" si="5"/>
        <v>2229.285748064518</v>
      </c>
    </row>
    <row r="56" spans="1:21">
      <c r="A56" s="37">
        <v>52</v>
      </c>
      <c r="B56" s="17"/>
      <c r="C56" s="11"/>
      <c r="D56" s="38" t="s">
        <v>22</v>
      </c>
      <c r="E56" s="47" t="s">
        <v>72</v>
      </c>
      <c r="F56" s="43"/>
      <c r="G56" s="109">
        <f t="shared" si="3"/>
        <v>2654.7502344717504</v>
      </c>
      <c r="H56" s="26">
        <v>1452.6749752284959</v>
      </c>
      <c r="I56" s="7">
        <v>0</v>
      </c>
      <c r="J56" s="7">
        <v>0</v>
      </c>
      <c r="K56" s="7">
        <v>0</v>
      </c>
      <c r="L56" s="7">
        <v>0</v>
      </c>
      <c r="M56" s="7">
        <v>0</v>
      </c>
      <c r="N56" s="124">
        <f t="shared" si="4"/>
        <v>1452.6749752284959</v>
      </c>
      <c r="O56" s="26">
        <v>1202.0752592432545</v>
      </c>
      <c r="P56" s="7">
        <v>0</v>
      </c>
      <c r="Q56" s="7">
        <v>0</v>
      </c>
      <c r="R56" s="7">
        <v>0</v>
      </c>
      <c r="S56" s="7">
        <v>0</v>
      </c>
      <c r="T56" s="7">
        <v>0</v>
      </c>
      <c r="U56" s="124">
        <f t="shared" si="5"/>
        <v>1202.0752592432545</v>
      </c>
    </row>
    <row r="57" spans="1:21">
      <c r="A57" s="37">
        <v>53</v>
      </c>
      <c r="B57" s="12"/>
      <c r="C57" s="12"/>
      <c r="D57" s="38" t="s">
        <v>24</v>
      </c>
      <c r="E57" s="13" t="s">
        <v>73</v>
      </c>
      <c r="F57" s="43"/>
      <c r="G57" s="109">
        <f t="shared" si="3"/>
        <v>3165.7481753379107</v>
      </c>
      <c r="H57" s="26">
        <v>1716.0086884871125</v>
      </c>
      <c r="I57" s="7">
        <v>3.9461014196276665</v>
      </c>
      <c r="J57" s="7">
        <v>4.4418399259448051</v>
      </c>
      <c r="K57" s="7">
        <v>4.9003303498029709</v>
      </c>
      <c r="L57" s="7">
        <v>7.1274854391813278</v>
      </c>
      <c r="M57" s="7">
        <v>4.3880913592875004</v>
      </c>
      <c r="N57" s="124">
        <f t="shared" si="4"/>
        <v>1740.8125369809568</v>
      </c>
      <c r="O57" s="26">
        <v>1398.7583309523761</v>
      </c>
      <c r="P57" s="7">
        <v>2.1123797297477722</v>
      </c>
      <c r="Q57" s="7">
        <v>3.2839234322309494</v>
      </c>
      <c r="R57" s="7">
        <v>4.8889516815543175</v>
      </c>
      <c r="S57" s="7">
        <v>8.2932403385639191</v>
      </c>
      <c r="T57" s="7">
        <v>7.5988122224807739</v>
      </c>
      <c r="U57" s="124">
        <f t="shared" si="5"/>
        <v>1424.9356383569539</v>
      </c>
    </row>
    <row r="58" spans="1:21">
      <c r="A58" s="93">
        <v>54</v>
      </c>
      <c r="B58" s="94"/>
      <c r="C58" s="95" t="s">
        <v>74</v>
      </c>
      <c r="D58" s="96" t="s">
        <v>75</v>
      </c>
      <c r="E58" s="97"/>
      <c r="F58" s="98"/>
      <c r="G58" s="99">
        <f t="shared" si="3"/>
        <v>16552.748880739244</v>
      </c>
      <c r="H58" s="100">
        <v>86.448289134365908</v>
      </c>
      <c r="I58" s="101">
        <v>12.398852292448282</v>
      </c>
      <c r="J58" s="101">
        <v>45.437239840626717</v>
      </c>
      <c r="K58" s="101">
        <v>156.10225920379162</v>
      </c>
      <c r="L58" s="101">
        <v>498.78215470910072</v>
      </c>
      <c r="M58" s="101">
        <v>5847.7651901766658</v>
      </c>
      <c r="N58" s="125">
        <f t="shared" si="4"/>
        <v>6646.9339853569991</v>
      </c>
      <c r="O58" s="100">
        <v>61.688495663872999</v>
      </c>
      <c r="P58" s="101">
        <v>11.470711926379408</v>
      </c>
      <c r="Q58" s="101">
        <v>42.413457695627585</v>
      </c>
      <c r="R58" s="101">
        <v>124.00083118444309</v>
      </c>
      <c r="S58" s="101">
        <v>329.58150612935424</v>
      </c>
      <c r="T58" s="101">
        <v>9336.6598927825689</v>
      </c>
      <c r="U58" s="125">
        <f t="shared" si="5"/>
        <v>9905.8148953822456</v>
      </c>
    </row>
    <row r="59" spans="1:21">
      <c r="A59" s="37">
        <v>55</v>
      </c>
      <c r="B59" s="17"/>
      <c r="C59" s="16"/>
      <c r="D59" s="38" t="s">
        <v>8</v>
      </c>
      <c r="E59" s="45" t="s">
        <v>76</v>
      </c>
      <c r="F59" s="40"/>
      <c r="G59" s="109">
        <f t="shared" si="3"/>
        <v>8012.6251893167582</v>
      </c>
      <c r="H59" s="26">
        <v>60.421978592068683</v>
      </c>
      <c r="I59" s="7">
        <v>4.1033087617252022</v>
      </c>
      <c r="J59" s="7">
        <v>19.919493727385998</v>
      </c>
      <c r="K59" s="7">
        <v>58.615083564072847</v>
      </c>
      <c r="L59" s="7">
        <v>218.04967864602804</v>
      </c>
      <c r="M59" s="7">
        <v>2774.6657101437449</v>
      </c>
      <c r="N59" s="124">
        <f t="shared" si="4"/>
        <v>3135.7752534350257</v>
      </c>
      <c r="O59" s="26">
        <v>43.03633614098699</v>
      </c>
      <c r="P59" s="7">
        <v>3.7427906920286205</v>
      </c>
      <c r="Q59" s="7">
        <v>16.467059663380496</v>
      </c>
      <c r="R59" s="7">
        <v>47.662912659579888</v>
      </c>
      <c r="S59" s="7">
        <v>142.4432628210634</v>
      </c>
      <c r="T59" s="7">
        <v>4623.4975739046931</v>
      </c>
      <c r="U59" s="124">
        <f t="shared" si="5"/>
        <v>4876.8499358817326</v>
      </c>
    </row>
    <row r="60" spans="1:21">
      <c r="A60" s="37">
        <v>56</v>
      </c>
      <c r="B60" s="17"/>
      <c r="C60" s="16"/>
      <c r="D60" s="38" t="s">
        <v>10</v>
      </c>
      <c r="E60" s="45" t="s">
        <v>77</v>
      </c>
      <c r="F60" s="40"/>
      <c r="G60" s="109">
        <f t="shared" si="3"/>
        <v>54.217713823673421</v>
      </c>
      <c r="H60" s="26">
        <v>2.3582747343740782</v>
      </c>
      <c r="I60" s="7">
        <v>0.21037903652904788</v>
      </c>
      <c r="J60" s="7">
        <v>1.4597721007594373</v>
      </c>
      <c r="K60" s="7">
        <v>3.514546032063663</v>
      </c>
      <c r="L60" s="7">
        <v>6.1145239342004061</v>
      </c>
      <c r="M60" s="7">
        <v>9.3204761035740376</v>
      </c>
      <c r="N60" s="124">
        <f t="shared" si="4"/>
        <v>22.97797194150067</v>
      </c>
      <c r="O60" s="26">
        <v>2.3415329520035328</v>
      </c>
      <c r="P60" s="7">
        <v>0.19372862309437267</v>
      </c>
      <c r="Q60" s="7">
        <v>1.0061256211047294</v>
      </c>
      <c r="R60" s="7">
        <v>2.5392342291888781</v>
      </c>
      <c r="S60" s="7">
        <v>6.897526350338012</v>
      </c>
      <c r="T60" s="7">
        <v>18.261594106443226</v>
      </c>
      <c r="U60" s="124">
        <f t="shared" si="5"/>
        <v>31.239741882172751</v>
      </c>
    </row>
    <row r="61" spans="1:21">
      <c r="A61" s="37">
        <v>57</v>
      </c>
      <c r="B61" s="17"/>
      <c r="C61" s="16"/>
      <c r="D61" s="38" t="s">
        <v>22</v>
      </c>
      <c r="E61" s="45" t="s">
        <v>78</v>
      </c>
      <c r="F61" s="40"/>
      <c r="G61" s="109">
        <f t="shared" si="3"/>
        <v>1.3279165327548981</v>
      </c>
      <c r="H61" s="26">
        <v>0</v>
      </c>
      <c r="I61" s="7">
        <v>0</v>
      </c>
      <c r="J61" s="7">
        <v>0</v>
      </c>
      <c r="K61" s="7">
        <v>0</v>
      </c>
      <c r="L61" s="7">
        <v>0</v>
      </c>
      <c r="M61" s="7">
        <v>0.55643397569656372</v>
      </c>
      <c r="N61" s="124">
        <f t="shared" si="4"/>
        <v>0.55643397569656372</v>
      </c>
      <c r="O61" s="26">
        <v>0</v>
      </c>
      <c r="P61" s="7">
        <v>0</v>
      </c>
      <c r="Q61" s="7">
        <v>0</v>
      </c>
      <c r="R61" s="7">
        <v>0</v>
      </c>
      <c r="S61" s="7">
        <v>0.17638163268566132</v>
      </c>
      <c r="T61" s="7">
        <v>0.59510092437267303</v>
      </c>
      <c r="U61" s="124">
        <f t="shared" si="5"/>
        <v>0.77148255705833435</v>
      </c>
    </row>
    <row r="62" spans="1:21">
      <c r="A62" s="37">
        <v>58</v>
      </c>
      <c r="B62" s="14"/>
      <c r="C62" s="16"/>
      <c r="D62" s="38" t="s">
        <v>24</v>
      </c>
      <c r="E62" s="45" t="s">
        <v>79</v>
      </c>
      <c r="F62" s="40"/>
      <c r="G62" s="109">
        <f t="shared" si="3"/>
        <v>6474.3216426143827</v>
      </c>
      <c r="H62" s="26">
        <v>2.5533517374425521</v>
      </c>
      <c r="I62" s="7">
        <v>2.7414184209192172</v>
      </c>
      <c r="J62" s="7">
        <v>9.2906311664264649</v>
      </c>
      <c r="K62" s="7">
        <v>18.820839788299054</v>
      </c>
      <c r="L62" s="7">
        <v>108.81452363915741</v>
      </c>
      <c r="M62" s="7">
        <v>2475.6074191774242</v>
      </c>
      <c r="N62" s="124">
        <f t="shared" si="4"/>
        <v>2617.8281839296687</v>
      </c>
      <c r="O62" s="26">
        <v>2.232530832025744</v>
      </c>
      <c r="P62" s="7">
        <v>3.2628294921098586</v>
      </c>
      <c r="Q62" s="7">
        <v>10.278606692649191</v>
      </c>
      <c r="R62" s="7">
        <v>29.44653286866378</v>
      </c>
      <c r="S62" s="7">
        <v>83.275251272134483</v>
      </c>
      <c r="T62" s="7">
        <v>3727.9977075271308</v>
      </c>
      <c r="U62" s="124">
        <f t="shared" si="5"/>
        <v>3856.4934586847139</v>
      </c>
    </row>
    <row r="63" spans="1:21">
      <c r="A63" s="37">
        <v>59</v>
      </c>
      <c r="B63" s="12"/>
      <c r="C63" s="14"/>
      <c r="D63" s="38" t="s">
        <v>26</v>
      </c>
      <c r="E63" s="14" t="s">
        <v>80</v>
      </c>
      <c r="F63" s="48"/>
      <c r="G63" s="109">
        <f t="shared" si="3"/>
        <v>2010.2565027519363</v>
      </c>
      <c r="H63" s="26">
        <v>21.114685000908231</v>
      </c>
      <c r="I63" s="7">
        <v>5.3437458914704621</v>
      </c>
      <c r="J63" s="7">
        <v>14.767342051491141</v>
      </c>
      <c r="K63" s="7">
        <v>75.151791889220476</v>
      </c>
      <c r="L63" s="7">
        <v>165.80341669917107</v>
      </c>
      <c r="M63" s="7">
        <v>587.61521609127522</v>
      </c>
      <c r="N63" s="124">
        <f t="shared" si="4"/>
        <v>869.79619762353661</v>
      </c>
      <c r="O63" s="26">
        <v>14.078095368295854</v>
      </c>
      <c r="P63" s="7">
        <v>4.2713632155459891</v>
      </c>
      <c r="Q63" s="7">
        <v>14.661666145955678</v>
      </c>
      <c r="R63" s="7">
        <v>44.352153085637838</v>
      </c>
      <c r="S63" s="7">
        <v>96.789086658507586</v>
      </c>
      <c r="T63" s="7">
        <v>966.30794065445662</v>
      </c>
      <c r="U63" s="124">
        <f t="shared" si="5"/>
        <v>1140.4603051283996</v>
      </c>
    </row>
    <row r="64" spans="1:21">
      <c r="A64" s="72">
        <v>60</v>
      </c>
      <c r="B64" s="73" t="s">
        <v>81</v>
      </c>
      <c r="C64" s="77" t="s">
        <v>82</v>
      </c>
      <c r="D64" s="78"/>
      <c r="E64" s="78"/>
      <c r="F64" s="79"/>
      <c r="G64" s="74">
        <f t="shared" si="3"/>
        <v>8862783.4262727052</v>
      </c>
      <c r="H64" s="75">
        <v>13378.543060988188</v>
      </c>
      <c r="I64" s="76">
        <v>4034.1486270427704</v>
      </c>
      <c r="J64" s="76">
        <v>23921.254476070404</v>
      </c>
      <c r="K64" s="76">
        <v>201338.69689178467</v>
      </c>
      <c r="L64" s="76">
        <v>1077263.2353515625</v>
      </c>
      <c r="M64" s="76">
        <v>3105737.9317626953</v>
      </c>
      <c r="N64" s="122">
        <f t="shared" si="4"/>
        <v>4425673.8101701438</v>
      </c>
      <c r="O64" s="75">
        <v>11114.547744363546</v>
      </c>
      <c r="P64" s="76">
        <v>3260.5456859022379</v>
      </c>
      <c r="Q64" s="76">
        <v>13557.962024331093</v>
      </c>
      <c r="R64" s="76">
        <v>108458.55257606506</v>
      </c>
      <c r="S64" s="76">
        <v>674851.74195861816</v>
      </c>
      <c r="T64" s="76">
        <v>3625866.2661132813</v>
      </c>
      <c r="U64" s="122">
        <f t="shared" si="5"/>
        <v>4437109.6161025614</v>
      </c>
    </row>
    <row r="65" spans="1:21">
      <c r="A65" s="93">
        <v>61</v>
      </c>
      <c r="B65" s="94"/>
      <c r="C65" s="95" t="s">
        <v>6</v>
      </c>
      <c r="D65" s="96" t="s">
        <v>83</v>
      </c>
      <c r="E65" s="97"/>
      <c r="F65" s="98"/>
      <c r="G65" s="99">
        <f t="shared" si="3"/>
        <v>2353148.0058164895</v>
      </c>
      <c r="H65" s="100">
        <v>1352.6026072725654</v>
      </c>
      <c r="I65" s="101">
        <v>1809.5405022501945</v>
      </c>
      <c r="J65" s="101">
        <v>5646.4276825785637</v>
      </c>
      <c r="K65" s="101">
        <v>43512.51611328125</v>
      </c>
      <c r="L65" s="101">
        <v>427660.92604064941</v>
      </c>
      <c r="M65" s="101">
        <v>807398.04287719727</v>
      </c>
      <c r="N65" s="125">
        <f t="shared" si="4"/>
        <v>1287380.0558232293</v>
      </c>
      <c r="O65" s="100">
        <v>1121.3566710650921</v>
      </c>
      <c r="P65" s="101">
        <v>1328.4443656280637</v>
      </c>
      <c r="Q65" s="101">
        <v>4227.0958645641804</v>
      </c>
      <c r="R65" s="101">
        <v>52570.111067771912</v>
      </c>
      <c r="S65" s="101">
        <v>335609.26309967041</v>
      </c>
      <c r="T65" s="101">
        <v>670911.67892456055</v>
      </c>
      <c r="U65" s="125">
        <f t="shared" si="5"/>
        <v>1065767.9499932602</v>
      </c>
    </row>
    <row r="66" spans="1:21">
      <c r="A66" s="37">
        <v>62</v>
      </c>
      <c r="B66" s="17"/>
      <c r="C66" s="16"/>
      <c r="D66" s="38" t="s">
        <v>8</v>
      </c>
      <c r="E66" s="49" t="s">
        <v>84</v>
      </c>
      <c r="F66" s="40"/>
      <c r="G66" s="109">
        <f t="shared" si="3"/>
        <v>60451.12181992823</v>
      </c>
      <c r="H66" s="26">
        <v>32.291844367980957</v>
      </c>
      <c r="I66" s="7">
        <v>22.388439213158563</v>
      </c>
      <c r="J66" s="7">
        <v>137.31958521902561</v>
      </c>
      <c r="K66" s="7">
        <v>3008.1539812982082</v>
      </c>
      <c r="L66" s="7">
        <v>25076.530826926231</v>
      </c>
      <c r="M66" s="7">
        <v>16962.464977025986</v>
      </c>
      <c r="N66" s="124">
        <f t="shared" si="4"/>
        <v>45239.14965405059</v>
      </c>
      <c r="O66" s="26">
        <v>13.97881817817688</v>
      </c>
      <c r="P66" s="7">
        <v>8.9935089207156125</v>
      </c>
      <c r="Q66" s="7">
        <v>87.527058089151978</v>
      </c>
      <c r="R66" s="7">
        <v>840.30856131017208</v>
      </c>
      <c r="S66" s="7">
        <v>5781.2542052268982</v>
      </c>
      <c r="T66" s="7">
        <v>8479.9100141525269</v>
      </c>
      <c r="U66" s="124">
        <f t="shared" si="5"/>
        <v>15211.972165877642</v>
      </c>
    </row>
    <row r="67" spans="1:21">
      <c r="A67" s="37">
        <v>63</v>
      </c>
      <c r="B67" s="17"/>
      <c r="C67" s="16"/>
      <c r="D67" s="38" t="s">
        <v>10</v>
      </c>
      <c r="E67" s="49" t="s">
        <v>85</v>
      </c>
      <c r="F67" s="40"/>
      <c r="G67" s="109">
        <f t="shared" si="3"/>
        <v>60064.529015762266</v>
      </c>
      <c r="H67" s="26">
        <v>7.7738461494445801</v>
      </c>
      <c r="I67" s="7">
        <v>1.7554733753204346</v>
      </c>
      <c r="J67" s="7">
        <v>40.701751342043281</v>
      </c>
      <c r="K67" s="7">
        <v>1628.1828293502331</v>
      </c>
      <c r="L67" s="7">
        <v>19354.478562831879</v>
      </c>
      <c r="M67" s="7">
        <v>22518.839420318604</v>
      </c>
      <c r="N67" s="124">
        <f t="shared" si="4"/>
        <v>43551.731883367524</v>
      </c>
      <c r="O67" s="26">
        <v>3.5463597774505615</v>
      </c>
      <c r="P67" s="7">
        <v>1.0936749279499054</v>
      </c>
      <c r="Q67" s="7">
        <v>37.728748850058764</v>
      </c>
      <c r="R67" s="7">
        <v>602.29393750429153</v>
      </c>
      <c r="S67" s="7">
        <v>5387.9080885648727</v>
      </c>
      <c r="T67" s="7">
        <v>10480.226322770119</v>
      </c>
      <c r="U67" s="124">
        <f t="shared" si="5"/>
        <v>16512.797132394742</v>
      </c>
    </row>
    <row r="68" spans="1:21">
      <c r="A68" s="37">
        <v>64</v>
      </c>
      <c r="B68" s="17"/>
      <c r="C68" s="16"/>
      <c r="D68" s="38" t="s">
        <v>22</v>
      </c>
      <c r="E68" s="49" t="s">
        <v>86</v>
      </c>
      <c r="F68" s="40"/>
      <c r="G68" s="109">
        <f t="shared" si="3"/>
        <v>148306.93563104421</v>
      </c>
      <c r="H68" s="26">
        <v>38.864701509475708</v>
      </c>
      <c r="I68" s="7">
        <v>19.422098636627197</v>
      </c>
      <c r="J68" s="7">
        <v>173.05931635946035</v>
      </c>
      <c r="K68" s="7">
        <v>4666.4754046797752</v>
      </c>
      <c r="L68" s="7">
        <v>33215.880135774612</v>
      </c>
      <c r="M68" s="7">
        <v>50178.193786144257</v>
      </c>
      <c r="N68" s="124">
        <f t="shared" si="4"/>
        <v>88291.895443104208</v>
      </c>
      <c r="O68" s="26">
        <v>19.874133050441742</v>
      </c>
      <c r="P68" s="7">
        <v>6.3080577850341797</v>
      </c>
      <c r="Q68" s="7">
        <v>184.81821937859058</v>
      </c>
      <c r="R68" s="7">
        <v>3244.5967137515545</v>
      </c>
      <c r="S68" s="7">
        <v>17455.245346307755</v>
      </c>
      <c r="T68" s="7">
        <v>39104.197717666626</v>
      </c>
      <c r="U68" s="124">
        <f t="shared" si="5"/>
        <v>60015.040187940001</v>
      </c>
    </row>
    <row r="69" spans="1:21">
      <c r="A69" s="37">
        <v>65</v>
      </c>
      <c r="B69" s="17"/>
      <c r="C69" s="16"/>
      <c r="D69" s="38" t="s">
        <v>24</v>
      </c>
      <c r="E69" s="49" t="s">
        <v>87</v>
      </c>
      <c r="F69" s="40"/>
      <c r="G69" s="109">
        <f t="shared" si="3"/>
        <v>297753.89068618789</v>
      </c>
      <c r="H69" s="26">
        <v>19.787696003913879</v>
      </c>
      <c r="I69" s="7">
        <v>12.49029529094696</v>
      </c>
      <c r="J69" s="7">
        <v>228.0843490101397</v>
      </c>
      <c r="K69" s="7">
        <v>4468.7424852848053</v>
      </c>
      <c r="L69" s="7">
        <v>44554.804981231689</v>
      </c>
      <c r="M69" s="7">
        <v>110731.21435165405</v>
      </c>
      <c r="N69" s="124">
        <f t="shared" si="4"/>
        <v>160015.12415847555</v>
      </c>
      <c r="O69" s="26">
        <v>18.85113537311554</v>
      </c>
      <c r="P69" s="7">
        <v>13.708951935172081</v>
      </c>
      <c r="Q69" s="7">
        <v>200.41474552452564</v>
      </c>
      <c r="R69" s="7">
        <v>4265.8561813831329</v>
      </c>
      <c r="S69" s="7">
        <v>34070.732705116272</v>
      </c>
      <c r="T69" s="7">
        <v>99169.202808380127</v>
      </c>
      <c r="U69" s="124">
        <f t="shared" si="5"/>
        <v>137738.76652771235</v>
      </c>
    </row>
    <row r="70" spans="1:21">
      <c r="A70" s="37">
        <v>66</v>
      </c>
      <c r="B70" s="17"/>
      <c r="C70" s="16"/>
      <c r="D70" s="38" t="s">
        <v>26</v>
      </c>
      <c r="E70" s="49" t="s">
        <v>88</v>
      </c>
      <c r="F70" s="40"/>
      <c r="G70" s="109">
        <f t="shared" si="3"/>
        <v>94303.438482058467</v>
      </c>
      <c r="H70" s="26">
        <v>0</v>
      </c>
      <c r="I70" s="7">
        <v>32.214583847671747</v>
      </c>
      <c r="J70" s="7">
        <v>139.77862560749054</v>
      </c>
      <c r="K70" s="7">
        <v>1952.1471487097442</v>
      </c>
      <c r="L70" s="7">
        <v>22237.217806816101</v>
      </c>
      <c r="M70" s="7">
        <v>35704.028686523438</v>
      </c>
      <c r="N70" s="124">
        <f t="shared" si="4"/>
        <v>60065.386851504445</v>
      </c>
      <c r="O70" s="26">
        <v>0</v>
      </c>
      <c r="P70" s="7">
        <v>26.744702552674426</v>
      </c>
      <c r="Q70" s="7">
        <v>95.48277985304594</v>
      </c>
      <c r="R70" s="7">
        <v>971.39341434836388</v>
      </c>
      <c r="S70" s="7">
        <v>9163.0893951654434</v>
      </c>
      <c r="T70" s="7">
        <v>23981.341338634491</v>
      </c>
      <c r="U70" s="124">
        <f t="shared" si="5"/>
        <v>34238.051630554022</v>
      </c>
    </row>
    <row r="71" spans="1:21">
      <c r="A71" s="37">
        <v>67</v>
      </c>
      <c r="B71" s="17"/>
      <c r="C71" s="16"/>
      <c r="D71" s="38" t="s">
        <v>32</v>
      </c>
      <c r="E71" s="49" t="s">
        <v>89</v>
      </c>
      <c r="F71" s="40"/>
      <c r="G71" s="109">
        <f t="shared" si="3"/>
        <v>148672.93805979565</v>
      </c>
      <c r="H71" s="26">
        <v>4.2801681160926819</v>
      </c>
      <c r="I71" s="7">
        <v>4.072886124253273</v>
      </c>
      <c r="J71" s="7">
        <v>62.29352605342865</v>
      </c>
      <c r="K71" s="7">
        <v>2180.6599154174328</v>
      </c>
      <c r="L71" s="7">
        <v>26081.886274337769</v>
      </c>
      <c r="M71" s="7">
        <v>45211.302766799927</v>
      </c>
      <c r="N71" s="124">
        <f t="shared" si="4"/>
        <v>73544.495536848903</v>
      </c>
      <c r="O71" s="26">
        <v>0.62712204456329346</v>
      </c>
      <c r="P71" s="7">
        <v>1.2243078425526619</v>
      </c>
      <c r="Q71" s="7">
        <v>36.539202820509672</v>
      </c>
      <c r="R71" s="7">
        <v>1286.6202338784933</v>
      </c>
      <c r="S71" s="7">
        <v>20629.814321994781</v>
      </c>
      <c r="T71" s="7">
        <v>53173.617334365845</v>
      </c>
      <c r="U71" s="124">
        <f t="shared" si="5"/>
        <v>75128.442522946745</v>
      </c>
    </row>
    <row r="72" spans="1:21">
      <c r="A72" s="37">
        <v>68</v>
      </c>
      <c r="B72" s="17"/>
      <c r="C72" s="16"/>
      <c r="D72" s="38" t="s">
        <v>34</v>
      </c>
      <c r="E72" s="49" t="s">
        <v>90</v>
      </c>
      <c r="F72" s="40"/>
      <c r="G72" s="109">
        <f t="shared" si="3"/>
        <v>409519.82103163749</v>
      </c>
      <c r="H72" s="26">
        <v>63.60839381814003</v>
      </c>
      <c r="I72" s="7">
        <v>20.037880286574364</v>
      </c>
      <c r="J72" s="7">
        <v>193.3394592627883</v>
      </c>
      <c r="K72" s="7">
        <v>8681.3409375548363</v>
      </c>
      <c r="L72" s="7">
        <v>114220.86884021759</v>
      </c>
      <c r="M72" s="7">
        <v>144025.916015625</v>
      </c>
      <c r="N72" s="124">
        <f t="shared" si="4"/>
        <v>267205.11152676493</v>
      </c>
      <c r="O72" s="26">
        <v>57.61334615945816</v>
      </c>
      <c r="P72" s="7">
        <v>23.071674786508083</v>
      </c>
      <c r="Q72" s="7">
        <v>122.01519776135683</v>
      </c>
      <c r="R72" s="7">
        <v>4387.9362137317657</v>
      </c>
      <c r="S72" s="7">
        <v>59434.805465698242</v>
      </c>
      <c r="T72" s="7">
        <v>78289.267606735229</v>
      </c>
      <c r="U72" s="124">
        <f t="shared" si="5"/>
        <v>142314.70950487256</v>
      </c>
    </row>
    <row r="73" spans="1:21">
      <c r="A73" s="37">
        <v>69</v>
      </c>
      <c r="B73" s="17"/>
      <c r="C73" s="16"/>
      <c r="D73" s="38" t="s">
        <v>36</v>
      </c>
      <c r="E73" s="49" t="s">
        <v>91</v>
      </c>
      <c r="F73" s="40"/>
      <c r="G73" s="109">
        <f t="shared" si="3"/>
        <v>48153.99492072314</v>
      </c>
      <c r="H73" s="26">
        <v>0.33340871334075928</v>
      </c>
      <c r="I73" s="7">
        <v>2.1182914972305298</v>
      </c>
      <c r="J73" s="7">
        <v>171.00012877583504</v>
      </c>
      <c r="K73" s="7">
        <v>1334.9238641858101</v>
      </c>
      <c r="L73" s="7">
        <v>7032.3575723171234</v>
      </c>
      <c r="M73" s="7">
        <v>18900.271322369576</v>
      </c>
      <c r="N73" s="124">
        <f t="shared" si="4"/>
        <v>27441.004587858915</v>
      </c>
      <c r="O73" s="26">
        <v>4.7507866621017456</v>
      </c>
      <c r="P73" s="7">
        <v>5.7258985936641693</v>
      </c>
      <c r="Q73" s="7">
        <v>131.326521076262</v>
      </c>
      <c r="R73" s="7">
        <v>1204.4665524810553</v>
      </c>
      <c r="S73" s="7">
        <v>4806.8006166517735</v>
      </c>
      <c r="T73" s="7">
        <v>14559.919957399368</v>
      </c>
      <c r="U73" s="124">
        <f t="shared" si="5"/>
        <v>20712.990332864225</v>
      </c>
    </row>
    <row r="74" spans="1:21">
      <c r="A74" s="37">
        <v>70</v>
      </c>
      <c r="B74" s="17"/>
      <c r="C74" s="16"/>
      <c r="D74" s="38" t="s">
        <v>38</v>
      </c>
      <c r="E74" s="49" t="s">
        <v>92</v>
      </c>
      <c r="F74" s="40"/>
      <c r="G74" s="109">
        <f t="shared" ref="G74:G105" si="6">N74+U74</f>
        <v>186126.75811139401</v>
      </c>
      <c r="H74" s="26">
        <v>0</v>
      </c>
      <c r="I74" s="7">
        <v>0</v>
      </c>
      <c r="J74" s="7">
        <v>5.2883051699027419</v>
      </c>
      <c r="K74" s="7">
        <v>68.649983145296574</v>
      </c>
      <c r="L74" s="7">
        <v>503.27186308801174</v>
      </c>
      <c r="M74" s="7">
        <v>1000.9954553842545</v>
      </c>
      <c r="N74" s="124">
        <f t="shared" ref="N74:N105" si="7">SUM(H74:M74)</f>
        <v>1578.2056067874655</v>
      </c>
      <c r="O74" s="26">
        <v>0.88871073722839355</v>
      </c>
      <c r="P74" s="7">
        <v>0.3323189914226532</v>
      </c>
      <c r="Q74" s="7">
        <v>281.42178354412317</v>
      </c>
      <c r="R74" s="7">
        <v>15577.840563297272</v>
      </c>
      <c r="S74" s="7">
        <v>64979.284196853638</v>
      </c>
      <c r="T74" s="7">
        <v>103708.78493118286</v>
      </c>
      <c r="U74" s="124">
        <f t="shared" ref="U74:U105" si="8">SUM(O74:T74)</f>
        <v>184548.55250460654</v>
      </c>
    </row>
    <row r="75" spans="1:21">
      <c r="A75" s="37">
        <v>71</v>
      </c>
      <c r="B75" s="17"/>
      <c r="C75" s="16"/>
      <c r="D75" s="38" t="s">
        <v>40</v>
      </c>
      <c r="E75" s="49" t="s">
        <v>93</v>
      </c>
      <c r="F75" s="40"/>
      <c r="G75" s="109">
        <f t="shared" si="6"/>
        <v>32210.116153209936</v>
      </c>
      <c r="H75" s="26">
        <v>0</v>
      </c>
      <c r="I75" s="7">
        <v>0</v>
      </c>
      <c r="J75" s="7">
        <v>0</v>
      </c>
      <c r="K75" s="7">
        <v>0</v>
      </c>
      <c r="L75" s="7">
        <v>0</v>
      </c>
      <c r="M75" s="7">
        <v>0</v>
      </c>
      <c r="N75" s="124">
        <f t="shared" si="7"/>
        <v>0</v>
      </c>
      <c r="O75" s="26">
        <v>1.7737863063812256</v>
      </c>
      <c r="P75" s="7">
        <v>0.47767499089241028</v>
      </c>
      <c r="Q75" s="7">
        <v>156.10383021784946</v>
      </c>
      <c r="R75" s="7">
        <v>3876.522661626339</v>
      </c>
      <c r="S75" s="7">
        <v>12356.428552985191</v>
      </c>
      <c r="T75" s="7">
        <v>15818.809647083282</v>
      </c>
      <c r="U75" s="124">
        <f t="shared" si="8"/>
        <v>32210.116153209936</v>
      </c>
    </row>
    <row r="76" spans="1:21">
      <c r="A76" s="37">
        <v>72</v>
      </c>
      <c r="B76" s="17"/>
      <c r="C76" s="16"/>
      <c r="D76" s="38" t="s">
        <v>54</v>
      </c>
      <c r="E76" s="49" t="s">
        <v>94</v>
      </c>
      <c r="F76" s="40"/>
      <c r="G76" s="109">
        <f t="shared" si="6"/>
        <v>33559.259148931131</v>
      </c>
      <c r="H76" s="26">
        <v>0</v>
      </c>
      <c r="I76" s="7">
        <v>0</v>
      </c>
      <c r="J76" s="7">
        <v>0</v>
      </c>
      <c r="K76" s="7">
        <v>0</v>
      </c>
      <c r="L76" s="7">
        <v>0</v>
      </c>
      <c r="M76" s="7">
        <v>0</v>
      </c>
      <c r="N76" s="124">
        <f t="shared" si="7"/>
        <v>0</v>
      </c>
      <c r="O76" s="26">
        <v>0.88689315319061279</v>
      </c>
      <c r="P76" s="7">
        <v>0.2410278394818306</v>
      </c>
      <c r="Q76" s="7">
        <v>141.34920343570411</v>
      </c>
      <c r="R76" s="7">
        <v>2921.5943908691406</v>
      </c>
      <c r="S76" s="7">
        <v>11790.46895468235</v>
      </c>
      <c r="T76" s="7">
        <v>18704.718678951263</v>
      </c>
      <c r="U76" s="124">
        <f t="shared" si="8"/>
        <v>33559.259148931131</v>
      </c>
    </row>
    <row r="77" spans="1:21">
      <c r="A77" s="37">
        <v>73</v>
      </c>
      <c r="B77" s="17"/>
      <c r="C77" s="16"/>
      <c r="D77" s="38" t="s">
        <v>59</v>
      </c>
      <c r="E77" s="49" t="s">
        <v>95</v>
      </c>
      <c r="F77" s="40"/>
      <c r="G77" s="109">
        <f t="shared" si="6"/>
        <v>52981.378216706216</v>
      </c>
      <c r="H77" s="26">
        <v>0</v>
      </c>
      <c r="I77" s="7">
        <v>0</v>
      </c>
      <c r="J77" s="7">
        <v>0</v>
      </c>
      <c r="K77" s="7">
        <v>0</v>
      </c>
      <c r="L77" s="7">
        <v>0</v>
      </c>
      <c r="M77" s="7">
        <v>0</v>
      </c>
      <c r="N77" s="124">
        <f t="shared" si="7"/>
        <v>0</v>
      </c>
      <c r="O77" s="26">
        <v>20.297414064407349</v>
      </c>
      <c r="P77" s="7">
        <v>13.522480390965939</v>
      </c>
      <c r="Q77" s="7">
        <v>192.38834282755852</v>
      </c>
      <c r="R77" s="7">
        <v>2915.0375927388668</v>
      </c>
      <c r="S77" s="7">
        <v>20202.910820484161</v>
      </c>
      <c r="T77" s="7">
        <v>29637.221566200256</v>
      </c>
      <c r="U77" s="124">
        <f t="shared" si="8"/>
        <v>52981.378216706216</v>
      </c>
    </row>
    <row r="78" spans="1:21">
      <c r="A78" s="37">
        <v>74</v>
      </c>
      <c r="B78" s="17"/>
      <c r="C78" s="16"/>
      <c r="D78" s="38" t="s">
        <v>96</v>
      </c>
      <c r="E78" s="49" t="s">
        <v>97</v>
      </c>
      <c r="F78" s="40"/>
      <c r="G78" s="109">
        <f t="shared" si="6"/>
        <v>150792.49144025706</v>
      </c>
      <c r="H78" s="26">
        <v>7.8821353912353516</v>
      </c>
      <c r="I78" s="7">
        <v>1.4705312252044678</v>
      </c>
      <c r="J78" s="7">
        <v>23.271913373842835</v>
      </c>
      <c r="K78" s="7">
        <v>309.62761962041259</v>
      </c>
      <c r="L78" s="7">
        <v>21908.685329437256</v>
      </c>
      <c r="M78" s="7">
        <v>128541.55391120911</v>
      </c>
      <c r="N78" s="124">
        <f t="shared" si="7"/>
        <v>150792.49144025706</v>
      </c>
      <c r="O78" s="26">
        <v>0</v>
      </c>
      <c r="P78" s="7">
        <v>0</v>
      </c>
      <c r="Q78" s="7">
        <v>0</v>
      </c>
      <c r="R78" s="7">
        <v>0</v>
      </c>
      <c r="S78" s="7">
        <v>0</v>
      </c>
      <c r="T78" s="7">
        <v>0</v>
      </c>
      <c r="U78" s="124">
        <f t="shared" si="8"/>
        <v>0</v>
      </c>
    </row>
    <row r="79" spans="1:21">
      <c r="A79" s="37">
        <v>75</v>
      </c>
      <c r="B79" s="17"/>
      <c r="C79" s="16"/>
      <c r="D79" s="38" t="s">
        <v>98</v>
      </c>
      <c r="E79" s="49" t="s">
        <v>99</v>
      </c>
      <c r="F79" s="40"/>
      <c r="G79" s="109">
        <f t="shared" si="6"/>
        <v>83178.960744427983</v>
      </c>
      <c r="H79" s="26">
        <v>12.869687139987946</v>
      </c>
      <c r="I79" s="7">
        <v>11.155471980571747</v>
      </c>
      <c r="J79" s="7">
        <v>18.113105161115527</v>
      </c>
      <c r="K79" s="7">
        <v>620.54386585950851</v>
      </c>
      <c r="L79" s="7">
        <v>13912.493577480316</v>
      </c>
      <c r="M79" s="7">
        <v>49788.777340888977</v>
      </c>
      <c r="N79" s="124">
        <f t="shared" si="7"/>
        <v>64363.953048510477</v>
      </c>
      <c r="O79" s="26">
        <v>0.88689315319061279</v>
      </c>
      <c r="P79" s="7">
        <v>0.65541461110115051</v>
      </c>
      <c r="Q79" s="7">
        <v>11.345314112026244</v>
      </c>
      <c r="R79" s="7">
        <v>267.91466886550188</v>
      </c>
      <c r="S79" s="7">
        <v>3192.5334023833275</v>
      </c>
      <c r="T79" s="7">
        <v>15341.672002792358</v>
      </c>
      <c r="U79" s="124">
        <f t="shared" si="8"/>
        <v>18815.007695917506</v>
      </c>
    </row>
    <row r="80" spans="1:21">
      <c r="A80" s="37">
        <v>76</v>
      </c>
      <c r="B80" s="17"/>
      <c r="C80" s="16"/>
      <c r="D80" s="38" t="s">
        <v>100</v>
      </c>
      <c r="E80" s="49" t="s">
        <v>101</v>
      </c>
      <c r="F80" s="40"/>
      <c r="G80" s="109">
        <f t="shared" si="6"/>
        <v>108441.25957988203</v>
      </c>
      <c r="H80" s="26">
        <v>134.54395725042559</v>
      </c>
      <c r="I80" s="7">
        <v>202.07134328782558</v>
      </c>
      <c r="J80" s="7">
        <v>790.32612307369709</v>
      </c>
      <c r="K80" s="7">
        <v>2319.4548653960228</v>
      </c>
      <c r="L80" s="7">
        <v>14621.858351707458</v>
      </c>
      <c r="M80" s="7">
        <v>40551.755187511444</v>
      </c>
      <c r="N80" s="124">
        <f t="shared" si="7"/>
        <v>58620.009828226874</v>
      </c>
      <c r="O80" s="26">
        <v>90.999502764665522</v>
      </c>
      <c r="P80" s="7">
        <v>100.71313870337326</v>
      </c>
      <c r="Q80" s="7">
        <v>461.62976891547441</v>
      </c>
      <c r="R80" s="7">
        <v>1508.2230465710163</v>
      </c>
      <c r="S80" s="7">
        <v>11397.246227741241</v>
      </c>
      <c r="T80" s="7">
        <v>36262.438066959381</v>
      </c>
      <c r="U80" s="124">
        <f t="shared" si="8"/>
        <v>49821.249751655152</v>
      </c>
    </row>
    <row r="81" spans="1:21">
      <c r="A81" s="37">
        <v>77</v>
      </c>
      <c r="B81" s="10"/>
      <c r="C81" s="16"/>
      <c r="D81" s="38" t="s">
        <v>102</v>
      </c>
      <c r="E81" s="49" t="s">
        <v>103</v>
      </c>
      <c r="F81" s="40"/>
      <c r="G81" s="109">
        <f t="shared" si="6"/>
        <v>78707.741714218631</v>
      </c>
      <c r="H81" s="26">
        <v>363.82205854542553</v>
      </c>
      <c r="I81" s="7">
        <v>550.97718899697065</v>
      </c>
      <c r="J81" s="7">
        <v>1072.9600192829967</v>
      </c>
      <c r="K81" s="7">
        <v>1671.0145101845264</v>
      </c>
      <c r="L81" s="7">
        <v>9807.3059911727905</v>
      </c>
      <c r="M81" s="7">
        <v>30245.619116306305</v>
      </c>
      <c r="N81" s="124">
        <f t="shared" si="7"/>
        <v>43711.698884489015</v>
      </c>
      <c r="O81" s="26">
        <v>289.58699975907803</v>
      </c>
      <c r="P81" s="7">
        <v>368.22835546731949</v>
      </c>
      <c r="Q81" s="7">
        <v>588.75016143172979</v>
      </c>
      <c r="R81" s="7">
        <v>1452.6754105389118</v>
      </c>
      <c r="S81" s="7">
        <v>7682.2478244304657</v>
      </c>
      <c r="T81" s="7">
        <v>24614.554078102112</v>
      </c>
      <c r="U81" s="124">
        <f t="shared" si="8"/>
        <v>34996.042829729617</v>
      </c>
    </row>
    <row r="82" spans="1:21">
      <c r="A82" s="37">
        <v>78</v>
      </c>
      <c r="B82" s="12"/>
      <c r="C82" s="11"/>
      <c r="D82" s="50"/>
      <c r="E82" s="9" t="s">
        <v>104</v>
      </c>
      <c r="F82" s="46"/>
      <c r="G82" s="109">
        <f t="shared" si="6"/>
        <v>359923.37347354367</v>
      </c>
      <c r="H82" s="26">
        <v>666.54470684379339</v>
      </c>
      <c r="I82" s="7">
        <v>929.36601221561432</v>
      </c>
      <c r="J82" s="7">
        <v>2590.8915058970451</v>
      </c>
      <c r="K82" s="7">
        <v>10602.598548412323</v>
      </c>
      <c r="L82" s="7">
        <v>75133.286534309387</v>
      </c>
      <c r="M82" s="7">
        <v>113037.11392974854</v>
      </c>
      <c r="N82" s="124">
        <f t="shared" si="7"/>
        <v>202959.8012374267</v>
      </c>
      <c r="O82" s="26">
        <v>596.7947761118412</v>
      </c>
      <c r="P82" s="7">
        <v>757.40318831801414</v>
      </c>
      <c r="Q82" s="7">
        <v>1498.2549503408372</v>
      </c>
      <c r="R82" s="7">
        <v>7246.8308911323547</v>
      </c>
      <c r="S82" s="7">
        <v>47278.491112709045</v>
      </c>
      <c r="T82" s="7">
        <v>99585.797317504883</v>
      </c>
      <c r="U82" s="124">
        <f t="shared" si="8"/>
        <v>156963.57223611698</v>
      </c>
    </row>
    <row r="83" spans="1:21">
      <c r="A83" s="93">
        <v>79</v>
      </c>
      <c r="B83" s="94"/>
      <c r="C83" s="95" t="s">
        <v>61</v>
      </c>
      <c r="D83" s="96" t="s">
        <v>105</v>
      </c>
      <c r="E83" s="97"/>
      <c r="F83" s="98"/>
      <c r="G83" s="99">
        <f t="shared" si="6"/>
        <v>67805.728980321088</v>
      </c>
      <c r="H83" s="100">
        <v>544.4347134148702</v>
      </c>
      <c r="I83" s="101">
        <v>37.251623928546906</v>
      </c>
      <c r="J83" s="101">
        <v>116.99359404295683</v>
      </c>
      <c r="K83" s="101">
        <v>483.64893363008741</v>
      </c>
      <c r="L83" s="101">
        <v>4942.0810094773769</v>
      </c>
      <c r="M83" s="101">
        <v>31327.610836982727</v>
      </c>
      <c r="N83" s="125">
        <f t="shared" si="7"/>
        <v>37452.020711476565</v>
      </c>
      <c r="O83" s="100">
        <v>385.49089071864728</v>
      </c>
      <c r="P83" s="101">
        <v>30.931586921215057</v>
      </c>
      <c r="Q83" s="101">
        <v>63.382955282926559</v>
      </c>
      <c r="R83" s="101">
        <v>453.34943075606134</v>
      </c>
      <c r="S83" s="101">
        <v>3537.9447835683823</v>
      </c>
      <c r="T83" s="101">
        <v>25882.60862159729</v>
      </c>
      <c r="U83" s="125">
        <f t="shared" si="8"/>
        <v>30353.708268844523</v>
      </c>
    </row>
    <row r="84" spans="1:21">
      <c r="A84" s="93">
        <v>80</v>
      </c>
      <c r="B84" s="94"/>
      <c r="C84" s="95" t="s">
        <v>66</v>
      </c>
      <c r="D84" s="96" t="s">
        <v>106</v>
      </c>
      <c r="E84" s="97"/>
      <c r="F84" s="98"/>
      <c r="G84" s="99">
        <f t="shared" si="6"/>
        <v>221221.41468260353</v>
      </c>
      <c r="H84" s="100">
        <v>15.802869195802487</v>
      </c>
      <c r="I84" s="101">
        <v>28.158062539994717</v>
      </c>
      <c r="J84" s="101">
        <v>326.14423253014684</v>
      </c>
      <c r="K84" s="101">
        <v>3289.3031407594681</v>
      </c>
      <c r="L84" s="101">
        <v>23921.871437072754</v>
      </c>
      <c r="M84" s="101">
        <v>78079.622850418091</v>
      </c>
      <c r="N84" s="125">
        <f t="shared" si="7"/>
        <v>105660.90259251626</v>
      </c>
      <c r="O84" s="100">
        <v>12.903697589004878</v>
      </c>
      <c r="P84" s="101">
        <v>35.429683743783244</v>
      </c>
      <c r="Q84" s="101">
        <v>286.51785374432802</v>
      </c>
      <c r="R84" s="101">
        <v>1857.3120286613703</v>
      </c>
      <c r="S84" s="101">
        <v>18796.478492677212</v>
      </c>
      <c r="T84" s="101">
        <v>94571.87033367157</v>
      </c>
      <c r="U84" s="125">
        <f t="shared" si="8"/>
        <v>115560.51209008727</v>
      </c>
    </row>
    <row r="85" spans="1:21">
      <c r="A85" s="93">
        <v>81</v>
      </c>
      <c r="B85" s="94"/>
      <c r="C85" s="95" t="s">
        <v>68</v>
      </c>
      <c r="D85" s="96" t="s">
        <v>107</v>
      </c>
      <c r="E85" s="97"/>
      <c r="F85" s="98"/>
      <c r="G85" s="99">
        <f t="shared" si="6"/>
        <v>64394.617515924387</v>
      </c>
      <c r="H85" s="100">
        <v>537.53225791174918</v>
      </c>
      <c r="I85" s="101">
        <v>241.13036222010851</v>
      </c>
      <c r="J85" s="101">
        <v>700.95097571611404</v>
      </c>
      <c r="K85" s="101">
        <v>1893.6995069980621</v>
      </c>
      <c r="L85" s="101">
        <v>6065.2865271568298</v>
      </c>
      <c r="M85" s="101">
        <v>20465.847426652908</v>
      </c>
      <c r="N85" s="125">
        <f t="shared" si="7"/>
        <v>29904.447056655772</v>
      </c>
      <c r="O85" s="100">
        <v>450.72828512825072</v>
      </c>
      <c r="P85" s="101">
        <v>216.72504448145628</v>
      </c>
      <c r="Q85" s="101">
        <v>645.20239837095141</v>
      </c>
      <c r="R85" s="101">
        <v>1417.7315981984138</v>
      </c>
      <c r="S85" s="101">
        <v>5133.3423998951912</v>
      </c>
      <c r="T85" s="101">
        <v>26626.440733194351</v>
      </c>
      <c r="U85" s="125">
        <f t="shared" si="8"/>
        <v>34490.170459268615</v>
      </c>
    </row>
    <row r="86" spans="1:21">
      <c r="A86" s="93">
        <v>82</v>
      </c>
      <c r="B86" s="94"/>
      <c r="C86" s="95" t="s">
        <v>74</v>
      </c>
      <c r="D86" s="96" t="s">
        <v>108</v>
      </c>
      <c r="E86" s="97"/>
      <c r="F86" s="98"/>
      <c r="G86" s="99">
        <f t="shared" si="6"/>
        <v>90153.567236412986</v>
      </c>
      <c r="H86" s="100">
        <v>0.46427122421277944</v>
      </c>
      <c r="I86" s="101">
        <v>11.320997068329234</v>
      </c>
      <c r="J86" s="101">
        <v>4857.515995323658</v>
      </c>
      <c r="K86" s="101">
        <v>27407.166174411774</v>
      </c>
      <c r="L86" s="101">
        <v>27026.280386090279</v>
      </c>
      <c r="M86" s="101">
        <v>9600.1657342910767</v>
      </c>
      <c r="N86" s="125">
        <f t="shared" si="7"/>
        <v>68902.913558409331</v>
      </c>
      <c r="O86" s="100">
        <v>1.1660825130585981</v>
      </c>
      <c r="P86" s="101">
        <v>7.0115797142054817</v>
      </c>
      <c r="Q86" s="101">
        <v>1222.7009744644165</v>
      </c>
      <c r="R86" s="101">
        <v>5374.6624601185322</v>
      </c>
      <c r="S86" s="101">
        <v>7853.148711502552</v>
      </c>
      <c r="T86" s="101">
        <v>6791.9638696908951</v>
      </c>
      <c r="U86" s="125">
        <f t="shared" si="8"/>
        <v>21250.653678003662</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451.74765883013606</v>
      </c>
      <c r="H88" s="26">
        <v>0</v>
      </c>
      <c r="I88" s="7">
        <v>0</v>
      </c>
      <c r="J88" s="7">
        <v>0.68534500896930695</v>
      </c>
      <c r="K88" s="7">
        <v>10.271690361201763</v>
      </c>
      <c r="L88" s="7">
        <v>39.31898894906044</v>
      </c>
      <c r="M88" s="7">
        <v>116.06993194296956</v>
      </c>
      <c r="N88" s="124">
        <f t="shared" si="7"/>
        <v>166.34595626220107</v>
      </c>
      <c r="O88" s="26">
        <v>0</v>
      </c>
      <c r="P88" s="7">
        <v>0</v>
      </c>
      <c r="Q88" s="7">
        <v>0.89332294464111328</v>
      </c>
      <c r="R88" s="7">
        <v>9.6908396035432816</v>
      </c>
      <c r="S88" s="7">
        <v>43.988862365484238</v>
      </c>
      <c r="T88" s="7">
        <v>230.82867765426636</v>
      </c>
      <c r="U88" s="124">
        <f t="shared" si="8"/>
        <v>285.40170256793499</v>
      </c>
    </row>
    <row r="89" spans="1:21">
      <c r="A89" s="37">
        <v>85</v>
      </c>
      <c r="B89" s="17"/>
      <c r="C89" s="16"/>
      <c r="D89" s="38" t="s">
        <v>22</v>
      </c>
      <c r="E89" s="49" t="s">
        <v>111</v>
      </c>
      <c r="F89" s="40"/>
      <c r="G89" s="109">
        <f t="shared" si="6"/>
        <v>2610.5187540985644</v>
      </c>
      <c r="H89" s="26">
        <v>0</v>
      </c>
      <c r="I89" s="7">
        <v>1.697161078453064</v>
      </c>
      <c r="J89" s="7">
        <v>13.987762428820133</v>
      </c>
      <c r="K89" s="7">
        <v>141.59771902114153</v>
      </c>
      <c r="L89" s="7">
        <v>467.29645504057407</v>
      </c>
      <c r="M89" s="7">
        <v>519.58708208799362</v>
      </c>
      <c r="N89" s="124">
        <f t="shared" si="7"/>
        <v>1144.1661796569824</v>
      </c>
      <c r="O89" s="26">
        <v>0</v>
      </c>
      <c r="P89" s="7">
        <v>0.86210030317306519</v>
      </c>
      <c r="Q89" s="7">
        <v>3.9636669903993607</v>
      </c>
      <c r="R89" s="7">
        <v>53.02918791025877</v>
      </c>
      <c r="S89" s="7">
        <v>313.51705351099372</v>
      </c>
      <c r="T89" s="7">
        <v>1094.980565726757</v>
      </c>
      <c r="U89" s="124">
        <f t="shared" si="8"/>
        <v>1466.352574441582</v>
      </c>
    </row>
    <row r="90" spans="1:21">
      <c r="A90" s="37">
        <v>86</v>
      </c>
      <c r="B90" s="17"/>
      <c r="C90" s="16"/>
      <c r="D90" s="38" t="s">
        <v>24</v>
      </c>
      <c r="E90" s="49" t="s">
        <v>112</v>
      </c>
      <c r="F90" s="40"/>
      <c r="G90" s="109">
        <f t="shared" si="6"/>
        <v>50557.062884595711</v>
      </c>
      <c r="H90" s="26">
        <v>0</v>
      </c>
      <c r="I90" s="7">
        <v>0</v>
      </c>
      <c r="J90" s="7">
        <v>1080.4734602179378</v>
      </c>
      <c r="K90" s="7">
        <v>14898.104899406433</v>
      </c>
      <c r="L90" s="7">
        <v>19360.33780503273</v>
      </c>
      <c r="M90" s="7">
        <v>5109.170827627182</v>
      </c>
      <c r="N90" s="124">
        <f t="shared" si="7"/>
        <v>40448.086992284283</v>
      </c>
      <c r="O90" s="26">
        <v>0</v>
      </c>
      <c r="P90" s="7">
        <v>0</v>
      </c>
      <c r="Q90" s="7">
        <v>206.39351931074634</v>
      </c>
      <c r="R90" s="7">
        <v>2873.6499087288976</v>
      </c>
      <c r="S90" s="7">
        <v>5170.6661858186126</v>
      </c>
      <c r="T90" s="7">
        <v>1858.2662784531713</v>
      </c>
      <c r="U90" s="124">
        <f t="shared" si="8"/>
        <v>10108.975892311428</v>
      </c>
    </row>
    <row r="91" spans="1:21">
      <c r="A91" s="37">
        <v>87</v>
      </c>
      <c r="B91" s="17"/>
      <c r="C91" s="16"/>
      <c r="D91" s="38" t="s">
        <v>26</v>
      </c>
      <c r="E91" s="49" t="s">
        <v>113</v>
      </c>
      <c r="F91" s="40"/>
      <c r="G91" s="109">
        <f t="shared" si="6"/>
        <v>35536.308168250718</v>
      </c>
      <c r="H91" s="26">
        <v>0.46427122421277944</v>
      </c>
      <c r="I91" s="7">
        <v>0</v>
      </c>
      <c r="J91" s="7">
        <v>3726.4433532953262</v>
      </c>
      <c r="K91" s="7">
        <v>12285.17791557312</v>
      </c>
      <c r="L91" s="7">
        <v>6978.4779007136822</v>
      </c>
      <c r="M91" s="7">
        <v>3705.9554029107094</v>
      </c>
      <c r="N91" s="124">
        <f t="shared" si="7"/>
        <v>26696.518843717051</v>
      </c>
      <c r="O91" s="26">
        <v>1.1660825130585981</v>
      </c>
      <c r="P91" s="7">
        <v>0</v>
      </c>
      <c r="Q91" s="7">
        <v>910.59789708256721</v>
      </c>
      <c r="R91" s="7">
        <v>2262.5526873469353</v>
      </c>
      <c r="S91" s="7">
        <v>2214.8163929283619</v>
      </c>
      <c r="T91" s="7">
        <v>3450.6562646627426</v>
      </c>
      <c r="U91" s="124">
        <f t="shared" si="8"/>
        <v>8839.7893245336654</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243.11976736590918</v>
      </c>
      <c r="H93" s="26">
        <v>0</v>
      </c>
      <c r="I93" s="7">
        <v>0.42444171128408925</v>
      </c>
      <c r="J93" s="7">
        <v>4.8781804553000256</v>
      </c>
      <c r="K93" s="7">
        <v>16.688626570277847</v>
      </c>
      <c r="L93" s="7">
        <v>0</v>
      </c>
      <c r="M93" s="7">
        <v>0</v>
      </c>
      <c r="N93" s="124">
        <f t="shared" si="7"/>
        <v>21.991248736861962</v>
      </c>
      <c r="O93" s="26">
        <v>0</v>
      </c>
      <c r="P93" s="7">
        <v>1.3422455545071443</v>
      </c>
      <c r="Q93" s="7">
        <v>84.672877550328849</v>
      </c>
      <c r="R93" s="7">
        <v>135.11339552421123</v>
      </c>
      <c r="S93" s="7">
        <v>0</v>
      </c>
      <c r="T93" s="7">
        <v>0</v>
      </c>
      <c r="U93" s="124">
        <f t="shared" si="8"/>
        <v>221.12851862904722</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754.80997260659933</v>
      </c>
      <c r="H96" s="26">
        <v>0</v>
      </c>
      <c r="I96" s="7">
        <v>9.1993943154811859</v>
      </c>
      <c r="J96" s="7">
        <v>31.047854274511337</v>
      </c>
      <c r="K96" s="7">
        <v>55.325055167078972</v>
      </c>
      <c r="L96" s="7">
        <v>180.84952285885811</v>
      </c>
      <c r="M96" s="7">
        <v>149.38267630338669</v>
      </c>
      <c r="N96" s="124">
        <f t="shared" si="7"/>
        <v>425.80450291931629</v>
      </c>
      <c r="O96" s="26">
        <v>0</v>
      </c>
      <c r="P96" s="7">
        <v>4.8072340488433838</v>
      </c>
      <c r="Q96" s="7">
        <v>16.179684177041054</v>
      </c>
      <c r="R96" s="7">
        <v>40.626378387212753</v>
      </c>
      <c r="S96" s="7">
        <v>110.16003734618425</v>
      </c>
      <c r="T96" s="7">
        <v>157.23213572800159</v>
      </c>
      <c r="U96" s="124">
        <f t="shared" si="8"/>
        <v>329.00546968728304</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924414.90946183261</v>
      </c>
      <c r="H98" s="100">
        <v>393.89512799121439</v>
      </c>
      <c r="I98" s="101">
        <v>663.78275965899229</v>
      </c>
      <c r="J98" s="101">
        <v>2431.9526077993214</v>
      </c>
      <c r="K98" s="101">
        <v>5385.7798467874527</v>
      </c>
      <c r="L98" s="101">
        <v>23547.486819267273</v>
      </c>
      <c r="M98" s="101">
        <v>346787.98696517944</v>
      </c>
      <c r="N98" s="125">
        <f t="shared" si="7"/>
        <v>379210.8841266837</v>
      </c>
      <c r="O98" s="100">
        <v>318.93914567492902</v>
      </c>
      <c r="P98" s="101">
        <v>486.8482486261637</v>
      </c>
      <c r="Q98" s="101">
        <v>1201.2541314065456</v>
      </c>
      <c r="R98" s="101">
        <v>3477.6024541556835</v>
      </c>
      <c r="S98" s="101">
        <v>22353.573444366455</v>
      </c>
      <c r="T98" s="101">
        <v>517365.80791091919</v>
      </c>
      <c r="U98" s="125">
        <f t="shared" si="8"/>
        <v>545204.02533514891</v>
      </c>
    </row>
    <row r="99" spans="1:21">
      <c r="A99" s="37">
        <v>95</v>
      </c>
      <c r="B99" s="10"/>
      <c r="C99" s="11"/>
      <c r="D99" s="38" t="s">
        <v>8</v>
      </c>
      <c r="E99" s="49" t="s">
        <v>122</v>
      </c>
      <c r="F99" s="51"/>
      <c r="G99" s="109">
        <f t="shared" si="6"/>
        <v>740969.60823238268</v>
      </c>
      <c r="H99" s="26">
        <v>0</v>
      </c>
      <c r="I99" s="7">
        <v>13.573549926280975</v>
      </c>
      <c r="J99" s="7">
        <v>15.324357382953167</v>
      </c>
      <c r="K99" s="7">
        <v>185.53162831813097</v>
      </c>
      <c r="L99" s="7">
        <v>8450.0897727012634</v>
      </c>
      <c r="M99" s="7">
        <v>269126.17642211914</v>
      </c>
      <c r="N99" s="124">
        <f t="shared" si="7"/>
        <v>277790.69573044777</v>
      </c>
      <c r="O99" s="26">
        <v>0</v>
      </c>
      <c r="P99" s="7">
        <v>9.5075639337301254</v>
      </c>
      <c r="Q99" s="7">
        <v>14.834263771772385</v>
      </c>
      <c r="R99" s="7">
        <v>135.64025955274701</v>
      </c>
      <c r="S99" s="7">
        <v>9380.8841919898987</v>
      </c>
      <c r="T99" s="7">
        <v>453638.04622268677</v>
      </c>
      <c r="U99" s="124">
        <f t="shared" si="8"/>
        <v>463178.91250193492</v>
      </c>
    </row>
    <row r="100" spans="1:21">
      <c r="A100" s="37">
        <v>96</v>
      </c>
      <c r="B100" s="10"/>
      <c r="C100" s="11"/>
      <c r="D100" s="38" t="s">
        <v>10</v>
      </c>
      <c r="E100" s="49" t="s">
        <v>123</v>
      </c>
      <c r="F100" s="51"/>
      <c r="G100" s="109">
        <f t="shared" si="6"/>
        <v>96855.552976092105</v>
      </c>
      <c r="H100" s="26">
        <v>0</v>
      </c>
      <c r="I100" s="7">
        <v>0</v>
      </c>
      <c r="J100" s="7">
        <v>2.6770176299614832</v>
      </c>
      <c r="K100" s="7">
        <v>64.620231471955776</v>
      </c>
      <c r="L100" s="7">
        <v>2312.5493761897087</v>
      </c>
      <c r="M100" s="7">
        <v>53768.576392352581</v>
      </c>
      <c r="N100" s="124">
        <f t="shared" si="7"/>
        <v>56148.423017644207</v>
      </c>
      <c r="O100" s="26">
        <v>0</v>
      </c>
      <c r="P100" s="7">
        <v>0</v>
      </c>
      <c r="Q100" s="7">
        <v>2.1712108318606624</v>
      </c>
      <c r="R100" s="7">
        <v>40.346301814541221</v>
      </c>
      <c r="S100" s="7">
        <v>1585.1851144134998</v>
      </c>
      <c r="T100" s="7">
        <v>39079.427331387997</v>
      </c>
      <c r="U100" s="124">
        <f t="shared" si="8"/>
        <v>40707.129958447898</v>
      </c>
    </row>
    <row r="101" spans="1:21">
      <c r="A101" s="37">
        <v>97</v>
      </c>
      <c r="B101" s="10"/>
      <c r="C101" s="11"/>
      <c r="D101" s="38" t="s">
        <v>22</v>
      </c>
      <c r="E101" s="49" t="s">
        <v>124</v>
      </c>
      <c r="F101" s="51"/>
      <c r="G101" s="109">
        <f t="shared" si="6"/>
        <v>19360.572466470614</v>
      </c>
      <c r="H101" s="26">
        <v>128.49332558491733</v>
      </c>
      <c r="I101" s="7">
        <v>225.45679995417595</v>
      </c>
      <c r="J101" s="7">
        <v>970.29024045914412</v>
      </c>
      <c r="K101" s="7">
        <v>2025.2419565021992</v>
      </c>
      <c r="L101" s="7">
        <v>2376.3027215078473</v>
      </c>
      <c r="M101" s="7">
        <v>4599.6629096865654</v>
      </c>
      <c r="N101" s="124">
        <f t="shared" si="7"/>
        <v>10325.447953694849</v>
      </c>
      <c r="O101" s="26">
        <v>102.1089218655834</v>
      </c>
      <c r="P101" s="7">
        <v>167.14187702195341</v>
      </c>
      <c r="Q101" s="7">
        <v>672.47725650668144</v>
      </c>
      <c r="R101" s="7">
        <v>1055.364166200161</v>
      </c>
      <c r="S101" s="7">
        <v>1434.4766618087888</v>
      </c>
      <c r="T101" s="7">
        <v>5603.5556293725967</v>
      </c>
      <c r="U101" s="124">
        <f t="shared" si="8"/>
        <v>9035.1245127757647</v>
      </c>
    </row>
    <row r="102" spans="1:21">
      <c r="A102" s="37">
        <v>98</v>
      </c>
      <c r="B102" s="17"/>
      <c r="C102" s="11"/>
      <c r="D102" s="38" t="s">
        <v>24</v>
      </c>
      <c r="E102" s="49" t="s">
        <v>125</v>
      </c>
      <c r="F102" s="51"/>
      <c r="G102" s="109">
        <f t="shared" si="6"/>
        <v>9643.7749642208219</v>
      </c>
      <c r="H102" s="26">
        <v>0</v>
      </c>
      <c r="I102" s="7">
        <v>0</v>
      </c>
      <c r="J102" s="7">
        <v>20.736529942601919</v>
      </c>
      <c r="K102" s="7">
        <v>504.3410242497921</v>
      </c>
      <c r="L102" s="7">
        <v>1575.1595787405968</v>
      </c>
      <c r="M102" s="7">
        <v>1260.5065419562161</v>
      </c>
      <c r="N102" s="124">
        <f t="shared" si="7"/>
        <v>3360.7436748892069</v>
      </c>
      <c r="O102" s="26">
        <v>0</v>
      </c>
      <c r="P102" s="7">
        <v>0</v>
      </c>
      <c r="Q102" s="7">
        <v>32.771694131195545</v>
      </c>
      <c r="R102" s="7">
        <v>686.09880428016186</v>
      </c>
      <c r="S102" s="7">
        <v>2833.5267289280891</v>
      </c>
      <c r="T102" s="7">
        <v>2730.6340619921684</v>
      </c>
      <c r="U102" s="124">
        <f t="shared" si="8"/>
        <v>6283.031289331615</v>
      </c>
    </row>
    <row r="103" spans="1:21">
      <c r="A103" s="37">
        <v>99</v>
      </c>
      <c r="B103" s="12"/>
      <c r="C103" s="12"/>
      <c r="D103" s="38" t="s">
        <v>26</v>
      </c>
      <c r="E103" s="49" t="s">
        <v>126</v>
      </c>
      <c r="F103" s="43"/>
      <c r="G103" s="109">
        <f t="shared" si="6"/>
        <v>6.4752117097377777</v>
      </c>
      <c r="H103" s="26">
        <v>0</v>
      </c>
      <c r="I103" s="7">
        <v>0</v>
      </c>
      <c r="J103" s="7">
        <v>0.13788433372974396</v>
      </c>
      <c r="K103" s="7">
        <v>0.57786338031291962</v>
      </c>
      <c r="L103" s="7">
        <v>1.4085933715105057</v>
      </c>
      <c r="M103" s="7">
        <v>0.1618100106716156</v>
      </c>
      <c r="N103" s="124">
        <f t="shared" si="7"/>
        <v>2.2861510962247849</v>
      </c>
      <c r="O103" s="26">
        <v>0</v>
      </c>
      <c r="P103" s="7">
        <v>0</v>
      </c>
      <c r="Q103" s="7">
        <v>0</v>
      </c>
      <c r="R103" s="7">
        <v>1.075574979186058</v>
      </c>
      <c r="S103" s="7">
        <v>1.2643564641475677</v>
      </c>
      <c r="T103" s="7">
        <v>1.8491291701793671</v>
      </c>
      <c r="U103" s="124">
        <f t="shared" si="8"/>
        <v>4.1890606135129929</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57578.93821539425</v>
      </c>
      <c r="H105" s="26">
        <v>265.40180212724954</v>
      </c>
      <c r="I105" s="7">
        <v>424.75240919739008</v>
      </c>
      <c r="J105" s="7">
        <v>1422.7865654267371</v>
      </c>
      <c r="K105" s="7">
        <v>2605.4671157896519</v>
      </c>
      <c r="L105" s="7">
        <v>8831.9769890904427</v>
      </c>
      <c r="M105" s="7">
        <v>18032.909033477306</v>
      </c>
      <c r="N105" s="124">
        <f t="shared" si="7"/>
        <v>31583.293915108778</v>
      </c>
      <c r="O105" s="26">
        <v>216.83022209163755</v>
      </c>
      <c r="P105" s="7">
        <v>310.19879607365147</v>
      </c>
      <c r="Q105" s="7">
        <v>478.99971562810242</v>
      </c>
      <c r="R105" s="7">
        <v>1559.0772984623909</v>
      </c>
      <c r="S105" s="7">
        <v>7118.2362439036369</v>
      </c>
      <c r="T105" s="7">
        <v>16312.302024126053</v>
      </c>
      <c r="U105" s="124">
        <f t="shared" si="8"/>
        <v>25995.644300285472</v>
      </c>
    </row>
    <row r="106" spans="1:21">
      <c r="A106" s="93">
        <v>102</v>
      </c>
      <c r="B106" s="94"/>
      <c r="C106" s="95" t="s">
        <v>129</v>
      </c>
      <c r="D106" s="96" t="s">
        <v>130</v>
      </c>
      <c r="E106" s="97"/>
      <c r="F106" s="98"/>
      <c r="G106" s="99">
        <f t="shared" ref="G106:G130" si="9">N106+U106</f>
        <v>255.01595744118094</v>
      </c>
      <c r="H106" s="100">
        <v>0</v>
      </c>
      <c r="I106" s="101">
        <v>0.87341955304145813</v>
      </c>
      <c r="J106" s="101">
        <v>2.3563217185437679</v>
      </c>
      <c r="K106" s="101">
        <v>4.3006048649549484</v>
      </c>
      <c r="L106" s="101">
        <v>15.887700870633125</v>
      </c>
      <c r="M106" s="101">
        <v>74.891091339290142</v>
      </c>
      <c r="N106" s="125">
        <f t="shared" ref="N106:N130" si="10">SUM(H106:M106)</f>
        <v>98.309138346463442</v>
      </c>
      <c r="O106" s="100">
        <v>0</v>
      </c>
      <c r="P106" s="101">
        <v>0.66268150508403778</v>
      </c>
      <c r="Q106" s="101">
        <v>0.3274519145488739</v>
      </c>
      <c r="R106" s="101">
        <v>3.5004391670227051</v>
      </c>
      <c r="S106" s="101">
        <v>8.9827492609620094</v>
      </c>
      <c r="T106" s="101">
        <v>143.23349724709988</v>
      </c>
      <c r="U106" s="125">
        <f t="shared" ref="U106:U130" si="11">SUM(O106:T106)</f>
        <v>156.7068190947175</v>
      </c>
    </row>
    <row r="107" spans="1:21">
      <c r="A107" s="93">
        <v>110</v>
      </c>
      <c r="B107" s="94"/>
      <c r="C107" s="95" t="s">
        <v>131</v>
      </c>
      <c r="D107" s="96" t="s">
        <v>132</v>
      </c>
      <c r="E107" s="97"/>
      <c r="F107" s="98"/>
      <c r="G107" s="99">
        <f t="shared" si="9"/>
        <v>3939279.4576492398</v>
      </c>
      <c r="H107" s="100">
        <v>386.42151137487963</v>
      </c>
      <c r="I107" s="101">
        <v>267.73863917589188</v>
      </c>
      <c r="J107" s="101">
        <v>5414.2374300956726</v>
      </c>
      <c r="K107" s="101">
        <v>78558.596662044525</v>
      </c>
      <c r="L107" s="101">
        <v>425227.17936706543</v>
      </c>
      <c r="M107" s="101">
        <v>1357829.2961730957</v>
      </c>
      <c r="N107" s="125">
        <f t="shared" si="10"/>
        <v>1867683.4697828521</v>
      </c>
      <c r="O107" s="100">
        <v>316.31122545991093</v>
      </c>
      <c r="P107" s="101">
        <v>239.48162795603275</v>
      </c>
      <c r="Q107" s="101">
        <v>2644.310354873538</v>
      </c>
      <c r="R107" s="101">
        <v>24541.114503145218</v>
      </c>
      <c r="S107" s="101">
        <v>195069.4053478241</v>
      </c>
      <c r="T107" s="101">
        <v>1848785.3648071289</v>
      </c>
      <c r="U107" s="125">
        <f t="shared" si="11"/>
        <v>2071595.9878663877</v>
      </c>
    </row>
    <row r="108" spans="1:21">
      <c r="A108" s="37">
        <v>111</v>
      </c>
      <c r="B108" s="10"/>
      <c r="C108" s="16"/>
      <c r="D108" s="38" t="s">
        <v>8</v>
      </c>
      <c r="E108" s="49" t="s">
        <v>133</v>
      </c>
      <c r="F108" s="40"/>
      <c r="G108" s="109">
        <f t="shared" si="9"/>
        <v>23309.106191432274</v>
      </c>
      <c r="H108" s="26">
        <v>7.6179478594027028</v>
      </c>
      <c r="I108" s="7">
        <v>17.3572370512411</v>
      </c>
      <c r="J108" s="7">
        <v>108.42056311666965</v>
      </c>
      <c r="K108" s="7">
        <v>664.85438725352287</v>
      </c>
      <c r="L108" s="7">
        <v>2039.1055897474289</v>
      </c>
      <c r="M108" s="7">
        <v>6105.0741463303566</v>
      </c>
      <c r="N108" s="124">
        <f t="shared" si="10"/>
        <v>8942.4298713586213</v>
      </c>
      <c r="O108" s="26">
        <v>7.7350622322555864</v>
      </c>
      <c r="P108" s="7">
        <v>21.596710811812954</v>
      </c>
      <c r="Q108" s="7">
        <v>99.817618858069181</v>
      </c>
      <c r="R108" s="7">
        <v>551.68523919582367</v>
      </c>
      <c r="S108" s="7">
        <v>2373.1123978942633</v>
      </c>
      <c r="T108" s="7">
        <v>11312.729291081429</v>
      </c>
      <c r="U108" s="124">
        <f t="shared" si="11"/>
        <v>14366.676320073653</v>
      </c>
    </row>
    <row r="109" spans="1:21">
      <c r="A109" s="37">
        <v>112</v>
      </c>
      <c r="B109" s="17"/>
      <c r="C109" s="11"/>
      <c r="D109" s="52" t="s">
        <v>10</v>
      </c>
      <c r="E109" s="49" t="s">
        <v>134</v>
      </c>
      <c r="F109" s="51"/>
      <c r="G109" s="109">
        <f t="shared" si="9"/>
        <v>184866.25163488532</v>
      </c>
      <c r="H109" s="26">
        <v>1.8089544266604207</v>
      </c>
      <c r="I109" s="7">
        <v>1.6477532982826233</v>
      </c>
      <c r="J109" s="7">
        <v>77.137010360136628</v>
      </c>
      <c r="K109" s="7">
        <v>1621.7220028936863</v>
      </c>
      <c r="L109" s="7">
        <v>14089.238628208637</v>
      </c>
      <c r="M109" s="7">
        <v>60872.08133649826</v>
      </c>
      <c r="N109" s="124">
        <f t="shared" si="10"/>
        <v>76663.635685685658</v>
      </c>
      <c r="O109" s="26">
        <v>1.4409626738524821</v>
      </c>
      <c r="P109" s="7">
        <v>2.0912376380654223</v>
      </c>
      <c r="Q109" s="7">
        <v>48.946550633292645</v>
      </c>
      <c r="R109" s="7">
        <v>665.19216381013393</v>
      </c>
      <c r="S109" s="7">
        <v>8695.0658964514732</v>
      </c>
      <c r="T109" s="7">
        <v>98789.879137992859</v>
      </c>
      <c r="U109" s="124">
        <f t="shared" si="11"/>
        <v>108202.61594919968</v>
      </c>
    </row>
    <row r="110" spans="1:21">
      <c r="A110" s="37">
        <v>113</v>
      </c>
      <c r="B110" s="17"/>
      <c r="C110" s="16"/>
      <c r="D110" s="38" t="s">
        <v>22</v>
      </c>
      <c r="E110" s="49" t="s">
        <v>135</v>
      </c>
      <c r="F110" s="40"/>
      <c r="G110" s="109">
        <f t="shared" si="9"/>
        <v>2295992.5358772934</v>
      </c>
      <c r="H110" s="26">
        <v>14.72484387132863</v>
      </c>
      <c r="I110" s="7">
        <v>15.856645057210699</v>
      </c>
      <c r="J110" s="7">
        <v>1782.2668905332685</v>
      </c>
      <c r="K110" s="7">
        <v>41715.527356624603</v>
      </c>
      <c r="L110" s="7">
        <v>266532.48059844971</v>
      </c>
      <c r="M110" s="7">
        <v>807613.42446899414</v>
      </c>
      <c r="N110" s="124">
        <f t="shared" si="10"/>
        <v>1117674.2808035302</v>
      </c>
      <c r="O110" s="26">
        <v>10.394543541078747</v>
      </c>
      <c r="P110" s="7">
        <v>12.077502409195404</v>
      </c>
      <c r="Q110" s="7">
        <v>707.73402152955532</v>
      </c>
      <c r="R110" s="7">
        <v>9953.2191856503487</v>
      </c>
      <c r="S110" s="7">
        <v>108522.87608528137</v>
      </c>
      <c r="T110" s="7">
        <v>1059111.9537353516</v>
      </c>
      <c r="U110" s="124">
        <f t="shared" si="11"/>
        <v>1178318.2550737632</v>
      </c>
    </row>
    <row r="111" spans="1:21">
      <c r="A111" s="37">
        <v>114</v>
      </c>
      <c r="B111" s="17"/>
      <c r="C111" s="16"/>
      <c r="D111" s="38" t="s">
        <v>24</v>
      </c>
      <c r="E111" s="49" t="s">
        <v>136</v>
      </c>
      <c r="F111" s="40"/>
      <c r="G111" s="109">
        <f t="shared" si="9"/>
        <v>940050.48905387148</v>
      </c>
      <c r="H111" s="26">
        <v>91.579554498428479</v>
      </c>
      <c r="I111" s="7">
        <v>68.515670515596867</v>
      </c>
      <c r="J111" s="7">
        <v>1110.536832600832</v>
      </c>
      <c r="K111" s="7">
        <v>13326.728559911251</v>
      </c>
      <c r="L111" s="7">
        <v>90088.798446655273</v>
      </c>
      <c r="M111" s="7">
        <v>305137.08652496338</v>
      </c>
      <c r="N111" s="124">
        <f t="shared" si="10"/>
        <v>409823.24558914476</v>
      </c>
      <c r="O111" s="26">
        <v>57.976422592881136</v>
      </c>
      <c r="P111" s="7">
        <v>71.816226158207428</v>
      </c>
      <c r="Q111" s="7">
        <v>659.81547293066978</v>
      </c>
      <c r="R111" s="7">
        <v>6551.2201070487499</v>
      </c>
      <c r="S111" s="7">
        <v>52148.780706882477</v>
      </c>
      <c r="T111" s="7">
        <v>470737.63452911377</v>
      </c>
      <c r="U111" s="124">
        <f t="shared" si="11"/>
        <v>530227.24346472672</v>
      </c>
    </row>
    <row r="112" spans="1:21">
      <c r="A112" s="37">
        <v>115</v>
      </c>
      <c r="B112" s="14"/>
      <c r="C112" s="16"/>
      <c r="D112" s="38" t="s">
        <v>26</v>
      </c>
      <c r="E112" s="49" t="s">
        <v>137</v>
      </c>
      <c r="F112" s="40"/>
      <c r="G112" s="109">
        <f t="shared" si="9"/>
        <v>136939.33769490058</v>
      </c>
      <c r="H112" s="26">
        <v>196.48375399410725</v>
      </c>
      <c r="I112" s="7">
        <v>108.19090988114476</v>
      </c>
      <c r="J112" s="7">
        <v>1559.940572142601</v>
      </c>
      <c r="K112" s="7">
        <v>15757.254703015089</v>
      </c>
      <c r="L112" s="7">
        <v>25353.978444218636</v>
      </c>
      <c r="M112" s="7">
        <v>38676.772509336472</v>
      </c>
      <c r="N112" s="124">
        <f t="shared" si="10"/>
        <v>81652.620892588049</v>
      </c>
      <c r="O112" s="26">
        <v>166.37166833551601</v>
      </c>
      <c r="P112" s="7">
        <v>88.016310844570398</v>
      </c>
      <c r="Q112" s="7">
        <v>589.62413989007473</v>
      </c>
      <c r="R112" s="7">
        <v>4135.3519850950688</v>
      </c>
      <c r="S112" s="7">
        <v>8941.9845731854439</v>
      </c>
      <c r="T112" s="7">
        <v>41365.368124961853</v>
      </c>
      <c r="U112" s="124">
        <f t="shared" si="11"/>
        <v>55286.716802312527</v>
      </c>
    </row>
    <row r="113" spans="1:21">
      <c r="A113" s="37">
        <v>116</v>
      </c>
      <c r="B113" s="17"/>
      <c r="C113" s="12"/>
      <c r="D113" s="38" t="s">
        <v>32</v>
      </c>
      <c r="E113" s="14" t="s">
        <v>138</v>
      </c>
      <c r="F113" s="43"/>
      <c r="G113" s="109">
        <f t="shared" si="9"/>
        <v>358121.72220234037</v>
      </c>
      <c r="H113" s="26">
        <v>74.206462234025821</v>
      </c>
      <c r="I113" s="7">
        <v>56.170424662530422</v>
      </c>
      <c r="J113" s="7">
        <v>775.93559836596251</v>
      </c>
      <c r="K113" s="7">
        <v>5472.5107850134373</v>
      </c>
      <c r="L113" s="7">
        <v>27123.580932855606</v>
      </c>
      <c r="M113" s="7">
        <v>139424.8550453186</v>
      </c>
      <c r="N113" s="124">
        <f t="shared" si="10"/>
        <v>172927.25924845017</v>
      </c>
      <c r="O113" s="26">
        <v>72.392569841584191</v>
      </c>
      <c r="P113" s="7">
        <v>43.883636765876872</v>
      </c>
      <c r="Q113" s="7">
        <v>538.37251165509224</v>
      </c>
      <c r="R113" s="7">
        <v>2684.4457015395164</v>
      </c>
      <c r="S113" s="7">
        <v>14387.589637756348</v>
      </c>
      <c r="T113" s="7">
        <v>167467.77889633179</v>
      </c>
      <c r="U113" s="124">
        <f t="shared" si="11"/>
        <v>185194.46295389021</v>
      </c>
    </row>
    <row r="114" spans="1:21">
      <c r="A114" s="93">
        <v>117</v>
      </c>
      <c r="B114" s="94"/>
      <c r="C114" s="95" t="s">
        <v>4</v>
      </c>
      <c r="D114" s="96" t="s">
        <v>139</v>
      </c>
      <c r="E114" s="97"/>
      <c r="F114" s="98"/>
      <c r="G114" s="99">
        <f t="shared" si="9"/>
        <v>489420.54835962382</v>
      </c>
      <c r="H114" s="100">
        <v>40.039886819001637</v>
      </c>
      <c r="I114" s="101">
        <v>92.717265604063869</v>
      </c>
      <c r="J114" s="101">
        <v>594.06251520104706</v>
      </c>
      <c r="K114" s="101">
        <v>3944.0232602059841</v>
      </c>
      <c r="L114" s="101">
        <v>39776.055417060852</v>
      </c>
      <c r="M114" s="101">
        <v>229798.23118591309</v>
      </c>
      <c r="N114" s="125">
        <f t="shared" si="10"/>
        <v>274245.12953080406</v>
      </c>
      <c r="O114" s="100">
        <v>33.05041804900975</v>
      </c>
      <c r="P114" s="101">
        <v>73.483888662376557</v>
      </c>
      <c r="Q114" s="101">
        <v>410.19112569652498</v>
      </c>
      <c r="R114" s="101">
        <v>2319.8912232741714</v>
      </c>
      <c r="S114" s="101">
        <v>28172.293910503387</v>
      </c>
      <c r="T114" s="101">
        <v>184166.50826263428</v>
      </c>
      <c r="U114" s="125">
        <f t="shared" si="11"/>
        <v>215175.41882881976</v>
      </c>
    </row>
    <row r="115" spans="1:21">
      <c r="A115" s="37">
        <v>118</v>
      </c>
      <c r="B115" s="17"/>
      <c r="C115" s="16"/>
      <c r="D115" s="38" t="s">
        <v>8</v>
      </c>
      <c r="E115" s="49" t="s">
        <v>140</v>
      </c>
      <c r="F115" s="40"/>
      <c r="G115" s="109">
        <f t="shared" si="9"/>
        <v>376011.40323013405</v>
      </c>
      <c r="H115" s="26">
        <v>10.133132232141683</v>
      </c>
      <c r="I115" s="7">
        <v>22.573298997245729</v>
      </c>
      <c r="J115" s="7">
        <v>277.06457530707121</v>
      </c>
      <c r="K115" s="7">
        <v>2483.0713185630739</v>
      </c>
      <c r="L115" s="7">
        <v>31518.248565673828</v>
      </c>
      <c r="M115" s="7">
        <v>181388.48582458496</v>
      </c>
      <c r="N115" s="124">
        <f t="shared" si="10"/>
        <v>215699.57671535833</v>
      </c>
      <c r="O115" s="26">
        <v>10.726542792035616</v>
      </c>
      <c r="P115" s="7">
        <v>18.700881076147198</v>
      </c>
      <c r="Q115" s="7">
        <v>201.29327076952904</v>
      </c>
      <c r="R115" s="7">
        <v>1361.8638500757515</v>
      </c>
      <c r="S115" s="7">
        <v>22739.136077880859</v>
      </c>
      <c r="T115" s="7">
        <v>135980.1058921814</v>
      </c>
      <c r="U115" s="124">
        <f t="shared" si="11"/>
        <v>160311.82651477572</v>
      </c>
    </row>
    <row r="116" spans="1:21">
      <c r="A116" s="37">
        <v>119</v>
      </c>
      <c r="B116" s="10"/>
      <c r="C116" s="16"/>
      <c r="D116" s="38" t="s">
        <v>10</v>
      </c>
      <c r="E116" s="49" t="s">
        <v>141</v>
      </c>
      <c r="F116" s="40"/>
      <c r="G116" s="109">
        <f t="shared" si="9"/>
        <v>17457.251832124562</v>
      </c>
      <c r="H116" s="26">
        <v>7.0119581406210951</v>
      </c>
      <c r="I116" s="7">
        <v>32.72147938166745</v>
      </c>
      <c r="J116" s="7">
        <v>96.783629406243563</v>
      </c>
      <c r="K116" s="7">
        <v>363.96114521520212</v>
      </c>
      <c r="L116" s="7">
        <v>1591.4364860765636</v>
      </c>
      <c r="M116" s="7">
        <v>4331.9642132520676</v>
      </c>
      <c r="N116" s="124">
        <f t="shared" si="10"/>
        <v>6423.8789114723659</v>
      </c>
      <c r="O116" s="26">
        <v>5.5869972424334264</v>
      </c>
      <c r="P116" s="7">
        <v>24.930385636187566</v>
      </c>
      <c r="Q116" s="7">
        <v>86.553187666926533</v>
      </c>
      <c r="R116" s="7">
        <v>402.83041757624596</v>
      </c>
      <c r="S116" s="7">
        <v>1644.0524135828018</v>
      </c>
      <c r="T116" s="7">
        <v>8869.4195189476013</v>
      </c>
      <c r="U116" s="124">
        <f t="shared" si="11"/>
        <v>11033.372920652197</v>
      </c>
    </row>
    <row r="117" spans="1:21">
      <c r="A117" s="37">
        <v>120</v>
      </c>
      <c r="B117" s="17"/>
      <c r="C117" s="11"/>
      <c r="D117" s="38" t="s">
        <v>22</v>
      </c>
      <c r="E117" s="9" t="s">
        <v>142</v>
      </c>
      <c r="F117" s="46"/>
      <c r="G117" s="109">
        <f t="shared" si="9"/>
        <v>95951.89087087888</v>
      </c>
      <c r="H117" s="26">
        <v>22.894795950415087</v>
      </c>
      <c r="I117" s="7">
        <v>37.4224872905761</v>
      </c>
      <c r="J117" s="7">
        <v>220.2143102735281</v>
      </c>
      <c r="K117" s="7">
        <v>1096.990746691823</v>
      </c>
      <c r="L117" s="7">
        <v>6666.3696987628937</v>
      </c>
      <c r="M117" s="7">
        <v>44077.780021905899</v>
      </c>
      <c r="N117" s="124">
        <f t="shared" si="10"/>
        <v>52121.672060875135</v>
      </c>
      <c r="O117" s="26">
        <v>16.736877890507458</v>
      </c>
      <c r="P117" s="7">
        <v>29.852621685546183</v>
      </c>
      <c r="Q117" s="7">
        <v>122.34466555574909</v>
      </c>
      <c r="R117" s="7">
        <v>555.19693920016289</v>
      </c>
      <c r="S117" s="7">
        <v>3789.105608522892</v>
      </c>
      <c r="T117" s="7">
        <v>39316.982097148895</v>
      </c>
      <c r="U117" s="124">
        <f t="shared" si="11"/>
        <v>43830.218810003753</v>
      </c>
    </row>
    <row r="118" spans="1:21">
      <c r="A118" s="93">
        <v>121</v>
      </c>
      <c r="B118" s="94"/>
      <c r="C118" s="95" t="s">
        <v>143</v>
      </c>
      <c r="D118" s="96" t="s">
        <v>144</v>
      </c>
      <c r="E118" s="97"/>
      <c r="F118" s="98"/>
      <c r="G118" s="99">
        <f t="shared" si="9"/>
        <v>394644.98112929962</v>
      </c>
      <c r="H118" s="100">
        <v>416.30762464250438</v>
      </c>
      <c r="I118" s="101">
        <v>166.83491107076406</v>
      </c>
      <c r="J118" s="101">
        <v>1898.837426751852</v>
      </c>
      <c r="K118" s="101">
        <v>30908.446799248457</v>
      </c>
      <c r="L118" s="101">
        <v>78783.617932319641</v>
      </c>
      <c r="M118" s="101">
        <v>109470.10424423218</v>
      </c>
      <c r="N118" s="125">
        <f t="shared" si="10"/>
        <v>221644.1489382654</v>
      </c>
      <c r="O118" s="100">
        <v>297.42348622810096</v>
      </c>
      <c r="P118" s="101">
        <v>138.94396299123764</v>
      </c>
      <c r="Q118" s="101">
        <v>1078.7913185842335</v>
      </c>
      <c r="R118" s="101">
        <v>12158.775494992733</v>
      </c>
      <c r="S118" s="101">
        <v>40819.171514511108</v>
      </c>
      <c r="T118" s="101">
        <v>118507.72641372681</v>
      </c>
      <c r="U118" s="125">
        <f t="shared" si="11"/>
        <v>173000.83219103422</v>
      </c>
    </row>
    <row r="119" spans="1:21">
      <c r="A119" s="37">
        <v>122</v>
      </c>
      <c r="B119" s="17"/>
      <c r="C119" s="16"/>
      <c r="D119" s="38" t="s">
        <v>8</v>
      </c>
      <c r="E119" s="49" t="s">
        <v>145</v>
      </c>
      <c r="F119" s="40"/>
      <c r="G119" s="109">
        <f t="shared" si="9"/>
        <v>25886.842636173638</v>
      </c>
      <c r="H119" s="26">
        <v>2.4927879694627824</v>
      </c>
      <c r="I119" s="7">
        <v>5.8054222480859607</v>
      </c>
      <c r="J119" s="7">
        <v>107.85066623613238</v>
      </c>
      <c r="K119" s="7">
        <v>1480.528348967433</v>
      </c>
      <c r="L119" s="7">
        <v>5121.0710002854466</v>
      </c>
      <c r="M119" s="7">
        <v>8511.776832818985</v>
      </c>
      <c r="N119" s="124">
        <f t="shared" si="10"/>
        <v>15229.525058525545</v>
      </c>
      <c r="O119" s="26">
        <v>2.9577720239267364</v>
      </c>
      <c r="P119" s="7">
        <v>4.951269668691566</v>
      </c>
      <c r="Q119" s="7">
        <v>42.814248902723193</v>
      </c>
      <c r="R119" s="7">
        <v>400.48080089688301</v>
      </c>
      <c r="S119" s="7">
        <v>1905.0793211907148</v>
      </c>
      <c r="T119" s="7">
        <v>8301.0341649651527</v>
      </c>
      <c r="U119" s="124">
        <f t="shared" si="11"/>
        <v>10657.317577648093</v>
      </c>
    </row>
    <row r="120" spans="1:21">
      <c r="A120" s="37">
        <v>123</v>
      </c>
      <c r="B120" s="17"/>
      <c r="C120" s="16"/>
      <c r="D120" s="38" t="s">
        <v>10</v>
      </c>
      <c r="E120" s="49" t="s">
        <v>146</v>
      </c>
      <c r="F120" s="40"/>
      <c r="G120" s="109">
        <f t="shared" si="9"/>
        <v>168224.14189651571</v>
      </c>
      <c r="H120" s="26">
        <v>35.091565873197361</v>
      </c>
      <c r="I120" s="7">
        <v>81.860915625467896</v>
      </c>
      <c r="J120" s="7">
        <v>1096.0062600970268</v>
      </c>
      <c r="K120" s="7">
        <v>21932.938662156463</v>
      </c>
      <c r="L120" s="7">
        <v>51275.112167358398</v>
      </c>
      <c r="M120" s="7">
        <v>30935.931475639343</v>
      </c>
      <c r="N120" s="124">
        <f t="shared" si="10"/>
        <v>105356.9410467499</v>
      </c>
      <c r="O120" s="26">
        <v>26.413567133044126</v>
      </c>
      <c r="P120" s="7">
        <v>63.983223429055215</v>
      </c>
      <c r="Q120" s="7">
        <v>674.59598978981376</v>
      </c>
      <c r="R120" s="7">
        <v>9214.4350590407848</v>
      </c>
      <c r="S120" s="7">
        <v>26155.158264875412</v>
      </c>
      <c r="T120" s="7">
        <v>26732.614745497704</v>
      </c>
      <c r="U120" s="124">
        <f t="shared" si="11"/>
        <v>62867.20084976581</v>
      </c>
    </row>
    <row r="121" spans="1:21">
      <c r="A121" s="37">
        <v>124</v>
      </c>
      <c r="B121" s="10"/>
      <c r="C121" s="16"/>
      <c r="D121" s="38" t="s">
        <v>22</v>
      </c>
      <c r="E121" s="49" t="s">
        <v>147</v>
      </c>
      <c r="F121" s="40"/>
      <c r="G121" s="109">
        <f t="shared" si="9"/>
        <v>1500.0094227784348</v>
      </c>
      <c r="H121" s="26">
        <v>5.6388393535745056</v>
      </c>
      <c r="I121" s="7">
        <v>12.384264741558582</v>
      </c>
      <c r="J121" s="7">
        <v>30.1550806267187</v>
      </c>
      <c r="K121" s="7">
        <v>87.066533461213112</v>
      </c>
      <c r="L121" s="7">
        <v>224.22295431792736</v>
      </c>
      <c r="M121" s="7">
        <v>496.95715564489365</v>
      </c>
      <c r="N121" s="124">
        <f t="shared" si="10"/>
        <v>856.42482814588584</v>
      </c>
      <c r="O121" s="26">
        <v>5.6439271317885868</v>
      </c>
      <c r="P121" s="7">
        <v>13.409578257746944</v>
      </c>
      <c r="Q121" s="7">
        <v>26.11696260003373</v>
      </c>
      <c r="R121" s="7">
        <v>48.520832785405219</v>
      </c>
      <c r="S121" s="7">
        <v>130.74163253605366</v>
      </c>
      <c r="T121" s="7">
        <v>419.15166132152081</v>
      </c>
      <c r="U121" s="124">
        <f t="shared" si="11"/>
        <v>643.58459463254894</v>
      </c>
    </row>
    <row r="122" spans="1:21">
      <c r="A122" s="37">
        <v>125</v>
      </c>
      <c r="B122" s="17"/>
      <c r="C122" s="11"/>
      <c r="D122" s="50"/>
      <c r="E122" s="9" t="s">
        <v>148</v>
      </c>
      <c r="F122" s="46"/>
      <c r="G122" s="109">
        <f t="shared" si="9"/>
        <v>199033.98899173341</v>
      </c>
      <c r="H122" s="26">
        <v>373.08443808159791</v>
      </c>
      <c r="I122" s="7">
        <v>66.784309364855289</v>
      </c>
      <c r="J122" s="7">
        <v>664.82544657588005</v>
      </c>
      <c r="K122" s="7">
        <v>7407.9136299937963</v>
      </c>
      <c r="L122" s="7">
        <v>22163.21169090271</v>
      </c>
      <c r="M122" s="7">
        <v>69525.439750671387</v>
      </c>
      <c r="N122" s="124">
        <f t="shared" si="10"/>
        <v>100201.25926559023</v>
      </c>
      <c r="O122" s="26">
        <v>262.40821652859449</v>
      </c>
      <c r="P122" s="7">
        <v>56.599893976002932</v>
      </c>
      <c r="Q122" s="7">
        <v>335.26413379237056</v>
      </c>
      <c r="R122" s="7">
        <v>2495.3391082137823</v>
      </c>
      <c r="S122" s="7">
        <v>12628.192388296127</v>
      </c>
      <c r="T122" s="7">
        <v>83054.925985336304</v>
      </c>
      <c r="U122" s="124">
        <f t="shared" si="11"/>
        <v>98832.729726143181</v>
      </c>
    </row>
    <row r="123" spans="1:21">
      <c r="A123" s="93">
        <v>126</v>
      </c>
      <c r="B123" s="94"/>
      <c r="C123" s="95" t="s">
        <v>149</v>
      </c>
      <c r="D123" s="96" t="s">
        <v>150</v>
      </c>
      <c r="E123" s="97"/>
      <c r="F123" s="98"/>
      <c r="G123" s="99">
        <f t="shared" si="9"/>
        <v>237065.81203054986</v>
      </c>
      <c r="H123" s="100">
        <v>178.75667011272162</v>
      </c>
      <c r="I123" s="101">
        <v>113.54349361360073</v>
      </c>
      <c r="J123" s="101">
        <v>794.69161862321198</v>
      </c>
      <c r="K123" s="101">
        <v>3983.6830969164148</v>
      </c>
      <c r="L123" s="101">
        <v>15384.049497842789</v>
      </c>
      <c r="M123" s="101">
        <v>97755.959278106689</v>
      </c>
      <c r="N123" s="125">
        <f t="shared" si="10"/>
        <v>118210.68365521543</v>
      </c>
      <c r="O123" s="100">
        <v>136.40253372222651</v>
      </c>
      <c r="P123" s="101">
        <v>119.84514119534651</v>
      </c>
      <c r="Q123" s="101">
        <v>740.00201483815908</v>
      </c>
      <c r="R123" s="101">
        <v>2525.3021452873945</v>
      </c>
      <c r="S123" s="101">
        <v>12211.125982582569</v>
      </c>
      <c r="T123" s="101">
        <v>103122.45055770874</v>
      </c>
      <c r="U123" s="125">
        <f t="shared" si="11"/>
        <v>118855.12837533443</v>
      </c>
    </row>
    <row r="124" spans="1:21">
      <c r="A124" s="37">
        <v>127</v>
      </c>
      <c r="B124" s="12"/>
      <c r="C124" s="12"/>
      <c r="D124" s="38" t="s">
        <v>8</v>
      </c>
      <c r="E124" s="49" t="s">
        <v>151</v>
      </c>
      <c r="F124" s="40"/>
      <c r="G124" s="109">
        <f t="shared" si="9"/>
        <v>177178.73853527327</v>
      </c>
      <c r="H124" s="26">
        <v>117.26386153569911</v>
      </c>
      <c r="I124" s="7">
        <v>99.199143931269646</v>
      </c>
      <c r="J124" s="7">
        <v>704.40478484518826</v>
      </c>
      <c r="K124" s="7">
        <v>3367.0850695678964</v>
      </c>
      <c r="L124" s="7">
        <v>12330.207818031311</v>
      </c>
      <c r="M124" s="7">
        <v>72362.782138824463</v>
      </c>
      <c r="N124" s="124">
        <f t="shared" si="10"/>
        <v>88980.942816735827</v>
      </c>
      <c r="O124" s="26">
        <v>88.797991911356803</v>
      </c>
      <c r="P124" s="7">
        <v>102.5388949209264</v>
      </c>
      <c r="Q124" s="7">
        <v>609.77305159717798</v>
      </c>
      <c r="R124" s="7">
        <v>1925.0477669835091</v>
      </c>
      <c r="S124" s="7">
        <v>9355.2999746799469</v>
      </c>
      <c r="T124" s="7">
        <v>76116.338038444519</v>
      </c>
      <c r="U124" s="124">
        <f t="shared" si="11"/>
        <v>88197.79571853744</v>
      </c>
    </row>
    <row r="125" spans="1:21">
      <c r="A125" s="37">
        <v>128</v>
      </c>
      <c r="B125" s="17"/>
      <c r="C125" s="16"/>
      <c r="D125" s="52" t="s">
        <v>10</v>
      </c>
      <c r="E125" s="49" t="s">
        <v>152</v>
      </c>
      <c r="F125" s="40"/>
      <c r="G125" s="109">
        <f t="shared" si="9"/>
        <v>2025.4725112318993</v>
      </c>
      <c r="H125" s="26">
        <v>0</v>
      </c>
      <c r="I125" s="7">
        <v>0</v>
      </c>
      <c r="J125" s="7">
        <v>0</v>
      </c>
      <c r="K125" s="7">
        <v>3.2884873151779175</v>
      </c>
      <c r="L125" s="7">
        <v>72.905507266521454</v>
      </c>
      <c r="M125" s="7">
        <v>1949.2785166501999</v>
      </c>
      <c r="N125" s="124">
        <f t="shared" si="10"/>
        <v>2025.4725112318993</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3166.1309451342295</v>
      </c>
      <c r="H126" s="26">
        <v>0</v>
      </c>
      <c r="I126" s="7">
        <v>1.5056834586430341</v>
      </c>
      <c r="J126" s="7">
        <v>7.3190851730760187</v>
      </c>
      <c r="K126" s="7">
        <v>43.214139871299267</v>
      </c>
      <c r="L126" s="7">
        <v>227.67549821175635</v>
      </c>
      <c r="M126" s="7">
        <v>926.17299711331725</v>
      </c>
      <c r="N126" s="124">
        <f t="shared" si="10"/>
        <v>1205.8874038280919</v>
      </c>
      <c r="O126" s="26">
        <v>0</v>
      </c>
      <c r="P126" s="7">
        <v>1.8418246983983408</v>
      </c>
      <c r="Q126" s="7">
        <v>7.5013789801159874</v>
      </c>
      <c r="R126" s="7">
        <v>41.553301049862057</v>
      </c>
      <c r="S126" s="7">
        <v>306.48380497470498</v>
      </c>
      <c r="T126" s="7">
        <v>1602.8632316030562</v>
      </c>
      <c r="U126" s="124">
        <f t="shared" si="11"/>
        <v>1960.2435413061376</v>
      </c>
    </row>
    <row r="127" spans="1:21">
      <c r="A127" s="37">
        <v>130</v>
      </c>
      <c r="B127" s="17"/>
      <c r="C127" s="11"/>
      <c r="D127" s="38" t="s">
        <v>24</v>
      </c>
      <c r="E127" s="9" t="s">
        <v>408</v>
      </c>
      <c r="F127" s="46"/>
      <c r="G127" s="109">
        <f t="shared" si="9"/>
        <v>54403.562376356931</v>
      </c>
      <c r="H127" s="26">
        <v>61.492807193135377</v>
      </c>
      <c r="I127" s="7">
        <v>12.838665815535933</v>
      </c>
      <c r="J127" s="7">
        <v>82.967769755981863</v>
      </c>
      <c r="K127" s="7">
        <v>570.09536223299801</v>
      </c>
      <c r="L127" s="7">
        <v>2753.2608392834663</v>
      </c>
      <c r="M127" s="7">
        <v>22517.726419776678</v>
      </c>
      <c r="N127" s="124">
        <f t="shared" si="10"/>
        <v>25998.381864057796</v>
      </c>
      <c r="O127" s="26">
        <v>47.604541003878694</v>
      </c>
      <c r="P127" s="7">
        <v>15.464422992564323</v>
      </c>
      <c r="Q127" s="7">
        <v>113.97913900949061</v>
      </c>
      <c r="R127" s="7">
        <v>501.44261349365115</v>
      </c>
      <c r="S127" s="7">
        <v>2487.6924708560109</v>
      </c>
      <c r="T127" s="7">
        <v>25238.997324943542</v>
      </c>
      <c r="U127" s="124">
        <f t="shared" si="11"/>
        <v>28405.180512299139</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291.91005976875022</v>
      </c>
      <c r="H129" s="26">
        <v>0</v>
      </c>
      <c r="I129" s="7">
        <v>0</v>
      </c>
      <c r="J129" s="7">
        <v>0</v>
      </c>
      <c r="K129" s="7">
        <v>0</v>
      </c>
      <c r="L129" s="7">
        <v>0</v>
      </c>
      <c r="M129" s="7">
        <v>0</v>
      </c>
      <c r="N129" s="124">
        <f t="shared" si="10"/>
        <v>0</v>
      </c>
      <c r="O129" s="26">
        <v>0</v>
      </c>
      <c r="P129" s="7">
        <v>0</v>
      </c>
      <c r="Q129" s="7">
        <v>8.748453447711654</v>
      </c>
      <c r="R129" s="7">
        <v>57.258427091408521</v>
      </c>
      <c r="S129" s="7">
        <v>61.649833451534505</v>
      </c>
      <c r="T129" s="7">
        <v>164.25334577809554</v>
      </c>
      <c r="U129" s="124">
        <f t="shared" si="11"/>
        <v>291.91005976875022</v>
      </c>
    </row>
    <row r="130" spans="1:21">
      <c r="A130" s="93">
        <v>133</v>
      </c>
      <c r="B130" s="94"/>
      <c r="C130" s="95" t="s">
        <v>156</v>
      </c>
      <c r="D130" s="96" t="s">
        <v>157</v>
      </c>
      <c r="E130" s="97"/>
      <c r="F130" s="98"/>
      <c r="G130" s="99">
        <f t="shared" si="9"/>
        <v>15952.069993136336</v>
      </c>
      <c r="H130" s="100">
        <v>20.833755678060697</v>
      </c>
      <c r="I130" s="101">
        <v>4.6198045257478952</v>
      </c>
      <c r="J130" s="101">
        <v>42.171795063652098</v>
      </c>
      <c r="K130" s="101">
        <v>330.29172323085368</v>
      </c>
      <c r="L130" s="101">
        <v>1047.6010870784521</v>
      </c>
      <c r="M130" s="101">
        <v>4937.5172562003136</v>
      </c>
      <c r="N130" s="125">
        <f t="shared" si="10"/>
        <v>6383.03542177708</v>
      </c>
      <c r="O130" s="100">
        <v>19.940001826238586</v>
      </c>
      <c r="P130" s="101">
        <v>5.4552244150563638</v>
      </c>
      <c r="Q130" s="101">
        <v>33.069834490423091</v>
      </c>
      <c r="R130" s="101">
        <v>155.43483698740602</v>
      </c>
      <c r="S130" s="101">
        <v>909.72213472425938</v>
      </c>
      <c r="T130" s="101">
        <v>8445.4125389158726</v>
      </c>
      <c r="U130" s="125">
        <f t="shared" si="11"/>
        <v>9569.034571359256</v>
      </c>
    </row>
    <row r="131" spans="1:21">
      <c r="A131" s="93">
        <v>134</v>
      </c>
      <c r="B131" s="94"/>
      <c r="C131" s="95" t="s">
        <v>158</v>
      </c>
      <c r="D131" s="96" t="s">
        <v>159</v>
      </c>
      <c r="E131" s="97"/>
      <c r="F131" s="98"/>
      <c r="G131" s="99">
        <f t="shared" ref="G131:G157" si="12">N131+U131</f>
        <v>36272.2635829071</v>
      </c>
      <c r="H131" s="100">
        <v>0</v>
      </c>
      <c r="I131" s="101">
        <v>20.997737351804972</v>
      </c>
      <c r="J131" s="101">
        <v>148.26759537868202</v>
      </c>
      <c r="K131" s="101">
        <v>502.25645090639591</v>
      </c>
      <c r="L131" s="101">
        <v>1969.5861094295979</v>
      </c>
      <c r="M131" s="101">
        <v>10970.720699220896</v>
      </c>
      <c r="N131" s="125">
        <f t="shared" ref="N131:N157" si="13">SUM(H131:M131)</f>
        <v>13611.828592287377</v>
      </c>
      <c r="O131" s="100">
        <v>0</v>
      </c>
      <c r="P131" s="101">
        <v>32.035181990308047</v>
      </c>
      <c r="Q131" s="101">
        <v>247.4926121076569</v>
      </c>
      <c r="R131" s="101">
        <v>679.9138779938221</v>
      </c>
      <c r="S131" s="101">
        <v>2593.7404783070087</v>
      </c>
      <c r="T131" s="101">
        <v>19107.252840220928</v>
      </c>
      <c r="U131" s="125">
        <f>SUM(O131:T131)</f>
        <v>22660.434990619724</v>
      </c>
    </row>
    <row r="132" spans="1:21">
      <c r="A132" s="37">
        <v>135</v>
      </c>
      <c r="B132" s="17"/>
      <c r="C132" s="16"/>
      <c r="D132" s="38" t="s">
        <v>8</v>
      </c>
      <c r="E132" s="49" t="s">
        <v>160</v>
      </c>
      <c r="F132" s="40"/>
      <c r="G132" s="109">
        <f t="shared" si="12"/>
        <v>6018.0081608373093</v>
      </c>
      <c r="H132" s="26">
        <v>0</v>
      </c>
      <c r="I132" s="7">
        <v>1.9064779947511852</v>
      </c>
      <c r="J132" s="7">
        <v>8.0207881103269756</v>
      </c>
      <c r="K132" s="7">
        <v>43.233963165432215</v>
      </c>
      <c r="L132" s="7">
        <v>292.16117331758142</v>
      </c>
      <c r="M132" s="7">
        <v>1167.4499240070581</v>
      </c>
      <c r="N132" s="124">
        <f t="shared" si="13"/>
        <v>1512.7723265951499</v>
      </c>
      <c r="O132" s="26">
        <v>0</v>
      </c>
      <c r="P132" s="7">
        <v>2.0294164802999148</v>
      </c>
      <c r="Q132" s="7">
        <v>11.160192011040635</v>
      </c>
      <c r="R132" s="7">
        <v>79.965285832062364</v>
      </c>
      <c r="S132" s="7">
        <v>660.19784817099571</v>
      </c>
      <c r="T132" s="7">
        <v>3751.8830917477608</v>
      </c>
      <c r="U132" s="124">
        <f t="shared" ref="U132:U157" si="14">SUM(O132:T132)</f>
        <v>4505.2358342421594</v>
      </c>
    </row>
    <row r="133" spans="1:21">
      <c r="A133" s="37">
        <v>136</v>
      </c>
      <c r="B133" s="10"/>
      <c r="C133" s="16"/>
      <c r="D133" s="38" t="s">
        <v>10</v>
      </c>
      <c r="E133" s="49" t="s">
        <v>161</v>
      </c>
      <c r="F133" s="40"/>
      <c r="G133" s="109">
        <f t="shared" si="12"/>
        <v>2227.0301353856921</v>
      </c>
      <c r="H133" s="26">
        <v>0</v>
      </c>
      <c r="I133" s="7">
        <v>0</v>
      </c>
      <c r="J133" s="7">
        <v>9.9385447800159454E-2</v>
      </c>
      <c r="K133" s="7">
        <v>3.8816226422786713</v>
      </c>
      <c r="L133" s="7">
        <v>30.693486005067825</v>
      </c>
      <c r="M133" s="7">
        <v>671.25800807774067</v>
      </c>
      <c r="N133" s="124">
        <f t="shared" si="13"/>
        <v>705.93250217288733</v>
      </c>
      <c r="O133" s="26">
        <v>0</v>
      </c>
      <c r="P133" s="7">
        <v>0</v>
      </c>
      <c r="Q133" s="7">
        <v>0</v>
      </c>
      <c r="R133" s="7">
        <v>2.252092570066452</v>
      </c>
      <c r="S133" s="7">
        <v>37.591695308685303</v>
      </c>
      <c r="T133" s="7">
        <v>1481.253845334053</v>
      </c>
      <c r="U133" s="124">
        <f t="shared" si="14"/>
        <v>1521.0976332128048</v>
      </c>
    </row>
    <row r="134" spans="1:21">
      <c r="A134" s="37">
        <v>137</v>
      </c>
      <c r="B134" s="10"/>
      <c r="C134" s="11"/>
      <c r="D134" s="52" t="s">
        <v>22</v>
      </c>
      <c r="E134" s="49" t="s">
        <v>162</v>
      </c>
      <c r="F134" s="51"/>
      <c r="G134" s="109">
        <f t="shared" si="12"/>
        <v>186.92613944411278</v>
      </c>
      <c r="H134" s="26">
        <v>0</v>
      </c>
      <c r="I134" s="7">
        <v>0</v>
      </c>
      <c r="J134" s="7">
        <v>0.2650153636932373</v>
      </c>
      <c r="K134" s="7">
        <v>1.9142849445343018</v>
      </c>
      <c r="L134" s="7">
        <v>19.779211707413197</v>
      </c>
      <c r="M134" s="7">
        <v>110.32270786166191</v>
      </c>
      <c r="N134" s="124">
        <f t="shared" si="13"/>
        <v>132.28121987730265</v>
      </c>
      <c r="O134" s="26">
        <v>0</v>
      </c>
      <c r="P134" s="7">
        <v>0</v>
      </c>
      <c r="Q134" s="7">
        <v>0.21097938716411591</v>
      </c>
      <c r="R134" s="7">
        <v>0.45425310730934143</v>
      </c>
      <c r="S134" s="7">
        <v>2.1372214928269386</v>
      </c>
      <c r="T134" s="7">
        <v>51.842465579509735</v>
      </c>
      <c r="U134" s="124">
        <f t="shared" si="14"/>
        <v>54.644919566810131</v>
      </c>
    </row>
    <row r="135" spans="1:21">
      <c r="A135" s="37">
        <v>138</v>
      </c>
      <c r="B135" s="10"/>
      <c r="C135" s="11"/>
      <c r="D135" s="52" t="s">
        <v>24</v>
      </c>
      <c r="E135" s="49" t="s">
        <v>163</v>
      </c>
      <c r="F135" s="51"/>
      <c r="G135" s="109">
        <f t="shared" si="12"/>
        <v>2993.713525518775</v>
      </c>
      <c r="H135" s="26">
        <v>0</v>
      </c>
      <c r="I135" s="7">
        <v>0</v>
      </c>
      <c r="J135" s="7">
        <v>1.9001501202583313</v>
      </c>
      <c r="K135" s="7">
        <v>14.631995767354965</v>
      </c>
      <c r="L135" s="7">
        <v>198.56349785625935</v>
      </c>
      <c r="M135" s="7">
        <v>1525.2924192249775</v>
      </c>
      <c r="N135" s="124">
        <f t="shared" si="13"/>
        <v>1740.3880629688501</v>
      </c>
      <c r="O135" s="26">
        <v>0</v>
      </c>
      <c r="P135" s="7">
        <v>0</v>
      </c>
      <c r="Q135" s="7">
        <v>0.75340533256530762</v>
      </c>
      <c r="R135" s="7">
        <v>8.8124714642763138</v>
      </c>
      <c r="S135" s="7">
        <v>103.88743053376675</v>
      </c>
      <c r="T135" s="7">
        <v>1139.8721552193165</v>
      </c>
      <c r="U135" s="124">
        <f t="shared" si="14"/>
        <v>1253.3254625499249</v>
      </c>
    </row>
    <row r="136" spans="1:21">
      <c r="A136" s="37">
        <v>139</v>
      </c>
      <c r="B136" s="17"/>
      <c r="C136" s="11"/>
      <c r="D136" s="50"/>
      <c r="E136" s="9" t="s">
        <v>164</v>
      </c>
      <c r="F136" s="46"/>
      <c r="G136" s="109">
        <f t="shared" si="12"/>
        <v>24846.585350669673</v>
      </c>
      <c r="H136" s="26">
        <v>0</v>
      </c>
      <c r="I136" s="7">
        <v>19.091259596869349</v>
      </c>
      <c r="J136" s="7">
        <v>137.98225983418524</v>
      </c>
      <c r="K136" s="7">
        <v>438.59458811208606</v>
      </c>
      <c r="L136" s="7">
        <v>1428.3886967003345</v>
      </c>
      <c r="M136" s="7">
        <v>7496.3976219072938</v>
      </c>
      <c r="N136" s="124">
        <f t="shared" si="13"/>
        <v>9520.454426150769</v>
      </c>
      <c r="O136" s="26">
        <v>0</v>
      </c>
      <c r="P136" s="7">
        <v>30.005765866240836</v>
      </c>
      <c r="Q136" s="7">
        <v>235.36803297325969</v>
      </c>
      <c r="R136" s="7">
        <v>588.42977217212319</v>
      </c>
      <c r="S136" s="7">
        <v>1789.9262872636318</v>
      </c>
      <c r="T136" s="7">
        <v>12682.401066243649</v>
      </c>
      <c r="U136" s="124">
        <f t="shared" si="14"/>
        <v>15326.130924518904</v>
      </c>
    </row>
    <row r="137" spans="1:21">
      <c r="A137" s="93">
        <v>140</v>
      </c>
      <c r="B137" s="94"/>
      <c r="C137" s="95" t="s">
        <v>165</v>
      </c>
      <c r="D137" s="96" t="s">
        <v>166</v>
      </c>
      <c r="E137" s="97"/>
      <c r="F137" s="98"/>
      <c r="G137" s="99">
        <f t="shared" si="12"/>
        <v>28735.730305054574</v>
      </c>
      <c r="H137" s="100">
        <v>9491.4517361521721</v>
      </c>
      <c r="I137" s="101">
        <v>575.63904061727226</v>
      </c>
      <c r="J137" s="101">
        <v>946.64484199881554</v>
      </c>
      <c r="K137" s="101">
        <v>1134.9835782647133</v>
      </c>
      <c r="L137" s="101">
        <v>1894.3106635510921</v>
      </c>
      <c r="M137" s="101">
        <v>1235.7517406791449</v>
      </c>
      <c r="N137" s="125">
        <f t="shared" si="13"/>
        <v>15278.78160126321</v>
      </c>
      <c r="O137" s="100">
        <v>8020.8355025351048</v>
      </c>
      <c r="P137" s="101">
        <v>545.24747672246303</v>
      </c>
      <c r="Q137" s="101">
        <v>757.62311325222254</v>
      </c>
      <c r="R137" s="101">
        <v>923.57047023624182</v>
      </c>
      <c r="S137" s="101">
        <v>1781.1648942679167</v>
      </c>
      <c r="T137" s="101">
        <v>1428.5072467774153</v>
      </c>
      <c r="U137" s="125">
        <f t="shared" si="14"/>
        <v>13456.948703791364</v>
      </c>
    </row>
    <row r="138" spans="1:21">
      <c r="A138" s="37">
        <v>141</v>
      </c>
      <c r="B138" s="17"/>
      <c r="C138" s="16"/>
      <c r="D138" s="38" t="s">
        <v>8</v>
      </c>
      <c r="E138" s="45" t="s">
        <v>167</v>
      </c>
      <c r="F138" s="53"/>
      <c r="G138" s="109">
        <f t="shared" si="12"/>
        <v>1009.1701480160741</v>
      </c>
      <c r="H138" s="26">
        <v>409.8251069500111</v>
      </c>
      <c r="I138" s="7">
        <v>14.13752390560694</v>
      </c>
      <c r="J138" s="7">
        <v>17.355098981410265</v>
      </c>
      <c r="K138" s="7">
        <v>27.718963737832382</v>
      </c>
      <c r="L138" s="7">
        <v>13.265384338563308</v>
      </c>
      <c r="M138" s="7">
        <v>2.9872080236673355</v>
      </c>
      <c r="N138" s="124">
        <f t="shared" si="13"/>
        <v>485.28928593709134</v>
      </c>
      <c r="O138" s="26">
        <v>432.58363091433421</v>
      </c>
      <c r="P138" s="7">
        <v>16.108490615621577</v>
      </c>
      <c r="Q138" s="7">
        <v>19.362785886856727</v>
      </c>
      <c r="R138" s="7">
        <v>33.647495987359434</v>
      </c>
      <c r="S138" s="7">
        <v>17.939315571449697</v>
      </c>
      <c r="T138" s="7">
        <v>4.2391431033611298</v>
      </c>
      <c r="U138" s="124">
        <f t="shared" si="14"/>
        <v>523.88086207898277</v>
      </c>
    </row>
    <row r="139" spans="1:21">
      <c r="A139" s="37">
        <v>142</v>
      </c>
      <c r="B139" s="17"/>
      <c r="C139" s="16"/>
      <c r="D139" s="38" t="s">
        <v>10</v>
      </c>
      <c r="E139" s="45" t="s">
        <v>168</v>
      </c>
      <c r="F139" s="53"/>
      <c r="G139" s="109">
        <f t="shared" si="12"/>
        <v>47.454024158796528</v>
      </c>
      <c r="H139" s="26">
        <v>28.151062579680001</v>
      </c>
      <c r="I139" s="7">
        <v>0</v>
      </c>
      <c r="J139" s="7">
        <v>0</v>
      </c>
      <c r="K139" s="7">
        <v>0</v>
      </c>
      <c r="L139" s="7">
        <v>0.23162394762039185</v>
      </c>
      <c r="M139" s="7">
        <v>0.80995470285415649</v>
      </c>
      <c r="N139" s="124">
        <f t="shared" si="13"/>
        <v>29.19264123015455</v>
      </c>
      <c r="O139" s="26">
        <v>18.261382928641979</v>
      </c>
      <c r="P139" s="7">
        <v>0</v>
      </c>
      <c r="Q139" s="7">
        <v>0</v>
      </c>
      <c r="R139" s="7">
        <v>0</v>
      </c>
      <c r="S139" s="7">
        <v>0</v>
      </c>
      <c r="T139" s="7">
        <v>0</v>
      </c>
      <c r="U139" s="124">
        <f t="shared" si="14"/>
        <v>18.261382928641979</v>
      </c>
    </row>
    <row r="140" spans="1:21">
      <c r="A140" s="37">
        <v>143</v>
      </c>
      <c r="B140" s="17"/>
      <c r="C140" s="16"/>
      <c r="D140" s="38" t="s">
        <v>22</v>
      </c>
      <c r="E140" s="45" t="s">
        <v>169</v>
      </c>
      <c r="F140" s="53"/>
      <c r="G140" s="109">
        <f t="shared" si="12"/>
        <v>3551.2702180236593</v>
      </c>
      <c r="H140" s="26">
        <v>285.57249876856804</v>
      </c>
      <c r="I140" s="7">
        <v>24.18007437326014</v>
      </c>
      <c r="J140" s="7">
        <v>67.481895282864571</v>
      </c>
      <c r="K140" s="7">
        <v>189.60888519510627</v>
      </c>
      <c r="L140" s="7">
        <v>1122.6435400173068</v>
      </c>
      <c r="M140" s="7">
        <v>44.710473299026489</v>
      </c>
      <c r="N140" s="124">
        <f t="shared" si="13"/>
        <v>1734.1973669361323</v>
      </c>
      <c r="O140" s="26">
        <v>260.05325256846845</v>
      </c>
      <c r="P140" s="7">
        <v>15.496868144349719</v>
      </c>
      <c r="Q140" s="7">
        <v>63.938134277239442</v>
      </c>
      <c r="R140" s="7">
        <v>224.33637396246195</v>
      </c>
      <c r="S140" s="7">
        <v>1142.6850853264332</v>
      </c>
      <c r="T140" s="7">
        <v>110.5631368085742</v>
      </c>
      <c r="U140" s="124">
        <f t="shared" si="14"/>
        <v>1817.0728510875269</v>
      </c>
    </row>
    <row r="141" spans="1:21">
      <c r="A141" s="37">
        <v>144</v>
      </c>
      <c r="B141" s="17"/>
      <c r="C141" s="16"/>
      <c r="D141" s="38" t="s">
        <v>24</v>
      </c>
      <c r="E141" s="45" t="s">
        <v>170</v>
      </c>
      <c r="F141" s="53"/>
      <c r="G141" s="109">
        <f t="shared" si="12"/>
        <v>11953.765254025217</v>
      </c>
      <c r="H141" s="26">
        <v>4543.4932593852282</v>
      </c>
      <c r="I141" s="7">
        <v>278.79211094044149</v>
      </c>
      <c r="J141" s="7">
        <v>537.51477729901671</v>
      </c>
      <c r="K141" s="7">
        <v>617.77058266103268</v>
      </c>
      <c r="L141" s="7">
        <v>368.29028056934476</v>
      </c>
      <c r="M141" s="7">
        <v>243.2453238107264</v>
      </c>
      <c r="N141" s="124">
        <f t="shared" si="13"/>
        <v>6589.1063346657902</v>
      </c>
      <c r="O141" s="26">
        <v>3654.4203831329942</v>
      </c>
      <c r="P141" s="7">
        <v>264.77490467565076</v>
      </c>
      <c r="Q141" s="7">
        <v>404.72396214399487</v>
      </c>
      <c r="R141" s="7">
        <v>402.69419592805207</v>
      </c>
      <c r="S141" s="7">
        <v>301.63817359507084</v>
      </c>
      <c r="T141" s="7">
        <v>336.40729988366365</v>
      </c>
      <c r="U141" s="124">
        <f t="shared" si="14"/>
        <v>5364.6589193594264</v>
      </c>
    </row>
    <row r="142" spans="1:21">
      <c r="A142" s="37">
        <v>145</v>
      </c>
      <c r="B142" s="17"/>
      <c r="C142" s="16"/>
      <c r="D142" s="38" t="s">
        <v>26</v>
      </c>
      <c r="E142" s="45" t="s">
        <v>171</v>
      </c>
      <c r="F142" s="53"/>
      <c r="G142" s="109">
        <f t="shared" si="12"/>
        <v>2711.4573612315107</v>
      </c>
      <c r="H142" s="26">
        <v>559.93120973557234</v>
      </c>
      <c r="I142" s="7">
        <v>26.247979182517156</v>
      </c>
      <c r="J142" s="7">
        <v>75.768213508883491</v>
      </c>
      <c r="K142" s="7">
        <v>66.50007107690908</v>
      </c>
      <c r="L142" s="7">
        <v>81.249001133779529</v>
      </c>
      <c r="M142" s="7">
        <v>471.9993861913681</v>
      </c>
      <c r="N142" s="124">
        <f t="shared" si="13"/>
        <v>1281.6958608290297</v>
      </c>
      <c r="O142" s="26">
        <v>713.05868847481906</v>
      </c>
      <c r="P142" s="7">
        <v>37.970187019709556</v>
      </c>
      <c r="Q142" s="7">
        <v>63.577300283832301</v>
      </c>
      <c r="R142" s="7">
        <v>61.08700136952757</v>
      </c>
      <c r="S142" s="7">
        <v>65.419497080154542</v>
      </c>
      <c r="T142" s="7">
        <v>488.648826174438</v>
      </c>
      <c r="U142" s="124">
        <f t="shared" si="14"/>
        <v>1429.761500402481</v>
      </c>
    </row>
    <row r="143" spans="1:21">
      <c r="A143" s="37">
        <v>146</v>
      </c>
      <c r="B143" s="17"/>
      <c r="C143" s="16"/>
      <c r="D143" s="38" t="s">
        <v>32</v>
      </c>
      <c r="E143" s="54" t="s">
        <v>172</v>
      </c>
      <c r="F143" s="53"/>
      <c r="G143" s="109">
        <f t="shared" si="12"/>
        <v>9462.6131239048409</v>
      </c>
      <c r="H143" s="26">
        <v>3664.4785539209843</v>
      </c>
      <c r="I143" s="7">
        <v>232.28135433420539</v>
      </c>
      <c r="J143" s="7">
        <v>248.52485398948193</v>
      </c>
      <c r="K143" s="7">
        <v>233.38506622239947</v>
      </c>
      <c r="L143" s="7">
        <v>308.63083548098803</v>
      </c>
      <c r="M143" s="7">
        <v>471.99937725067139</v>
      </c>
      <c r="N143" s="124">
        <f t="shared" si="13"/>
        <v>5159.3000411987305</v>
      </c>
      <c r="O143" s="26">
        <v>2942.4581072479486</v>
      </c>
      <c r="P143" s="7">
        <v>210.89702425982978</v>
      </c>
      <c r="Q143" s="7">
        <v>206.02093511633575</v>
      </c>
      <c r="R143" s="7">
        <v>201.80539200175554</v>
      </c>
      <c r="S143" s="7">
        <v>253.48279123008251</v>
      </c>
      <c r="T143" s="7">
        <v>488.64883285015821</v>
      </c>
      <c r="U143" s="124">
        <f t="shared" si="14"/>
        <v>4303.3130827061104</v>
      </c>
    </row>
    <row r="144" spans="1:21">
      <c r="A144" s="93">
        <v>147</v>
      </c>
      <c r="B144" s="94"/>
      <c r="C144" s="103" t="s">
        <v>173</v>
      </c>
      <c r="D144" s="96" t="s">
        <v>174</v>
      </c>
      <c r="E144" s="97"/>
      <c r="F144" s="98"/>
      <c r="G144" s="99">
        <f t="shared" si="12"/>
        <v>19.289865538477898</v>
      </c>
      <c r="H144" s="100">
        <v>0</v>
      </c>
      <c r="I144" s="101">
        <v>0</v>
      </c>
      <c r="J144" s="101">
        <v>0</v>
      </c>
      <c r="K144" s="101">
        <v>0</v>
      </c>
      <c r="L144" s="101">
        <v>1.0209571868181229</v>
      </c>
      <c r="M144" s="101">
        <v>6.1676434129476547</v>
      </c>
      <c r="N144" s="125">
        <f t="shared" si="13"/>
        <v>7.1886005997657776</v>
      </c>
      <c r="O144" s="100">
        <v>0</v>
      </c>
      <c r="P144" s="101">
        <v>0</v>
      </c>
      <c r="Q144" s="101">
        <v>0</v>
      </c>
      <c r="R144" s="101">
        <v>0.27992209792137146</v>
      </c>
      <c r="S144" s="101">
        <v>2.3869077414274216</v>
      </c>
      <c r="T144" s="101">
        <v>9.434435099363327</v>
      </c>
      <c r="U144" s="125">
        <f t="shared" si="14"/>
        <v>12.10126493871212</v>
      </c>
    </row>
    <row r="145" spans="1:21">
      <c r="A145" s="72">
        <v>151</v>
      </c>
      <c r="B145" s="80" t="s">
        <v>175</v>
      </c>
      <c r="C145" s="81" t="s">
        <v>176</v>
      </c>
      <c r="D145" s="82"/>
      <c r="E145" s="82"/>
      <c r="F145" s="83"/>
      <c r="G145" s="74">
        <f t="shared" si="12"/>
        <v>477109.91450902721</v>
      </c>
      <c r="H145" s="75">
        <v>2811.5503039957257</v>
      </c>
      <c r="I145" s="76">
        <v>4033.9010217264295</v>
      </c>
      <c r="J145" s="76">
        <v>39215.632327079773</v>
      </c>
      <c r="K145" s="76">
        <v>89622.800199508667</v>
      </c>
      <c r="L145" s="76">
        <v>87183.687029838562</v>
      </c>
      <c r="M145" s="76">
        <v>105375.00447845459</v>
      </c>
      <c r="N145" s="122">
        <f t="shared" si="13"/>
        <v>328242.57536060375</v>
      </c>
      <c r="O145" s="75">
        <v>2270.7003068540362</v>
      </c>
      <c r="P145" s="76">
        <v>2338.0932118296623</v>
      </c>
      <c r="Q145" s="76">
        <v>10445.631763696671</v>
      </c>
      <c r="R145" s="76">
        <v>19583.481826066971</v>
      </c>
      <c r="S145" s="76">
        <v>26560.730389356613</v>
      </c>
      <c r="T145" s="76">
        <v>87668.701650619507</v>
      </c>
      <c r="U145" s="122">
        <f t="shared" si="14"/>
        <v>148867.33914842346</v>
      </c>
    </row>
    <row r="146" spans="1:21">
      <c r="A146" s="93">
        <v>152</v>
      </c>
      <c r="B146" s="95"/>
      <c r="C146" s="95" t="s">
        <v>6</v>
      </c>
      <c r="D146" s="96" t="s">
        <v>177</v>
      </c>
      <c r="E146" s="104"/>
      <c r="F146" s="105"/>
      <c r="G146" s="99">
        <f t="shared" si="12"/>
        <v>306375.51613539725</v>
      </c>
      <c r="H146" s="100">
        <v>2652.1489930237876</v>
      </c>
      <c r="I146" s="101">
        <v>3009.2440797649324</v>
      </c>
      <c r="J146" s="101">
        <v>19618.089263916016</v>
      </c>
      <c r="K146" s="101">
        <v>43190.063626289368</v>
      </c>
      <c r="L146" s="101">
        <v>48879.84016752243</v>
      </c>
      <c r="M146" s="101">
        <v>81360.456691741943</v>
      </c>
      <c r="N146" s="125">
        <f t="shared" si="13"/>
        <v>198709.84282225848</v>
      </c>
      <c r="O146" s="100">
        <v>2121.7014777169097</v>
      </c>
      <c r="P146" s="101">
        <v>1635.4751220815815</v>
      </c>
      <c r="Q146" s="101">
        <v>4866.1389635205269</v>
      </c>
      <c r="R146" s="101">
        <v>8962.1956785917282</v>
      </c>
      <c r="S146" s="101">
        <v>15168.538820266724</v>
      </c>
      <c r="T146" s="101">
        <v>74911.623250961304</v>
      </c>
      <c r="U146" s="125">
        <f t="shared" si="14"/>
        <v>107665.67331313877</v>
      </c>
    </row>
    <row r="147" spans="1:21">
      <c r="A147" s="37">
        <v>153</v>
      </c>
      <c r="B147" s="17"/>
      <c r="C147" s="16"/>
      <c r="D147" s="38" t="s">
        <v>8</v>
      </c>
      <c r="E147" s="49" t="s">
        <v>178</v>
      </c>
      <c r="F147" s="55"/>
      <c r="G147" s="109">
        <f t="shared" si="12"/>
        <v>55912.788354947654</v>
      </c>
      <c r="H147" s="26">
        <v>333.94606900890358</v>
      </c>
      <c r="I147" s="7">
        <v>959.80306224897504</v>
      </c>
      <c r="J147" s="7">
        <v>10011.330968916416</v>
      </c>
      <c r="K147" s="7">
        <v>13787.56940984726</v>
      </c>
      <c r="L147" s="7">
        <v>10150.710108041763</v>
      </c>
      <c r="M147" s="7">
        <v>5927.330828666687</v>
      </c>
      <c r="N147" s="124">
        <f t="shared" si="13"/>
        <v>41170.690446730005</v>
      </c>
      <c r="O147" s="26">
        <v>277.10896215234243</v>
      </c>
      <c r="P147" s="7">
        <v>599.06977286934853</v>
      </c>
      <c r="Q147" s="7">
        <v>2605.1999553740025</v>
      </c>
      <c r="R147" s="7">
        <v>3339.4623666852713</v>
      </c>
      <c r="S147" s="7">
        <v>3755.3003252148628</v>
      </c>
      <c r="T147" s="7">
        <v>4165.9565259218216</v>
      </c>
      <c r="U147" s="124">
        <f t="shared" si="14"/>
        <v>14742.097908217649</v>
      </c>
    </row>
    <row r="148" spans="1:21">
      <c r="A148" s="37">
        <v>154</v>
      </c>
      <c r="B148" s="17"/>
      <c r="C148" s="16"/>
      <c r="D148" s="38" t="s">
        <v>10</v>
      </c>
      <c r="E148" s="49" t="s">
        <v>179</v>
      </c>
      <c r="F148" s="40"/>
      <c r="G148" s="109">
        <f t="shared" si="12"/>
        <v>5737.1699514541669</v>
      </c>
      <c r="H148" s="26">
        <v>119.61244944177815</v>
      </c>
      <c r="I148" s="7">
        <v>114.96043289685622</v>
      </c>
      <c r="J148" s="7">
        <v>404.79366657882929</v>
      </c>
      <c r="K148" s="7">
        <v>1279.6899089906365</v>
      </c>
      <c r="L148" s="7">
        <v>1288.9315107539296</v>
      </c>
      <c r="M148" s="7">
        <v>654.41291875392199</v>
      </c>
      <c r="N148" s="124">
        <f t="shared" si="13"/>
        <v>3862.4008874159517</v>
      </c>
      <c r="O148" s="26">
        <v>121.23686032222258</v>
      </c>
      <c r="P148" s="7">
        <v>94.247733626281843</v>
      </c>
      <c r="Q148" s="7">
        <v>144.86153686512262</v>
      </c>
      <c r="R148" s="7">
        <v>292.78260852210224</v>
      </c>
      <c r="S148" s="7">
        <v>358.93219920061529</v>
      </c>
      <c r="T148" s="7">
        <v>862.70812550187111</v>
      </c>
      <c r="U148" s="124">
        <f t="shared" si="14"/>
        <v>1874.7690640382157</v>
      </c>
    </row>
    <row r="149" spans="1:21">
      <c r="A149" s="37">
        <v>155</v>
      </c>
      <c r="B149" s="17"/>
      <c r="C149" s="16"/>
      <c r="D149" s="38" t="s">
        <v>22</v>
      </c>
      <c r="E149" s="49" t="s">
        <v>180</v>
      </c>
      <c r="F149" s="40"/>
      <c r="G149" s="109">
        <f t="shared" si="12"/>
        <v>100034.54606634685</v>
      </c>
      <c r="H149" s="26">
        <v>238.62688031775178</v>
      </c>
      <c r="I149" s="7">
        <v>171.26713461428881</v>
      </c>
      <c r="J149" s="7">
        <v>1484.1663355827332</v>
      </c>
      <c r="K149" s="7">
        <v>5914.7104159593582</v>
      </c>
      <c r="L149" s="7">
        <v>10935.060443401337</v>
      </c>
      <c r="M149" s="7">
        <v>40420.280300617218</v>
      </c>
      <c r="N149" s="124">
        <f t="shared" si="13"/>
        <v>59164.111510492687</v>
      </c>
      <c r="O149" s="26">
        <v>179.87227767110016</v>
      </c>
      <c r="P149" s="7">
        <v>87.744706863428291</v>
      </c>
      <c r="Q149" s="7">
        <v>347.63145626336336</v>
      </c>
      <c r="R149" s="7">
        <v>1010.5771951377392</v>
      </c>
      <c r="S149" s="7">
        <v>3258.5110066533089</v>
      </c>
      <c r="T149" s="7">
        <v>35986.097913265228</v>
      </c>
      <c r="U149" s="124">
        <f t="shared" si="14"/>
        <v>40870.434555854168</v>
      </c>
    </row>
    <row r="150" spans="1:21">
      <c r="A150" s="37">
        <v>156</v>
      </c>
      <c r="B150" s="17"/>
      <c r="C150" s="16"/>
      <c r="D150" s="38" t="s">
        <v>24</v>
      </c>
      <c r="E150" s="49" t="s">
        <v>181</v>
      </c>
      <c r="F150" s="40"/>
      <c r="G150" s="109">
        <f t="shared" si="12"/>
        <v>13674.087425889997</v>
      </c>
      <c r="H150" s="26">
        <v>262.27109183478751</v>
      </c>
      <c r="I150" s="7">
        <v>128.63674902915955</v>
      </c>
      <c r="J150" s="7">
        <v>527.76493565738201</v>
      </c>
      <c r="K150" s="7">
        <v>2641.6472614854574</v>
      </c>
      <c r="L150" s="7">
        <v>3279.8997295126319</v>
      </c>
      <c r="M150" s="7">
        <v>2178.1520929336548</v>
      </c>
      <c r="N150" s="124">
        <f t="shared" si="13"/>
        <v>9018.3718604530732</v>
      </c>
      <c r="O150" s="26">
        <v>251.96740258054706</v>
      </c>
      <c r="P150" s="7">
        <v>99.739928787625104</v>
      </c>
      <c r="Q150" s="7">
        <v>220.35516208410263</v>
      </c>
      <c r="R150" s="7">
        <v>682.95420987904072</v>
      </c>
      <c r="S150" s="7">
        <v>1081.3168860375881</v>
      </c>
      <c r="T150" s="7">
        <v>2319.3819760680199</v>
      </c>
      <c r="U150" s="124">
        <f t="shared" si="14"/>
        <v>4655.7155654369235</v>
      </c>
    </row>
    <row r="151" spans="1:21">
      <c r="A151" s="37">
        <v>157</v>
      </c>
      <c r="B151" s="17"/>
      <c r="C151" s="16"/>
      <c r="D151" s="38" t="s">
        <v>26</v>
      </c>
      <c r="E151" s="49" t="s">
        <v>182</v>
      </c>
      <c r="F151" s="40"/>
      <c r="G151" s="109">
        <f t="shared" si="12"/>
        <v>18946.4517580022</v>
      </c>
      <c r="H151" s="26">
        <v>406.41616019977664</v>
      </c>
      <c r="I151" s="7">
        <v>857.31565934419632</v>
      </c>
      <c r="J151" s="7">
        <v>2473.1643513888121</v>
      </c>
      <c r="K151" s="7">
        <v>5101.4988441467285</v>
      </c>
      <c r="L151" s="7">
        <v>4363.70788449049</v>
      </c>
      <c r="M151" s="7">
        <v>2004.8495897948742</v>
      </c>
      <c r="N151" s="124">
        <f t="shared" si="13"/>
        <v>15206.952489364878</v>
      </c>
      <c r="O151" s="26">
        <v>304.09982016431604</v>
      </c>
      <c r="P151" s="7">
        <v>357.4501779563725</v>
      </c>
      <c r="Q151" s="7">
        <v>396.14346985891461</v>
      </c>
      <c r="R151" s="7">
        <v>709.99432565271854</v>
      </c>
      <c r="S151" s="7">
        <v>861.84953358396888</v>
      </c>
      <c r="T151" s="7">
        <v>1109.961941421032</v>
      </c>
      <c r="U151" s="124">
        <f t="shared" si="14"/>
        <v>3739.4992686373225</v>
      </c>
    </row>
    <row r="152" spans="1:21">
      <c r="A152" s="37">
        <v>158</v>
      </c>
      <c r="B152" s="12"/>
      <c r="C152" s="12"/>
      <c r="D152" s="52" t="s">
        <v>32</v>
      </c>
      <c r="E152" s="49" t="s">
        <v>183</v>
      </c>
      <c r="F152" s="43"/>
      <c r="G152" s="109">
        <f t="shared" si="12"/>
        <v>671.34197861488792</v>
      </c>
      <c r="H152" s="26">
        <v>41.934495706664165</v>
      </c>
      <c r="I152" s="7">
        <v>56.95944735390367</v>
      </c>
      <c r="J152" s="7">
        <v>87.727704038610682</v>
      </c>
      <c r="K152" s="7">
        <v>91.206709245219827</v>
      </c>
      <c r="L152" s="7">
        <v>76.847613533725962</v>
      </c>
      <c r="M152" s="7">
        <v>34.69025274325395</v>
      </c>
      <c r="N152" s="124">
        <f t="shared" si="13"/>
        <v>389.36622262137826</v>
      </c>
      <c r="O152" s="26">
        <v>45.251208466419484</v>
      </c>
      <c r="P152" s="7">
        <v>40.247764091123827</v>
      </c>
      <c r="Q152" s="7">
        <v>44.142837197636254</v>
      </c>
      <c r="R152" s="7">
        <v>54.377672315808013</v>
      </c>
      <c r="S152" s="7">
        <v>58.23323705419898</v>
      </c>
      <c r="T152" s="7">
        <v>39.723036868323106</v>
      </c>
      <c r="U152" s="124">
        <f t="shared" si="14"/>
        <v>281.97575599350967</v>
      </c>
    </row>
    <row r="153" spans="1:21">
      <c r="A153" s="37">
        <v>159</v>
      </c>
      <c r="B153" s="10"/>
      <c r="C153" s="11"/>
      <c r="D153" s="38" t="s">
        <v>34</v>
      </c>
      <c r="E153" s="49" t="s">
        <v>184</v>
      </c>
      <c r="F153" s="51"/>
      <c r="G153" s="109">
        <f t="shared" si="12"/>
        <v>111399.12986313217</v>
      </c>
      <c r="H153" s="26">
        <v>1249.3418453775812</v>
      </c>
      <c r="I153" s="7">
        <v>720.30156547576189</v>
      </c>
      <c r="J153" s="7">
        <v>4629.1415065824986</v>
      </c>
      <c r="K153" s="7">
        <v>14373.740691900253</v>
      </c>
      <c r="L153" s="7">
        <v>18784.682497739792</v>
      </c>
      <c r="M153" s="7">
        <v>30140.741656780243</v>
      </c>
      <c r="N153" s="124">
        <f t="shared" si="13"/>
        <v>69897.94976385613</v>
      </c>
      <c r="O153" s="26">
        <v>942.16494047784363</v>
      </c>
      <c r="P153" s="7">
        <v>356.97503998468164</v>
      </c>
      <c r="Q153" s="7">
        <v>1107.8046076595783</v>
      </c>
      <c r="R153" s="7">
        <v>2872.0473540127277</v>
      </c>
      <c r="S153" s="7">
        <v>5794.3956444859505</v>
      </c>
      <c r="T153" s="7">
        <v>30427.792512655258</v>
      </c>
      <c r="U153" s="124">
        <f t="shared" si="14"/>
        <v>41501.18009927604</v>
      </c>
    </row>
    <row r="154" spans="1:21">
      <c r="A154" s="93">
        <v>160</v>
      </c>
      <c r="B154" s="94"/>
      <c r="C154" s="95" t="s">
        <v>61</v>
      </c>
      <c r="D154" s="96" t="s">
        <v>185</v>
      </c>
      <c r="E154" s="97"/>
      <c r="F154" s="98"/>
      <c r="G154" s="99">
        <f t="shared" si="12"/>
        <v>170734.40157086233</v>
      </c>
      <c r="H154" s="100">
        <v>159.4012766945234</v>
      </c>
      <c r="I154" s="101">
        <v>1024.6569174826145</v>
      </c>
      <c r="J154" s="101">
        <v>19597.542906999588</v>
      </c>
      <c r="K154" s="101">
        <v>46432.738485813141</v>
      </c>
      <c r="L154" s="101">
        <v>38303.847056865692</v>
      </c>
      <c r="M154" s="101">
        <v>24014.548535346985</v>
      </c>
      <c r="N154" s="125">
        <f t="shared" si="13"/>
        <v>129532.73517920254</v>
      </c>
      <c r="O154" s="100">
        <v>148.99885807586543</v>
      </c>
      <c r="P154" s="101">
        <v>702.61812312155962</v>
      </c>
      <c r="Q154" s="101">
        <v>5579.4927722215652</v>
      </c>
      <c r="R154" s="101">
        <v>10621.286514282227</v>
      </c>
      <c r="S154" s="101">
        <v>11392.191524028778</v>
      </c>
      <c r="T154" s="101">
        <v>12757.07859992981</v>
      </c>
      <c r="U154" s="125">
        <f t="shared" si="14"/>
        <v>41201.666391659805</v>
      </c>
    </row>
    <row r="155" spans="1:21">
      <c r="A155" s="37">
        <v>161</v>
      </c>
      <c r="B155" s="17"/>
      <c r="C155" s="16"/>
      <c r="D155" s="38" t="s">
        <v>8</v>
      </c>
      <c r="E155" s="49" t="s">
        <v>186</v>
      </c>
      <c r="F155" s="40"/>
      <c r="G155" s="109">
        <f t="shared" si="12"/>
        <v>133756.10517273977</v>
      </c>
      <c r="H155" s="26">
        <v>0</v>
      </c>
      <c r="I155" s="7">
        <v>482.14547394216061</v>
      </c>
      <c r="J155" s="7">
        <v>13290.589941501617</v>
      </c>
      <c r="K155" s="7">
        <v>35009.194797515869</v>
      </c>
      <c r="L155" s="7">
        <v>31611.989143848419</v>
      </c>
      <c r="M155" s="7">
        <v>22248.90830039978</v>
      </c>
      <c r="N155" s="124">
        <f t="shared" si="13"/>
        <v>102642.82765720785</v>
      </c>
      <c r="O155" s="26">
        <v>0</v>
      </c>
      <c r="P155" s="7">
        <v>275.86447304620015</v>
      </c>
      <c r="Q155" s="7">
        <v>3866.4736088514328</v>
      </c>
      <c r="R155" s="7">
        <v>7357.2206206321716</v>
      </c>
      <c r="S155" s="7">
        <v>8755.9326399564743</v>
      </c>
      <c r="T155" s="7">
        <v>10857.786173045635</v>
      </c>
      <c r="U155" s="124">
        <f t="shared" si="14"/>
        <v>31113.277515531914</v>
      </c>
    </row>
    <row r="156" spans="1:21">
      <c r="A156" s="37">
        <v>162</v>
      </c>
      <c r="B156" s="17"/>
      <c r="C156" s="16"/>
      <c r="D156" s="38" t="s">
        <v>10</v>
      </c>
      <c r="E156" s="49" t="s">
        <v>187</v>
      </c>
      <c r="F156" s="55"/>
      <c r="G156" s="109">
        <f t="shared" si="12"/>
        <v>27563.926838801432</v>
      </c>
      <c r="H156" s="26">
        <v>119.439952430228</v>
      </c>
      <c r="I156" s="7">
        <v>171.70296292006969</v>
      </c>
      <c r="J156" s="7">
        <v>3847.9294799119234</v>
      </c>
      <c r="K156" s="7">
        <v>8571.0344438701868</v>
      </c>
      <c r="L156" s="7">
        <v>5421.6340043246746</v>
      </c>
      <c r="M156" s="7">
        <v>1482.9498528242111</v>
      </c>
      <c r="N156" s="124">
        <f t="shared" si="13"/>
        <v>19614.690696281294</v>
      </c>
      <c r="O156" s="26">
        <v>107.16738360589079</v>
      </c>
      <c r="P156" s="7">
        <v>149.05853342823684</v>
      </c>
      <c r="Q156" s="7">
        <v>1148.119097199291</v>
      </c>
      <c r="R156" s="7">
        <v>2618.5006140768528</v>
      </c>
      <c r="S156" s="7">
        <v>2197.6011569499969</v>
      </c>
      <c r="T156" s="7">
        <v>1728.7893572598696</v>
      </c>
      <c r="U156" s="124">
        <f t="shared" si="14"/>
        <v>7949.2361425201379</v>
      </c>
    </row>
    <row r="157" spans="1:21" ht="12.6" thickBot="1">
      <c r="A157" s="56">
        <v>163</v>
      </c>
      <c r="B157" s="57"/>
      <c r="C157" s="58"/>
      <c r="D157" s="59" t="s">
        <v>22</v>
      </c>
      <c r="E157" s="60" t="s">
        <v>188</v>
      </c>
      <c r="F157" s="61"/>
      <c r="G157" s="112">
        <f t="shared" si="12"/>
        <v>9414.3691655393632</v>
      </c>
      <c r="H157" s="27">
        <v>39.961324512842111</v>
      </c>
      <c r="I157" s="28">
        <v>370.80849849246442</v>
      </c>
      <c r="J157" s="28">
        <v>2459.0235414262861</v>
      </c>
      <c r="K157" s="28">
        <v>2852.5086081624031</v>
      </c>
      <c r="L157" s="28">
        <v>1270.224117574282</v>
      </c>
      <c r="M157" s="28">
        <v>282.69011462526396</v>
      </c>
      <c r="N157" s="126">
        <f t="shared" si="13"/>
        <v>7275.2162047935417</v>
      </c>
      <c r="O157" s="27">
        <v>41.831475038983626</v>
      </c>
      <c r="P157" s="28">
        <v>277.69510638655629</v>
      </c>
      <c r="Q157" s="28">
        <v>564.90014976810198</v>
      </c>
      <c r="R157" s="28">
        <v>645.56528385146521</v>
      </c>
      <c r="S157" s="28">
        <v>438.65782471792772</v>
      </c>
      <c r="T157" s="28">
        <v>170.50312098278664</v>
      </c>
      <c r="U157" s="126">
        <f t="shared" si="14"/>
        <v>2139.1529607458215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354</v>
      </c>
      <c r="E2" s="84"/>
      <c r="F2" s="84"/>
      <c r="G2" s="6"/>
      <c r="H2" s="6"/>
    </row>
    <row r="3" spans="1:21" ht="13.8">
      <c r="A3" s="1" t="s">
        <v>194</v>
      </c>
      <c r="C3" s="296">
        <v>2030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844626.99024963379</v>
      </c>
      <c r="H7" s="151">
        <v>42292.021106719971</v>
      </c>
      <c r="I7" s="152">
        <v>83741.045013427734</v>
      </c>
      <c r="J7" s="152">
        <v>111408.21243286133</v>
      </c>
      <c r="K7" s="152">
        <v>119471.10246276855</v>
      </c>
      <c r="L7" s="152">
        <v>62727.766357421875</v>
      </c>
      <c r="M7" s="152">
        <v>14557.862907409668</v>
      </c>
      <c r="N7" s="153">
        <f>SUM(H7:M7)</f>
        <v>434198.01028060913</v>
      </c>
      <c r="O7" s="151">
        <v>40083.595626831055</v>
      </c>
      <c r="P7" s="152">
        <v>79329.453224182129</v>
      </c>
      <c r="Q7" s="152">
        <v>103924.74598693848</v>
      </c>
      <c r="R7" s="152">
        <v>110847.0266418457</v>
      </c>
      <c r="S7" s="152">
        <v>60118.204177856445</v>
      </c>
      <c r="T7" s="152">
        <v>16125.95431137085</v>
      </c>
      <c r="U7" s="153">
        <f>SUM(O7:T7)</f>
        <v>410428.97996902466</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5194792.1921234131</v>
      </c>
      <c r="H10" s="67">
        <v>372522.93815612793</v>
      </c>
      <c r="I10" s="68">
        <v>60046.120416641235</v>
      </c>
      <c r="J10" s="68">
        <v>171898.58218383789</v>
      </c>
      <c r="K10" s="68">
        <v>318798.27911376953</v>
      </c>
      <c r="L10" s="68">
        <v>814556.15234375</v>
      </c>
      <c r="M10" s="68">
        <v>1067037.3414306641</v>
      </c>
      <c r="N10" s="121">
        <f t="shared" ref="N10:N41" si="1">SUM(H10:M10)</f>
        <v>2804859.4136447906</v>
      </c>
      <c r="O10" s="67">
        <v>334862.59976959229</v>
      </c>
      <c r="P10" s="68">
        <v>46906.714822769165</v>
      </c>
      <c r="Q10" s="68">
        <v>95761.663097381592</v>
      </c>
      <c r="R10" s="68">
        <v>208203.75397491455</v>
      </c>
      <c r="S10" s="68">
        <v>607584.34838867188</v>
      </c>
      <c r="T10" s="68">
        <v>1096613.698425293</v>
      </c>
      <c r="U10" s="121">
        <f t="shared" ref="U10:U41" si="2">SUM(O10:T10)</f>
        <v>2389932.7784786224</v>
      </c>
    </row>
    <row r="11" spans="1:21" s="19" customFormat="1" ht="15" customHeight="1">
      <c r="A11" s="72">
        <v>1</v>
      </c>
      <c r="B11" s="73" t="s">
        <v>4</v>
      </c>
      <c r="C11" s="278" t="s">
        <v>5</v>
      </c>
      <c r="D11" s="279"/>
      <c r="E11" s="279"/>
      <c r="F11" s="280"/>
      <c r="G11" s="74">
        <f t="shared" si="0"/>
        <v>870309.97979712486</v>
      </c>
      <c r="H11" s="75">
        <v>274335.82909202576</v>
      </c>
      <c r="I11" s="76">
        <v>14210.010821461678</v>
      </c>
      <c r="J11" s="76">
        <v>15698.943918228149</v>
      </c>
      <c r="K11" s="76">
        <v>29403.487539291382</v>
      </c>
      <c r="L11" s="76">
        <v>43188.401765823364</v>
      </c>
      <c r="M11" s="76">
        <v>71372.706050872803</v>
      </c>
      <c r="N11" s="122">
        <f t="shared" si="1"/>
        <v>448209.37918770313</v>
      </c>
      <c r="O11" s="75">
        <v>249792.94983863831</v>
      </c>
      <c r="P11" s="76">
        <v>14197.233641266823</v>
      </c>
      <c r="Q11" s="76">
        <v>24906.887532234192</v>
      </c>
      <c r="R11" s="76">
        <v>31513.488200187683</v>
      </c>
      <c r="S11" s="76">
        <v>33000.646627426147</v>
      </c>
      <c r="T11" s="76">
        <v>68689.394769668579</v>
      </c>
      <c r="U11" s="122">
        <f t="shared" si="2"/>
        <v>422100.60060942173</v>
      </c>
    </row>
    <row r="12" spans="1:21" s="18" customFormat="1">
      <c r="A12" s="85">
        <v>2</v>
      </c>
      <c r="B12" s="86"/>
      <c r="C12" s="86" t="s">
        <v>6</v>
      </c>
      <c r="D12" s="87" t="s">
        <v>7</v>
      </c>
      <c r="E12" s="88"/>
      <c r="F12" s="89"/>
      <c r="G12" s="90">
        <f t="shared" si="0"/>
        <v>293995.07747085392</v>
      </c>
      <c r="H12" s="91">
        <v>46246.380110919476</v>
      </c>
      <c r="I12" s="92">
        <v>10209.283067062497</v>
      </c>
      <c r="J12" s="92">
        <v>11915.499063968658</v>
      </c>
      <c r="K12" s="92">
        <v>23552.294138908386</v>
      </c>
      <c r="L12" s="92">
        <v>24888.374860286713</v>
      </c>
      <c r="M12" s="92">
        <v>31603.968058586121</v>
      </c>
      <c r="N12" s="123">
        <f t="shared" si="1"/>
        <v>148415.79929973185</v>
      </c>
      <c r="O12" s="91">
        <v>48252.603197276592</v>
      </c>
      <c r="P12" s="92">
        <v>10866.781093299389</v>
      </c>
      <c r="Q12" s="92">
        <v>11720.991036236286</v>
      </c>
      <c r="R12" s="92">
        <v>16376.959408402443</v>
      </c>
      <c r="S12" s="92">
        <v>20863.907608747482</v>
      </c>
      <c r="T12" s="92">
        <v>37498.035827159882</v>
      </c>
      <c r="U12" s="123">
        <f t="shared" si="2"/>
        <v>145579.27817112207</v>
      </c>
    </row>
    <row r="13" spans="1:21">
      <c r="A13" s="37">
        <v>3</v>
      </c>
      <c r="B13" s="17"/>
      <c r="C13" s="16"/>
      <c r="D13" s="38" t="s">
        <v>8</v>
      </c>
      <c r="E13" s="39" t="s">
        <v>9</v>
      </c>
      <c r="F13" s="40"/>
      <c r="G13" s="109">
        <f t="shared" si="0"/>
        <v>82410.726730138587</v>
      </c>
      <c r="H13" s="26">
        <v>1287.9639909961852</v>
      </c>
      <c r="I13" s="7">
        <v>738.28037809694683</v>
      </c>
      <c r="J13" s="7">
        <v>4319.7632424095873</v>
      </c>
      <c r="K13" s="7">
        <v>9858.5779186189648</v>
      </c>
      <c r="L13" s="7">
        <v>13518.978606692039</v>
      </c>
      <c r="M13" s="7">
        <v>14444.92428815395</v>
      </c>
      <c r="N13" s="124">
        <f t="shared" si="1"/>
        <v>44168.488424967669</v>
      </c>
      <c r="O13" s="26">
        <v>1593.46370479092</v>
      </c>
      <c r="P13" s="7">
        <v>1481.1286054024579</v>
      </c>
      <c r="Q13" s="7">
        <v>5056.7338307703849</v>
      </c>
      <c r="R13" s="7">
        <v>7502.2202286120746</v>
      </c>
      <c r="S13" s="7">
        <v>9886.9095323690199</v>
      </c>
      <c r="T13" s="7">
        <v>12721.782403226069</v>
      </c>
      <c r="U13" s="124">
        <f t="shared" si="2"/>
        <v>38242.238305170926</v>
      </c>
    </row>
    <row r="14" spans="1:21">
      <c r="A14" s="37">
        <v>4</v>
      </c>
      <c r="B14" s="41"/>
      <c r="C14" s="16"/>
      <c r="D14" s="38" t="s">
        <v>10</v>
      </c>
      <c r="E14" s="39" t="s">
        <v>11</v>
      </c>
      <c r="F14" s="40"/>
      <c r="G14" s="109">
        <f t="shared" si="0"/>
        <v>16751.673393188044</v>
      </c>
      <c r="H14" s="26">
        <v>6808.4781967923045</v>
      </c>
      <c r="I14" s="7">
        <v>462.15925792604685</v>
      </c>
      <c r="J14" s="7">
        <v>26.467486478388309</v>
      </c>
      <c r="K14" s="7">
        <v>45.592330742627382</v>
      </c>
      <c r="L14" s="7">
        <v>39.459938934072852</v>
      </c>
      <c r="M14" s="7">
        <v>28.677793734706938</v>
      </c>
      <c r="N14" s="124">
        <f t="shared" si="1"/>
        <v>7410.8350046081468</v>
      </c>
      <c r="O14" s="26">
        <v>8120.6353550944477</v>
      </c>
      <c r="P14" s="7">
        <v>900.86170825082809</v>
      </c>
      <c r="Q14" s="7">
        <v>86.926691439002752</v>
      </c>
      <c r="R14" s="7">
        <v>89.176513038575649</v>
      </c>
      <c r="S14" s="7">
        <v>78.015253726392984</v>
      </c>
      <c r="T14" s="7">
        <v>65.222867030650377</v>
      </c>
      <c r="U14" s="124">
        <f t="shared" si="2"/>
        <v>9340.8383885798976</v>
      </c>
    </row>
    <row r="15" spans="1:21">
      <c r="A15" s="37">
        <v>5</v>
      </c>
      <c r="B15" s="41"/>
      <c r="C15" s="16"/>
      <c r="D15" s="8"/>
      <c r="E15" s="17" t="s">
        <v>12</v>
      </c>
      <c r="F15" s="42" t="s">
        <v>13</v>
      </c>
      <c r="G15" s="109">
        <f t="shared" si="0"/>
        <v>16483.826797409449</v>
      </c>
      <c r="H15" s="26">
        <v>6808.4781967923045</v>
      </c>
      <c r="I15" s="7">
        <v>461.41024727374315</v>
      </c>
      <c r="J15" s="7">
        <v>22.456761525943875</v>
      </c>
      <c r="K15" s="7">
        <v>40.083922252058983</v>
      </c>
      <c r="L15" s="7">
        <v>36.814300589263439</v>
      </c>
      <c r="M15" s="7">
        <v>25.931645346805453</v>
      </c>
      <c r="N15" s="124">
        <f t="shared" si="1"/>
        <v>7395.1750737801194</v>
      </c>
      <c r="O15" s="26">
        <v>8120.6353550944477</v>
      </c>
      <c r="P15" s="7">
        <v>899.15316755697131</v>
      </c>
      <c r="Q15" s="7">
        <v>22.039536487311125</v>
      </c>
      <c r="R15" s="7">
        <v>11.914968630298972</v>
      </c>
      <c r="S15" s="7">
        <v>17.799658158794045</v>
      </c>
      <c r="T15" s="7">
        <v>17.109037701506168</v>
      </c>
      <c r="U15" s="124">
        <f t="shared" si="2"/>
        <v>9088.6517236293294</v>
      </c>
    </row>
    <row r="16" spans="1:21">
      <c r="A16" s="37">
        <v>6</v>
      </c>
      <c r="B16" s="41"/>
      <c r="C16" s="16"/>
      <c r="D16" s="8"/>
      <c r="E16" s="17" t="s">
        <v>14</v>
      </c>
      <c r="F16" s="42" t="s">
        <v>15</v>
      </c>
      <c r="G16" s="109">
        <f t="shared" si="0"/>
        <v>49.688969482667744</v>
      </c>
      <c r="H16" s="26">
        <v>0</v>
      </c>
      <c r="I16" s="7">
        <v>0</v>
      </c>
      <c r="J16" s="7">
        <v>0</v>
      </c>
      <c r="K16" s="7">
        <v>0</v>
      </c>
      <c r="L16" s="7">
        <v>0</v>
      </c>
      <c r="M16" s="7">
        <v>0</v>
      </c>
      <c r="N16" s="124">
        <f t="shared" si="1"/>
        <v>0</v>
      </c>
      <c r="O16" s="26">
        <v>0</v>
      </c>
      <c r="P16" s="7">
        <v>0.47719481657259166</v>
      </c>
      <c r="Q16" s="7">
        <v>14.819825011305511</v>
      </c>
      <c r="R16" s="7">
        <v>14.001043681055307</v>
      </c>
      <c r="S16" s="7">
        <v>10.826475013513118</v>
      </c>
      <c r="T16" s="7">
        <v>9.5644309602212161</v>
      </c>
      <c r="U16" s="124">
        <f t="shared" si="2"/>
        <v>49.688969482667744</v>
      </c>
    </row>
    <row r="17" spans="1:21">
      <c r="A17" s="37">
        <v>7</v>
      </c>
      <c r="B17" s="41"/>
      <c r="C17" s="16"/>
      <c r="D17" s="8"/>
      <c r="E17" s="17" t="s">
        <v>16</v>
      </c>
      <c r="F17" s="42" t="s">
        <v>17</v>
      </c>
      <c r="G17" s="109">
        <f t="shared" si="0"/>
        <v>146.6510510257358</v>
      </c>
      <c r="H17" s="26">
        <v>0</v>
      </c>
      <c r="I17" s="7">
        <v>0.49090047761274036</v>
      </c>
      <c r="J17" s="7">
        <v>2.9648328730836511</v>
      </c>
      <c r="K17" s="7">
        <v>3.5907714848872274</v>
      </c>
      <c r="L17" s="7">
        <v>1.2826117484364659</v>
      </c>
      <c r="M17" s="7">
        <v>1.6490316174458712</v>
      </c>
      <c r="N17" s="124">
        <f t="shared" si="1"/>
        <v>9.9781482014659559</v>
      </c>
      <c r="O17" s="26">
        <v>0</v>
      </c>
      <c r="P17" s="7">
        <v>0.83769650329486467</v>
      </c>
      <c r="Q17" s="7">
        <v>31.201848563738167</v>
      </c>
      <c r="R17" s="7">
        <v>40.787647500634193</v>
      </c>
      <c r="S17" s="7">
        <v>33.940299302339554</v>
      </c>
      <c r="T17" s="7">
        <v>29.905410954263061</v>
      </c>
      <c r="U17" s="124">
        <f t="shared" si="2"/>
        <v>136.67290282426984</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71.506577280641068</v>
      </c>
      <c r="H19" s="26">
        <v>0</v>
      </c>
      <c r="I19" s="7">
        <v>0.25810279333381914</v>
      </c>
      <c r="J19" s="7">
        <v>1.0458921582321636</v>
      </c>
      <c r="K19" s="7">
        <v>1.9176373835653067</v>
      </c>
      <c r="L19" s="7">
        <v>1.3630256393225864</v>
      </c>
      <c r="M19" s="7">
        <v>1.0971159629698377</v>
      </c>
      <c r="N19" s="124">
        <f t="shared" si="1"/>
        <v>5.6817739374237135</v>
      </c>
      <c r="O19" s="26">
        <v>0</v>
      </c>
      <c r="P19" s="7">
        <v>0.39366008032811806</v>
      </c>
      <c r="Q19" s="7">
        <v>18.865480796433985</v>
      </c>
      <c r="R19" s="7">
        <v>22.472853587940335</v>
      </c>
      <c r="S19" s="7">
        <v>15.448821124155074</v>
      </c>
      <c r="T19" s="7">
        <v>8.6439877543598413</v>
      </c>
      <c r="U19" s="124">
        <f t="shared" si="2"/>
        <v>65.824803343217354</v>
      </c>
    </row>
    <row r="20" spans="1:21">
      <c r="A20" s="37">
        <v>10</v>
      </c>
      <c r="B20" s="41"/>
      <c r="C20" s="16"/>
      <c r="D20" s="38" t="s">
        <v>22</v>
      </c>
      <c r="E20" s="39" t="s">
        <v>23</v>
      </c>
      <c r="F20" s="40"/>
      <c r="G20" s="109">
        <f t="shared" si="0"/>
        <v>14728.725560490042</v>
      </c>
      <c r="H20" s="26">
        <v>388.48188861925155</v>
      </c>
      <c r="I20" s="7">
        <v>114.75131905078888</v>
      </c>
      <c r="J20" s="7">
        <v>780.75094139575958</v>
      </c>
      <c r="K20" s="7">
        <v>6464.72008228302</v>
      </c>
      <c r="L20" s="7">
        <v>2070.8591430187225</v>
      </c>
      <c r="M20" s="7">
        <v>88.109919644892216</v>
      </c>
      <c r="N20" s="124">
        <f t="shared" si="1"/>
        <v>9907.6732940124348</v>
      </c>
      <c r="O20" s="26">
        <v>358.15393561031669</v>
      </c>
      <c r="P20" s="7">
        <v>107.592489361763</v>
      </c>
      <c r="Q20" s="7">
        <v>644.96886324882507</v>
      </c>
      <c r="R20" s="7">
        <v>2965.5570905208588</v>
      </c>
      <c r="S20" s="7">
        <v>707.26559495925903</v>
      </c>
      <c r="T20" s="7">
        <v>37.514292776584625</v>
      </c>
      <c r="U20" s="124">
        <f t="shared" si="2"/>
        <v>4821.0522664776072</v>
      </c>
    </row>
    <row r="21" spans="1:21">
      <c r="A21" s="37">
        <v>11</v>
      </c>
      <c r="B21" s="41"/>
      <c r="C21" s="16"/>
      <c r="D21" s="38" t="s">
        <v>24</v>
      </c>
      <c r="E21" s="39" t="s">
        <v>25</v>
      </c>
      <c r="F21" s="40"/>
      <c r="G21" s="109">
        <f t="shared" si="0"/>
        <v>89311.44184377417</v>
      </c>
      <c r="H21" s="26">
        <v>19491.301449550316</v>
      </c>
      <c r="I21" s="7">
        <v>1331.9919395782053</v>
      </c>
      <c r="J21" s="7">
        <v>1417.122637540102</v>
      </c>
      <c r="K21" s="7">
        <v>1828.3747784495354</v>
      </c>
      <c r="L21" s="7">
        <v>3425.0277918577194</v>
      </c>
      <c r="M21" s="7">
        <v>11172.210946321487</v>
      </c>
      <c r="N21" s="124">
        <f t="shared" si="1"/>
        <v>38666.029543297365</v>
      </c>
      <c r="O21" s="26">
        <v>23501.745245641097</v>
      </c>
      <c r="P21" s="7">
        <v>1628.4568007476628</v>
      </c>
      <c r="Q21" s="7">
        <v>1439.2423669211566</v>
      </c>
      <c r="R21" s="7">
        <v>1644.5015051551163</v>
      </c>
      <c r="S21" s="7">
        <v>4481.7300236672163</v>
      </c>
      <c r="T21" s="7">
        <v>17949.736358344555</v>
      </c>
      <c r="U21" s="124">
        <f t="shared" si="2"/>
        <v>50645.412300476804</v>
      </c>
    </row>
    <row r="22" spans="1:21">
      <c r="A22" s="37">
        <v>12</v>
      </c>
      <c r="B22" s="41"/>
      <c r="C22" s="16"/>
      <c r="D22" s="38" t="s">
        <v>26</v>
      </c>
      <c r="E22" s="39" t="s">
        <v>27</v>
      </c>
      <c r="F22" s="40"/>
      <c r="G22" s="109">
        <f t="shared" si="0"/>
        <v>18439.761934778944</v>
      </c>
      <c r="H22" s="26">
        <v>7348.8495093397214</v>
      </c>
      <c r="I22" s="7">
        <v>746.07191068772227</v>
      </c>
      <c r="J22" s="7">
        <v>403.8616649992764</v>
      </c>
      <c r="K22" s="7">
        <v>405.56564937531948</v>
      </c>
      <c r="L22" s="7">
        <v>263.56649389769882</v>
      </c>
      <c r="M22" s="7">
        <v>179.80938014946878</v>
      </c>
      <c r="N22" s="124">
        <f t="shared" si="1"/>
        <v>9347.7246084492072</v>
      </c>
      <c r="O22" s="26">
        <v>6722.7512787966989</v>
      </c>
      <c r="P22" s="7">
        <v>907.55108441319317</v>
      </c>
      <c r="Q22" s="7">
        <v>375.6487025571987</v>
      </c>
      <c r="R22" s="7">
        <v>341.01908688526601</v>
      </c>
      <c r="S22" s="7">
        <v>332.38265676936135</v>
      </c>
      <c r="T22" s="7">
        <v>412.68451690801885</v>
      </c>
      <c r="U22" s="124">
        <f t="shared" si="2"/>
        <v>9092.037326329737</v>
      </c>
    </row>
    <row r="23" spans="1:21">
      <c r="A23" s="37">
        <v>13</v>
      </c>
      <c r="B23" s="41"/>
      <c r="C23" s="16"/>
      <c r="D23" s="8"/>
      <c r="E23" s="17" t="s">
        <v>12</v>
      </c>
      <c r="F23" s="42" t="s">
        <v>28</v>
      </c>
      <c r="G23" s="109">
        <f t="shared" si="0"/>
        <v>1119.3241638599429</v>
      </c>
      <c r="H23" s="26">
        <v>3.0433998107910156</v>
      </c>
      <c r="I23" s="7">
        <v>397.81559961359017</v>
      </c>
      <c r="J23" s="7">
        <v>49.493314750608988</v>
      </c>
      <c r="K23" s="7">
        <v>19.652691904921085</v>
      </c>
      <c r="L23" s="7">
        <v>6.5897632065607468</v>
      </c>
      <c r="M23" s="7">
        <v>0</v>
      </c>
      <c r="N23" s="124">
        <f t="shared" si="1"/>
        <v>476.594769286472</v>
      </c>
      <c r="O23" s="26">
        <v>3.7939934730529785</v>
      </c>
      <c r="P23" s="7">
        <v>559.11474070511758</v>
      </c>
      <c r="Q23" s="7">
        <v>56.175323869334534</v>
      </c>
      <c r="R23" s="7">
        <v>17.631871498510009</v>
      </c>
      <c r="S23" s="7">
        <v>6.0134650274558226</v>
      </c>
      <c r="T23" s="7">
        <v>0</v>
      </c>
      <c r="U23" s="124">
        <f t="shared" si="2"/>
        <v>642.72939457347093</v>
      </c>
    </row>
    <row r="24" spans="1:21">
      <c r="A24" s="37">
        <v>14</v>
      </c>
      <c r="B24" s="17"/>
      <c r="C24" s="16"/>
      <c r="D24" s="8"/>
      <c r="E24" s="17" t="s">
        <v>14</v>
      </c>
      <c r="F24" s="42" t="s">
        <v>29</v>
      </c>
      <c r="G24" s="109">
        <f t="shared" si="0"/>
        <v>164.83180321767577</v>
      </c>
      <c r="H24" s="26">
        <v>49.631482683762442</v>
      </c>
      <c r="I24" s="7">
        <v>16.105731426359853</v>
      </c>
      <c r="J24" s="7">
        <v>7.6040575267979875</v>
      </c>
      <c r="K24" s="7">
        <v>7.0586373175028712</v>
      </c>
      <c r="L24" s="7">
        <v>3.302472572599072</v>
      </c>
      <c r="M24" s="7">
        <v>0</v>
      </c>
      <c r="N24" s="124">
        <f t="shared" si="1"/>
        <v>83.702381527022226</v>
      </c>
      <c r="O24" s="26">
        <v>52.943225863680709</v>
      </c>
      <c r="P24" s="7">
        <v>15.105679829372093</v>
      </c>
      <c r="Q24" s="7">
        <v>5.1909737578826025</v>
      </c>
      <c r="R24" s="7">
        <v>5.2240632880129851</v>
      </c>
      <c r="S24" s="7">
        <v>2.665478951705154</v>
      </c>
      <c r="T24" s="7">
        <v>0</v>
      </c>
      <c r="U24" s="124">
        <f t="shared" si="2"/>
        <v>81.129421690653544</v>
      </c>
    </row>
    <row r="25" spans="1:21">
      <c r="A25" s="37">
        <v>15</v>
      </c>
      <c r="B25" s="17"/>
      <c r="C25" s="16"/>
      <c r="D25" s="8"/>
      <c r="E25" s="17" t="s">
        <v>16</v>
      </c>
      <c r="F25" s="42" t="s">
        <v>30</v>
      </c>
      <c r="G25" s="109">
        <f t="shared" si="0"/>
        <v>8996.8182447113177</v>
      </c>
      <c r="H25" s="26">
        <v>4124.566439283868</v>
      </c>
      <c r="I25" s="7">
        <v>126.85663799918257</v>
      </c>
      <c r="J25" s="7">
        <v>13.732259280397557</v>
      </c>
      <c r="K25" s="7">
        <v>2.1316994626104133</v>
      </c>
      <c r="L25" s="7">
        <v>0.47283898804016644</v>
      </c>
      <c r="M25" s="7">
        <v>0</v>
      </c>
      <c r="N25" s="124">
        <f t="shared" si="1"/>
        <v>4267.7598750140987</v>
      </c>
      <c r="O25" s="26">
        <v>4566.3887357376816</v>
      </c>
      <c r="P25" s="7">
        <v>141.71585039293859</v>
      </c>
      <c r="Q25" s="7">
        <v>17.932810613710899</v>
      </c>
      <c r="R25" s="7">
        <v>2.7062460516608553</v>
      </c>
      <c r="S25" s="7">
        <v>0.31472690122609492</v>
      </c>
      <c r="T25" s="7">
        <v>0</v>
      </c>
      <c r="U25" s="124">
        <f t="shared" si="2"/>
        <v>4729.058369697218</v>
      </c>
    </row>
    <row r="26" spans="1:21">
      <c r="A26" s="37">
        <v>16</v>
      </c>
      <c r="B26" s="17"/>
      <c r="C26" s="16"/>
      <c r="D26" s="8"/>
      <c r="E26" s="17" t="s">
        <v>18</v>
      </c>
      <c r="F26" s="42" t="s">
        <v>31</v>
      </c>
      <c r="G26" s="109">
        <f t="shared" si="0"/>
        <v>8158.7876769801369</v>
      </c>
      <c r="H26" s="26">
        <v>3171.6082823388278</v>
      </c>
      <c r="I26" s="7">
        <v>205.2939353371039</v>
      </c>
      <c r="J26" s="7">
        <v>333.03204285167158</v>
      </c>
      <c r="K26" s="7">
        <v>376.72261927649379</v>
      </c>
      <c r="L26" s="7">
        <v>253.20141329616308</v>
      </c>
      <c r="M26" s="7">
        <v>179.80938014946878</v>
      </c>
      <c r="N26" s="124">
        <f t="shared" si="1"/>
        <v>4519.667673249729</v>
      </c>
      <c r="O26" s="26">
        <v>2099.6251669619232</v>
      </c>
      <c r="P26" s="7">
        <v>191.61482916492969</v>
      </c>
      <c r="Q26" s="7">
        <v>296.34960001055151</v>
      </c>
      <c r="R26" s="7">
        <v>315.45690021291375</v>
      </c>
      <c r="S26" s="7">
        <v>323.38899047207087</v>
      </c>
      <c r="T26" s="7">
        <v>412.68451690801885</v>
      </c>
      <c r="U26" s="124">
        <f t="shared" si="2"/>
        <v>3639.1200037304079</v>
      </c>
    </row>
    <row r="27" spans="1:21">
      <c r="A27" s="37">
        <v>17</v>
      </c>
      <c r="B27" s="17"/>
      <c r="C27" s="16"/>
      <c r="D27" s="38" t="s">
        <v>32</v>
      </c>
      <c r="E27" s="39" t="s">
        <v>33</v>
      </c>
      <c r="F27" s="40"/>
      <c r="G27" s="109">
        <f t="shared" si="0"/>
        <v>19503.204913526773</v>
      </c>
      <c r="H27" s="26">
        <v>3667.1215863674879</v>
      </c>
      <c r="I27" s="7">
        <v>1337.0532506108284</v>
      </c>
      <c r="J27" s="7">
        <v>1282.7481843233109</v>
      </c>
      <c r="K27" s="7">
        <v>1234.0647109746933</v>
      </c>
      <c r="L27" s="7">
        <v>1177.0794596672058</v>
      </c>
      <c r="M27" s="7">
        <v>1241.6070984601974</v>
      </c>
      <c r="N27" s="124">
        <f t="shared" si="1"/>
        <v>9939.6742904037237</v>
      </c>
      <c r="O27" s="26">
        <v>2770.9206639975309</v>
      </c>
      <c r="P27" s="7">
        <v>1216.4594643637538</v>
      </c>
      <c r="Q27" s="7">
        <v>1063.5166597440839</v>
      </c>
      <c r="R27" s="7">
        <v>1037.4950101971626</v>
      </c>
      <c r="S27" s="7">
        <v>1495.3319511413574</v>
      </c>
      <c r="T27" s="7">
        <v>1979.8068736791611</v>
      </c>
      <c r="U27" s="124">
        <f t="shared" si="2"/>
        <v>9563.5306231230497</v>
      </c>
    </row>
    <row r="28" spans="1:21">
      <c r="A28" s="37">
        <v>18</v>
      </c>
      <c r="B28" s="12"/>
      <c r="C28" s="12"/>
      <c r="D28" s="38" t="s">
        <v>34</v>
      </c>
      <c r="E28" s="39" t="s">
        <v>35</v>
      </c>
      <c r="F28" s="43"/>
      <c r="G28" s="109">
        <f t="shared" si="0"/>
        <v>5360.3369487021118</v>
      </c>
      <c r="H28" s="26">
        <v>418.02395732142031</v>
      </c>
      <c r="I28" s="7">
        <v>575.41409788280725</v>
      </c>
      <c r="J28" s="7">
        <v>374.11296835541725</v>
      </c>
      <c r="K28" s="7">
        <v>458.36392194032669</v>
      </c>
      <c r="L28" s="7">
        <v>580.69776238501072</v>
      </c>
      <c r="M28" s="7">
        <v>711.1254761070013</v>
      </c>
      <c r="N28" s="124">
        <f t="shared" si="1"/>
        <v>3117.7381839919835</v>
      </c>
      <c r="O28" s="26">
        <v>367.52567245811224</v>
      </c>
      <c r="P28" s="7">
        <v>327.74484089761972</v>
      </c>
      <c r="Q28" s="7">
        <v>256.294647090137</v>
      </c>
      <c r="R28" s="7">
        <v>264.29308754205704</v>
      </c>
      <c r="S28" s="7">
        <v>461.98717963695526</v>
      </c>
      <c r="T28" s="7">
        <v>564.75333708524704</v>
      </c>
      <c r="U28" s="124">
        <f t="shared" si="2"/>
        <v>2242.5987647101283</v>
      </c>
    </row>
    <row r="29" spans="1:21">
      <c r="A29" s="37">
        <v>19</v>
      </c>
      <c r="B29" s="17"/>
      <c r="C29" s="16"/>
      <c r="D29" s="38" t="s">
        <v>36</v>
      </c>
      <c r="E29" s="39" t="s">
        <v>37</v>
      </c>
      <c r="F29" s="40"/>
      <c r="G29" s="109">
        <f t="shared" si="0"/>
        <v>6393.157305247616</v>
      </c>
      <c r="H29" s="26">
        <v>93.868471885100007</v>
      </c>
      <c r="I29" s="7">
        <v>37.879101546481252</v>
      </c>
      <c r="J29" s="7">
        <v>263.17664404213428</v>
      </c>
      <c r="K29" s="7">
        <v>768.25207307934761</v>
      </c>
      <c r="L29" s="7">
        <v>1301.7339565753937</v>
      </c>
      <c r="M29" s="7">
        <v>766.17137216031551</v>
      </c>
      <c r="N29" s="124">
        <f t="shared" si="1"/>
        <v>3231.0816192887723</v>
      </c>
      <c r="O29" s="26">
        <v>106.0474941318389</v>
      </c>
      <c r="P29" s="7">
        <v>43.857080615824088</v>
      </c>
      <c r="Q29" s="7">
        <v>292.06961335986853</v>
      </c>
      <c r="R29" s="7">
        <v>605.90052643418312</v>
      </c>
      <c r="S29" s="7">
        <v>1153.3139732778072</v>
      </c>
      <c r="T29" s="7">
        <v>960.8869981393218</v>
      </c>
      <c r="U29" s="124">
        <f t="shared" si="2"/>
        <v>3162.0756859588437</v>
      </c>
    </row>
    <row r="30" spans="1:21">
      <c r="A30" s="37">
        <v>20</v>
      </c>
      <c r="B30" s="17"/>
      <c r="C30" s="16"/>
      <c r="D30" s="38" t="s">
        <v>38</v>
      </c>
      <c r="E30" s="39" t="s">
        <v>39</v>
      </c>
      <c r="F30" s="40"/>
      <c r="G30" s="109">
        <f t="shared" si="0"/>
        <v>224.70072314850404</v>
      </c>
      <c r="H30" s="26">
        <v>0</v>
      </c>
      <c r="I30" s="7">
        <v>11.94462300586747</v>
      </c>
      <c r="J30" s="7">
        <v>6.6497428568545729</v>
      </c>
      <c r="K30" s="7">
        <v>11.378816756419837</v>
      </c>
      <c r="L30" s="7">
        <v>37.44632219709456</v>
      </c>
      <c r="M30" s="7">
        <v>25.922793679405004</v>
      </c>
      <c r="N30" s="124">
        <f t="shared" si="1"/>
        <v>93.342298495641444</v>
      </c>
      <c r="O30" s="26">
        <v>0</v>
      </c>
      <c r="P30" s="7">
        <v>16.941531159711303</v>
      </c>
      <c r="Q30" s="7">
        <v>10.305060547194444</v>
      </c>
      <c r="R30" s="7">
        <v>11.952175988233648</v>
      </c>
      <c r="S30" s="7">
        <v>52.72828577994369</v>
      </c>
      <c r="T30" s="7">
        <v>39.431371177779511</v>
      </c>
      <c r="U30" s="124">
        <f t="shared" si="2"/>
        <v>131.3584246528626</v>
      </c>
    </row>
    <row r="31" spans="1:21">
      <c r="A31" s="37">
        <v>21</v>
      </c>
      <c r="B31" s="17"/>
      <c r="C31" s="16"/>
      <c r="D31" s="38" t="s">
        <v>40</v>
      </c>
      <c r="E31" s="39" t="s">
        <v>41</v>
      </c>
      <c r="F31" s="40"/>
      <c r="G31" s="109">
        <f t="shared" si="0"/>
        <v>14849.304817976539</v>
      </c>
      <c r="H31" s="26">
        <v>1829.8207186654909</v>
      </c>
      <c r="I31" s="7">
        <v>899.95043329444889</v>
      </c>
      <c r="J31" s="7">
        <v>1196.0082856212102</v>
      </c>
      <c r="K31" s="7">
        <v>1340.3654455104843</v>
      </c>
      <c r="L31" s="7">
        <v>1309.0268189311028</v>
      </c>
      <c r="M31" s="7">
        <v>946.63779696077108</v>
      </c>
      <c r="N31" s="124">
        <f t="shared" si="1"/>
        <v>7521.8094989835081</v>
      </c>
      <c r="O31" s="26">
        <v>1823.3699440680793</v>
      </c>
      <c r="P31" s="7">
        <v>948.14817711112846</v>
      </c>
      <c r="Q31" s="7">
        <v>1128.9485684473984</v>
      </c>
      <c r="R31" s="7">
        <v>1136.7928888621973</v>
      </c>
      <c r="S31" s="7">
        <v>1266.0862024631351</v>
      </c>
      <c r="T31" s="7">
        <v>1024.1495380410925</v>
      </c>
      <c r="U31" s="124">
        <f t="shared" si="2"/>
        <v>7327.4953189930311</v>
      </c>
    </row>
    <row r="32" spans="1:21">
      <c r="A32" s="37">
        <v>22</v>
      </c>
      <c r="B32" s="17"/>
      <c r="C32" s="16"/>
      <c r="D32" s="38"/>
      <c r="E32" s="17" t="s">
        <v>12</v>
      </c>
      <c r="F32" s="42" t="s">
        <v>42</v>
      </c>
      <c r="G32" s="109">
        <f t="shared" si="0"/>
        <v>5419.2084849625826</v>
      </c>
      <c r="H32" s="26">
        <v>809.97221963107586</v>
      </c>
      <c r="I32" s="7">
        <v>354.48287963867188</v>
      </c>
      <c r="J32" s="7">
        <v>404.60919654369354</v>
      </c>
      <c r="K32" s="7">
        <v>425.76988238096237</v>
      </c>
      <c r="L32" s="7">
        <v>321.86090958118439</v>
      </c>
      <c r="M32" s="7">
        <v>254.86283305287361</v>
      </c>
      <c r="N32" s="124">
        <f t="shared" si="1"/>
        <v>2571.5579208284616</v>
      </c>
      <c r="O32" s="26">
        <v>768.459955483675</v>
      </c>
      <c r="P32" s="7">
        <v>484.78110712766647</v>
      </c>
      <c r="Q32" s="7">
        <v>540.23034304380417</v>
      </c>
      <c r="R32" s="7">
        <v>403.97923281788826</v>
      </c>
      <c r="S32" s="7">
        <v>347.0812109708786</v>
      </c>
      <c r="T32" s="7">
        <v>303.11871469020844</v>
      </c>
      <c r="U32" s="124">
        <f t="shared" si="2"/>
        <v>2847.6505641341209</v>
      </c>
    </row>
    <row r="33" spans="1:21">
      <c r="A33" s="37">
        <v>23</v>
      </c>
      <c r="B33" s="17"/>
      <c r="C33" s="16"/>
      <c r="D33" s="8"/>
      <c r="E33" s="17" t="s">
        <v>14</v>
      </c>
      <c r="F33" s="42" t="s">
        <v>43</v>
      </c>
      <c r="G33" s="109">
        <f t="shared" si="0"/>
        <v>0</v>
      </c>
      <c r="H33" s="26">
        <v>0</v>
      </c>
      <c r="I33" s="7">
        <v>0</v>
      </c>
      <c r="J33" s="7">
        <v>0</v>
      </c>
      <c r="K33" s="7">
        <v>0</v>
      </c>
      <c r="L33" s="7">
        <v>0</v>
      </c>
      <c r="M33" s="7">
        <v>0</v>
      </c>
      <c r="N33" s="124">
        <f t="shared" si="1"/>
        <v>0</v>
      </c>
      <c r="O33" s="26">
        <v>0</v>
      </c>
      <c r="P33" s="7">
        <v>0</v>
      </c>
      <c r="Q33" s="7">
        <v>0</v>
      </c>
      <c r="R33" s="7">
        <v>0</v>
      </c>
      <c r="S33" s="7">
        <v>0</v>
      </c>
      <c r="T33" s="7">
        <v>0</v>
      </c>
      <c r="U33" s="124">
        <f t="shared" si="2"/>
        <v>0</v>
      </c>
    </row>
    <row r="34" spans="1:21">
      <c r="A34" s="37">
        <v>24</v>
      </c>
      <c r="B34" s="17"/>
      <c r="C34" s="16"/>
      <c r="D34" s="8"/>
      <c r="E34" s="17" t="s">
        <v>16</v>
      </c>
      <c r="F34" s="42" t="s">
        <v>44</v>
      </c>
      <c r="G34" s="109">
        <f t="shared" si="0"/>
        <v>0</v>
      </c>
      <c r="H34" s="26">
        <v>0</v>
      </c>
      <c r="I34" s="7">
        <v>0</v>
      </c>
      <c r="J34" s="7">
        <v>0</v>
      </c>
      <c r="K34" s="7">
        <v>0</v>
      </c>
      <c r="L34" s="7">
        <v>0</v>
      </c>
      <c r="M34" s="7">
        <v>0</v>
      </c>
      <c r="N34" s="124">
        <f t="shared" si="1"/>
        <v>0</v>
      </c>
      <c r="O34" s="26">
        <v>0</v>
      </c>
      <c r="P34" s="7">
        <v>0</v>
      </c>
      <c r="Q34" s="7">
        <v>0</v>
      </c>
      <c r="R34" s="7">
        <v>0</v>
      </c>
      <c r="S34" s="7">
        <v>0</v>
      </c>
      <c r="T34" s="7">
        <v>0</v>
      </c>
      <c r="U34" s="124">
        <f t="shared" si="2"/>
        <v>0</v>
      </c>
    </row>
    <row r="35" spans="1:21">
      <c r="A35" s="37">
        <v>25</v>
      </c>
      <c r="B35" s="17"/>
      <c r="C35" s="16"/>
      <c r="D35" s="8"/>
      <c r="E35" s="17" t="s">
        <v>18</v>
      </c>
      <c r="F35" s="42" t="s">
        <v>45</v>
      </c>
      <c r="G35" s="109">
        <f t="shared" si="0"/>
        <v>1308.7579628555104</v>
      </c>
      <c r="H35" s="26">
        <v>15.835503268055618</v>
      </c>
      <c r="I35" s="7">
        <v>23.823904156684875</v>
      </c>
      <c r="J35" s="7">
        <v>97.254990637302399</v>
      </c>
      <c r="K35" s="7">
        <v>180.15395945310593</v>
      </c>
      <c r="L35" s="7">
        <v>247.36120569705963</v>
      </c>
      <c r="M35" s="7">
        <v>158.06920450925827</v>
      </c>
      <c r="N35" s="124">
        <f t="shared" si="1"/>
        <v>722.49876772146672</v>
      </c>
      <c r="O35" s="26">
        <v>15.364827819168568</v>
      </c>
      <c r="P35" s="7">
        <v>20.910328887403011</v>
      </c>
      <c r="Q35" s="7">
        <v>49.333941325545311</v>
      </c>
      <c r="R35" s="7">
        <v>120.18150353431702</v>
      </c>
      <c r="S35" s="7">
        <v>202.49689707159996</v>
      </c>
      <c r="T35" s="7">
        <v>177.97169649600983</v>
      </c>
      <c r="U35" s="124">
        <f t="shared" si="2"/>
        <v>586.25919513404369</v>
      </c>
    </row>
    <row r="36" spans="1:21">
      <c r="A36" s="37">
        <v>26</v>
      </c>
      <c r="B36" s="17"/>
      <c r="C36" s="16"/>
      <c r="D36" s="8"/>
      <c r="E36" s="17" t="s">
        <v>20</v>
      </c>
      <c r="F36" s="42" t="s">
        <v>46</v>
      </c>
      <c r="G36" s="109">
        <f t="shared" si="0"/>
        <v>3962.6198481236934</v>
      </c>
      <c r="H36" s="26">
        <v>442.94793941348325</v>
      </c>
      <c r="I36" s="7">
        <v>47.478413606688264</v>
      </c>
      <c r="J36" s="7">
        <v>345.33557516592555</v>
      </c>
      <c r="K36" s="7">
        <v>403.67326628835872</v>
      </c>
      <c r="L36" s="7">
        <v>441.12264449428767</v>
      </c>
      <c r="M36" s="7">
        <v>401.54297752026469</v>
      </c>
      <c r="N36" s="124">
        <f t="shared" si="1"/>
        <v>2082.1008164890081</v>
      </c>
      <c r="O36" s="26">
        <v>497.17103361192858</v>
      </c>
      <c r="P36" s="7">
        <v>50.10029953061894</v>
      </c>
      <c r="Q36" s="7">
        <v>266.01282526110299</v>
      </c>
      <c r="R36" s="7">
        <v>332.01262093661353</v>
      </c>
      <c r="S36" s="7">
        <v>386.82402095198631</v>
      </c>
      <c r="T36" s="7">
        <v>348.39823134243488</v>
      </c>
      <c r="U36" s="124">
        <f t="shared" si="2"/>
        <v>1880.5190316346852</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250.47791008430795</v>
      </c>
      <c r="H39" s="26">
        <v>0</v>
      </c>
      <c r="I39" s="7">
        <v>0</v>
      </c>
      <c r="J39" s="7">
        <v>0.27212176557804924</v>
      </c>
      <c r="K39" s="7">
        <v>16.328662295825779</v>
      </c>
      <c r="L39" s="7">
        <v>52.934935338795185</v>
      </c>
      <c r="M39" s="7">
        <v>31.956688299775124</v>
      </c>
      <c r="N39" s="124">
        <f t="shared" si="1"/>
        <v>101.49240769997414</v>
      </c>
      <c r="O39" s="26">
        <v>0</v>
      </c>
      <c r="P39" s="7">
        <v>0</v>
      </c>
      <c r="Q39" s="7">
        <v>0.64650313983293017</v>
      </c>
      <c r="R39" s="7">
        <v>16.528367336955853</v>
      </c>
      <c r="S39" s="7">
        <v>72.41827161796391</v>
      </c>
      <c r="T39" s="7">
        <v>59.39236028958112</v>
      </c>
      <c r="U39" s="124">
        <f t="shared" si="2"/>
        <v>148.98550238433381</v>
      </c>
    </row>
    <row r="40" spans="1:21">
      <c r="A40" s="37">
        <v>30</v>
      </c>
      <c r="B40" s="17"/>
      <c r="C40" s="16"/>
      <c r="D40" s="12"/>
      <c r="E40" s="17" t="s">
        <v>357</v>
      </c>
      <c r="F40" s="42" t="s">
        <v>51</v>
      </c>
      <c r="G40" s="109">
        <f t="shared" si="0"/>
        <v>1213.3752626373316</v>
      </c>
      <c r="H40" s="26">
        <v>135.97169584571384</v>
      </c>
      <c r="I40" s="7">
        <v>144.43221508688293</v>
      </c>
      <c r="J40" s="7">
        <v>88.457423584535718</v>
      </c>
      <c r="K40" s="7">
        <v>83.575607815291733</v>
      </c>
      <c r="L40" s="7">
        <v>96.43544491333887</v>
      </c>
      <c r="M40" s="7">
        <v>43.567465749569237</v>
      </c>
      <c r="N40" s="124">
        <f t="shared" si="1"/>
        <v>592.43985299533233</v>
      </c>
      <c r="O40" s="26">
        <v>154.05535201577004</v>
      </c>
      <c r="P40" s="7">
        <v>132.1771223906544</v>
      </c>
      <c r="Q40" s="7">
        <v>56.347701571881771</v>
      </c>
      <c r="R40" s="7">
        <v>63.916318203322589</v>
      </c>
      <c r="S40" s="7">
        <v>132.76185429934412</v>
      </c>
      <c r="T40" s="7">
        <v>81.677061161026359</v>
      </c>
      <c r="U40" s="124">
        <f t="shared" si="2"/>
        <v>620.93540964199929</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ref="G42:G73" si="3">N42+U42</f>
        <v>2694.8654431495816</v>
      </c>
      <c r="H42" s="26">
        <v>425.09334886074066</v>
      </c>
      <c r="I42" s="7">
        <v>329.73301423341036</v>
      </c>
      <c r="J42" s="7">
        <v>260.07901572436094</v>
      </c>
      <c r="K42" s="7">
        <v>230.86405511200428</v>
      </c>
      <c r="L42" s="7">
        <v>149.31167835742235</v>
      </c>
      <c r="M42" s="7">
        <v>56.638639152050018</v>
      </c>
      <c r="N42" s="124">
        <f t="shared" ref="N42:N73" si="4">SUM(H42:M42)</f>
        <v>1451.7197514399886</v>
      </c>
      <c r="O42" s="26">
        <v>388.31882190704346</v>
      </c>
      <c r="P42" s="7">
        <v>260.17931227572262</v>
      </c>
      <c r="Q42" s="7">
        <v>216.37726958096027</v>
      </c>
      <c r="R42" s="7">
        <v>200.17484801262617</v>
      </c>
      <c r="S42" s="7">
        <v>124.50396158546209</v>
      </c>
      <c r="T42" s="7">
        <v>53.59147834777832</v>
      </c>
      <c r="U42" s="124">
        <f t="shared" ref="U42:U73" si="5">SUM(O42:T42)</f>
        <v>1243.1456917095929</v>
      </c>
    </row>
    <row r="43" spans="1:21">
      <c r="A43" s="37">
        <v>33</v>
      </c>
      <c r="B43" s="17"/>
      <c r="C43" s="16"/>
      <c r="D43" s="38" t="s">
        <v>54</v>
      </c>
      <c r="E43" s="39" t="s">
        <v>55</v>
      </c>
      <c r="F43" s="42"/>
      <c r="G43" s="109">
        <f t="shared" si="3"/>
        <v>178.81788959289406</v>
      </c>
      <c r="H43" s="26">
        <v>52.343880927881401</v>
      </c>
      <c r="I43" s="7">
        <v>12.096719327804749</v>
      </c>
      <c r="J43" s="7">
        <v>1.7361912257620133</v>
      </c>
      <c r="K43" s="7">
        <v>1.4749560809286777</v>
      </c>
      <c r="L43" s="7">
        <v>1.5593948540044948</v>
      </c>
      <c r="M43" s="7">
        <v>1.6424995613051578</v>
      </c>
      <c r="N43" s="124">
        <f t="shared" si="4"/>
        <v>70.853641977686493</v>
      </c>
      <c r="O43" s="26">
        <v>81.01379580089997</v>
      </c>
      <c r="P43" s="7">
        <v>17.512386768852593</v>
      </c>
      <c r="Q43" s="7">
        <v>2.0521397796692327</v>
      </c>
      <c r="R43" s="7">
        <v>1.7875247315387242</v>
      </c>
      <c r="S43" s="7">
        <v>2.3256129000801593</v>
      </c>
      <c r="T43" s="7">
        <v>3.2727876341668889</v>
      </c>
      <c r="U43" s="124">
        <f t="shared" si="5"/>
        <v>107.96424761520757</v>
      </c>
    </row>
    <row r="44" spans="1:21">
      <c r="A44" s="37">
        <v>34</v>
      </c>
      <c r="B44" s="17"/>
      <c r="C44" s="16"/>
      <c r="D44" s="8"/>
      <c r="E44" s="17" t="s">
        <v>12</v>
      </c>
      <c r="F44" s="42" t="s">
        <v>56</v>
      </c>
      <c r="G44" s="109">
        <f t="shared" si="3"/>
        <v>178.81788959289406</v>
      </c>
      <c r="H44" s="26">
        <v>52.343880927881401</v>
      </c>
      <c r="I44" s="7">
        <v>12.096719327804749</v>
      </c>
      <c r="J44" s="7">
        <v>1.7361912257620133</v>
      </c>
      <c r="K44" s="7">
        <v>1.4749560809286777</v>
      </c>
      <c r="L44" s="7">
        <v>1.5593948540044948</v>
      </c>
      <c r="M44" s="7">
        <v>1.6424995613051578</v>
      </c>
      <c r="N44" s="124">
        <f t="shared" si="4"/>
        <v>70.853641977686493</v>
      </c>
      <c r="O44" s="26">
        <v>81.01379580089997</v>
      </c>
      <c r="P44" s="7">
        <v>17.512386768852593</v>
      </c>
      <c r="Q44" s="7">
        <v>2.0521397796692327</v>
      </c>
      <c r="R44" s="7">
        <v>1.7875247315387242</v>
      </c>
      <c r="S44" s="7">
        <v>2.3256129000801593</v>
      </c>
      <c r="T44" s="7">
        <v>3.2727876341668889</v>
      </c>
      <c r="U44" s="124">
        <f t="shared" si="5"/>
        <v>107.96424761520757</v>
      </c>
    </row>
    <row r="45" spans="1:21">
      <c r="A45" s="37">
        <v>35</v>
      </c>
      <c r="B45" s="17"/>
      <c r="C45" s="16"/>
      <c r="D45" s="8"/>
      <c r="E45" s="17" t="s">
        <v>14</v>
      </c>
      <c r="F45" s="42" t="s">
        <v>57</v>
      </c>
      <c r="G45" s="109">
        <f t="shared" si="3"/>
        <v>0</v>
      </c>
      <c r="H45" s="26">
        <v>0</v>
      </c>
      <c r="I45" s="7">
        <v>0</v>
      </c>
      <c r="J45" s="7">
        <v>0</v>
      </c>
      <c r="K45" s="7">
        <v>0</v>
      </c>
      <c r="L45" s="7">
        <v>0</v>
      </c>
      <c r="M45" s="7">
        <v>0</v>
      </c>
      <c r="N45" s="124">
        <f t="shared" si="4"/>
        <v>0</v>
      </c>
      <c r="O45" s="26">
        <v>0</v>
      </c>
      <c r="P45" s="7">
        <v>0</v>
      </c>
      <c r="Q45" s="7">
        <v>0</v>
      </c>
      <c r="R45" s="7">
        <v>0</v>
      </c>
      <c r="S45" s="7">
        <v>0</v>
      </c>
      <c r="T45" s="7">
        <v>0</v>
      </c>
      <c r="U45" s="124">
        <f t="shared" si="5"/>
        <v>0</v>
      </c>
    </row>
    <row r="46" spans="1:21">
      <c r="A46" s="37">
        <v>36</v>
      </c>
      <c r="B46" s="10"/>
      <c r="C46" s="16"/>
      <c r="D46" s="8"/>
      <c r="E46" s="17" t="s">
        <v>16</v>
      </c>
      <c r="F46" s="42" t="s">
        <v>58</v>
      </c>
      <c r="G46" s="109">
        <f t="shared" si="3"/>
        <v>0</v>
      </c>
      <c r="H46" s="26">
        <v>0</v>
      </c>
      <c r="I46" s="7">
        <v>0</v>
      </c>
      <c r="J46" s="7">
        <v>0</v>
      </c>
      <c r="K46" s="7">
        <v>0</v>
      </c>
      <c r="L46" s="7">
        <v>0</v>
      </c>
      <c r="M46" s="7">
        <v>0</v>
      </c>
      <c r="N46" s="124">
        <f t="shared" si="4"/>
        <v>0</v>
      </c>
      <c r="O46" s="26">
        <v>0</v>
      </c>
      <c r="P46" s="7">
        <v>0</v>
      </c>
      <c r="Q46" s="7">
        <v>0</v>
      </c>
      <c r="R46" s="7">
        <v>0</v>
      </c>
      <c r="S46" s="7">
        <v>0</v>
      </c>
      <c r="T46" s="7">
        <v>0</v>
      </c>
      <c r="U46" s="124">
        <f t="shared" si="5"/>
        <v>0</v>
      </c>
    </row>
    <row r="47" spans="1:21">
      <c r="A47" s="37">
        <v>37</v>
      </c>
      <c r="B47" s="10"/>
      <c r="C47" s="11"/>
      <c r="D47" s="38" t="s">
        <v>59</v>
      </c>
      <c r="E47" s="9" t="s">
        <v>60</v>
      </c>
      <c r="F47" s="44"/>
      <c r="G47" s="109">
        <f t="shared" si="3"/>
        <v>25843.227412596345</v>
      </c>
      <c r="H47" s="26">
        <v>4860.1266663372517</v>
      </c>
      <c r="I47" s="7">
        <v>3941.6899307370186</v>
      </c>
      <c r="J47" s="7">
        <v>1843.1011505424976</v>
      </c>
      <c r="K47" s="7">
        <v>1135.5638307332993</v>
      </c>
      <c r="L47" s="7">
        <v>1162.9395573139191</v>
      </c>
      <c r="M47" s="7">
        <v>1997.1289404630661</v>
      </c>
      <c r="N47" s="124">
        <f t="shared" si="4"/>
        <v>14940.550076127052</v>
      </c>
      <c r="O47" s="26">
        <v>2806.9761635512114</v>
      </c>
      <c r="P47" s="7">
        <v>3270.526723086834</v>
      </c>
      <c r="Q47" s="7">
        <v>1364.2840437591076</v>
      </c>
      <c r="R47" s="7">
        <v>776.2639128267765</v>
      </c>
      <c r="S47" s="7">
        <v>945.83089530467987</v>
      </c>
      <c r="T47" s="7">
        <v>1738.7955979406834</v>
      </c>
      <c r="U47" s="124">
        <f t="shared" si="5"/>
        <v>10902.677336469293</v>
      </c>
    </row>
    <row r="48" spans="1:21">
      <c r="A48" s="93">
        <v>38</v>
      </c>
      <c r="B48" s="94"/>
      <c r="C48" s="95" t="s">
        <v>61</v>
      </c>
      <c r="D48" s="96" t="s">
        <v>62</v>
      </c>
      <c r="E48" s="97"/>
      <c r="F48" s="98"/>
      <c r="G48" s="99">
        <f t="shared" si="3"/>
        <v>201230.82983389497</v>
      </c>
      <c r="H48" s="100">
        <v>43800.117924869061</v>
      </c>
      <c r="I48" s="101">
        <v>3384.0301387310028</v>
      </c>
      <c r="J48" s="101">
        <v>3411.1952798366547</v>
      </c>
      <c r="K48" s="101">
        <v>5417.1471633911133</v>
      </c>
      <c r="L48" s="101">
        <v>17473.488750457764</v>
      </c>
      <c r="M48" s="101">
        <v>37682.791288375854</v>
      </c>
      <c r="N48" s="125">
        <f t="shared" si="4"/>
        <v>111168.77054566145</v>
      </c>
      <c r="O48" s="100">
        <v>42979.51354765892</v>
      </c>
      <c r="P48" s="101">
        <v>2722.0775951445103</v>
      </c>
      <c r="Q48" s="101">
        <v>2315.8329768776894</v>
      </c>
      <c r="R48" s="101">
        <v>3301.4510025978088</v>
      </c>
      <c r="S48" s="101">
        <v>10647.663274765015</v>
      </c>
      <c r="T48" s="101">
        <v>28095.520891189575</v>
      </c>
      <c r="U48" s="125">
        <f t="shared" si="5"/>
        <v>90062.059288233519</v>
      </c>
    </row>
    <row r="49" spans="1:21">
      <c r="A49" s="37">
        <v>39</v>
      </c>
      <c r="B49" s="17"/>
      <c r="C49" s="16"/>
      <c r="D49" s="38" t="s">
        <v>8</v>
      </c>
      <c r="E49" s="45" t="s">
        <v>63</v>
      </c>
      <c r="F49" s="40"/>
      <c r="G49" s="109">
        <f t="shared" si="3"/>
        <v>200807.34556472301</v>
      </c>
      <c r="H49" s="26">
        <v>43710.083771556616</v>
      </c>
      <c r="I49" s="7">
        <v>3364.7813999652863</v>
      </c>
      <c r="J49" s="7">
        <v>3395.3382896184921</v>
      </c>
      <c r="K49" s="7">
        <v>5394.5625410079956</v>
      </c>
      <c r="L49" s="7">
        <v>17446.138656616211</v>
      </c>
      <c r="M49" s="7">
        <v>37655.179824829102</v>
      </c>
      <c r="N49" s="124">
        <f t="shared" si="4"/>
        <v>110966.0844835937</v>
      </c>
      <c r="O49" s="26">
        <v>42889.27651026845</v>
      </c>
      <c r="P49" s="7">
        <v>2703.1686611175537</v>
      </c>
      <c r="Q49" s="7">
        <v>2299.9660567045212</v>
      </c>
      <c r="R49" s="7">
        <v>3285.2191405296326</v>
      </c>
      <c r="S49" s="7">
        <v>10613.971420288086</v>
      </c>
      <c r="T49" s="7">
        <v>28049.659292221069</v>
      </c>
      <c r="U49" s="124">
        <f t="shared" si="5"/>
        <v>89841.261081129313</v>
      </c>
    </row>
    <row r="50" spans="1:21">
      <c r="A50" s="37">
        <v>40</v>
      </c>
      <c r="B50" s="17"/>
      <c r="C50" s="16"/>
      <c r="D50" s="38" t="s">
        <v>10</v>
      </c>
      <c r="E50" s="45" t="s">
        <v>64</v>
      </c>
      <c r="F50" s="40"/>
      <c r="G50" s="109">
        <f t="shared" si="3"/>
        <v>253.4433922002645</v>
      </c>
      <c r="H50" s="26">
        <v>67.435181284949067</v>
      </c>
      <c r="I50" s="7">
        <v>3.9094484708912205</v>
      </c>
      <c r="J50" s="7">
        <v>12.223205672111362</v>
      </c>
      <c r="K50" s="7">
        <v>15.39346388913691</v>
      </c>
      <c r="L50" s="7">
        <v>19.685858701821417</v>
      </c>
      <c r="M50" s="7">
        <v>15.082587500102818</v>
      </c>
      <c r="N50" s="124">
        <f t="shared" si="4"/>
        <v>133.72974551901279</v>
      </c>
      <c r="O50" s="26">
        <v>65.083303038947633</v>
      </c>
      <c r="P50" s="7">
        <v>3.3587613308191067</v>
      </c>
      <c r="Q50" s="7">
        <v>8.7562725021271035</v>
      </c>
      <c r="R50" s="7">
        <v>10.640965641126968</v>
      </c>
      <c r="S50" s="7">
        <v>15.181872764602304</v>
      </c>
      <c r="T50" s="7">
        <v>16.692471403628588</v>
      </c>
      <c r="U50" s="124">
        <f t="shared" si="5"/>
        <v>119.7136466812517</v>
      </c>
    </row>
    <row r="51" spans="1:21">
      <c r="A51" s="37">
        <v>41</v>
      </c>
      <c r="B51" s="17"/>
      <c r="C51" s="16"/>
      <c r="D51" s="38" t="s">
        <v>22</v>
      </c>
      <c r="E51" s="45" t="s">
        <v>65</v>
      </c>
      <c r="F51" s="40"/>
      <c r="G51" s="109">
        <f t="shared" si="3"/>
        <v>170.04000138803349</v>
      </c>
      <c r="H51" s="26">
        <v>22.598641125547147</v>
      </c>
      <c r="I51" s="7">
        <v>15.339288575429237</v>
      </c>
      <c r="J51" s="7">
        <v>3.6337030159775168</v>
      </c>
      <c r="K51" s="7">
        <v>7.1912895118657616</v>
      </c>
      <c r="L51" s="7">
        <v>7.6638302753563039</v>
      </c>
      <c r="M51" s="7">
        <v>12.528832486481406</v>
      </c>
      <c r="N51" s="124">
        <f t="shared" si="4"/>
        <v>68.955584990657371</v>
      </c>
      <c r="O51" s="26">
        <v>25.153365620959448</v>
      </c>
      <c r="P51" s="7">
        <v>15.550163469742984</v>
      </c>
      <c r="Q51" s="7">
        <v>7.1106363207654795</v>
      </c>
      <c r="R51" s="7">
        <v>5.5908321273163892</v>
      </c>
      <c r="S51" s="7">
        <v>18.510230180327198</v>
      </c>
      <c r="T51" s="7">
        <v>29.169188678264618</v>
      </c>
      <c r="U51" s="124">
        <f t="shared" si="5"/>
        <v>101.08441639737612</v>
      </c>
    </row>
    <row r="52" spans="1:21">
      <c r="A52" s="93">
        <v>42</v>
      </c>
      <c r="B52" s="94"/>
      <c r="C52" s="95" t="s">
        <v>66</v>
      </c>
      <c r="D52" s="96" t="s">
        <v>67</v>
      </c>
      <c r="E52" s="97"/>
      <c r="F52" s="98"/>
      <c r="G52" s="99">
        <f t="shared" si="3"/>
        <v>21348.60499727726</v>
      </c>
      <c r="H52" s="100">
        <v>0</v>
      </c>
      <c r="I52" s="101">
        <v>0</v>
      </c>
      <c r="J52" s="101">
        <v>0</v>
      </c>
      <c r="K52" s="101">
        <v>0</v>
      </c>
      <c r="L52" s="101">
        <v>0</v>
      </c>
      <c r="M52" s="101">
        <v>0</v>
      </c>
      <c r="N52" s="125">
        <f t="shared" si="4"/>
        <v>0</v>
      </c>
      <c r="O52" s="100">
        <v>0</v>
      </c>
      <c r="P52" s="101">
        <v>0</v>
      </c>
      <c r="Q52" s="101">
        <v>10349.699711084366</v>
      </c>
      <c r="R52" s="101">
        <v>10998.905286192894</v>
      </c>
      <c r="S52" s="101">
        <v>0</v>
      </c>
      <c r="T52" s="101">
        <v>0</v>
      </c>
      <c r="U52" s="125">
        <f t="shared" si="5"/>
        <v>21348.60499727726</v>
      </c>
    </row>
    <row r="53" spans="1:21">
      <c r="A53" s="93">
        <v>49</v>
      </c>
      <c r="B53" s="94"/>
      <c r="C53" s="95" t="s">
        <v>68</v>
      </c>
      <c r="D53" s="96" t="s">
        <v>69</v>
      </c>
      <c r="E53" s="97"/>
      <c r="F53" s="98"/>
      <c r="G53" s="99">
        <f t="shared" si="3"/>
        <v>335399.56703148782</v>
      </c>
      <c r="H53" s="100">
        <v>180757.39868545532</v>
      </c>
      <c r="I53" s="101">
        <v>1.1801648139953613</v>
      </c>
      <c r="J53" s="101">
        <v>0.35592365264892578</v>
      </c>
      <c r="K53" s="101">
        <v>0.23168797791004181</v>
      </c>
      <c r="L53" s="101">
        <v>0</v>
      </c>
      <c r="M53" s="101">
        <v>0</v>
      </c>
      <c r="N53" s="125">
        <f t="shared" si="4"/>
        <v>180759.16646189988</v>
      </c>
      <c r="O53" s="100">
        <v>154637.29908561707</v>
      </c>
      <c r="P53" s="101">
        <v>0</v>
      </c>
      <c r="Q53" s="101">
        <v>0.30668380856513977</v>
      </c>
      <c r="R53" s="101">
        <v>1.4389044046401978</v>
      </c>
      <c r="S53" s="101">
        <v>1.3558957576751709</v>
      </c>
      <c r="T53" s="101">
        <v>0</v>
      </c>
      <c r="U53" s="125">
        <f t="shared" si="5"/>
        <v>154640.40056958795</v>
      </c>
    </row>
    <row r="54" spans="1:21">
      <c r="A54" s="37">
        <v>50</v>
      </c>
      <c r="B54" s="17"/>
      <c r="C54" s="16"/>
      <c r="D54" s="38" t="s">
        <v>8</v>
      </c>
      <c r="E54" s="47" t="s">
        <v>70</v>
      </c>
      <c r="F54" s="40"/>
      <c r="G54" s="109">
        <f t="shared" si="3"/>
        <v>156282.4319563061</v>
      </c>
      <c r="H54" s="26">
        <v>87143.856504440308</v>
      </c>
      <c r="I54" s="7">
        <v>1.0265952348709106</v>
      </c>
      <c r="J54" s="7">
        <v>0.35592365264892578</v>
      </c>
      <c r="K54" s="7">
        <v>0.23168797791004181</v>
      </c>
      <c r="L54" s="7">
        <v>0</v>
      </c>
      <c r="M54" s="7">
        <v>0</v>
      </c>
      <c r="N54" s="124">
        <f t="shared" si="4"/>
        <v>87145.470711305737</v>
      </c>
      <c r="O54" s="26">
        <v>69135.08325958252</v>
      </c>
      <c r="P54" s="7">
        <v>0</v>
      </c>
      <c r="Q54" s="7">
        <v>0</v>
      </c>
      <c r="R54" s="7">
        <v>1.059765100479126</v>
      </c>
      <c r="S54" s="7">
        <v>0.81822031736373901</v>
      </c>
      <c r="T54" s="7">
        <v>0</v>
      </c>
      <c r="U54" s="124">
        <f t="shared" si="5"/>
        <v>69136.961245000362</v>
      </c>
    </row>
    <row r="55" spans="1:21">
      <c r="A55" s="37">
        <v>51</v>
      </c>
      <c r="B55" s="10"/>
      <c r="C55" s="16"/>
      <c r="D55" s="38" t="s">
        <v>10</v>
      </c>
      <c r="E55" s="47" t="s">
        <v>71</v>
      </c>
      <c r="F55" s="40"/>
      <c r="G55" s="109">
        <f t="shared" si="3"/>
        <v>91429.749548628926</v>
      </c>
      <c r="H55" s="26">
        <v>50282.480702660978</v>
      </c>
      <c r="I55" s="7">
        <v>0.1535695344209671</v>
      </c>
      <c r="J55" s="7">
        <v>0</v>
      </c>
      <c r="K55" s="7">
        <v>0</v>
      </c>
      <c r="L55" s="7">
        <v>0</v>
      </c>
      <c r="M55" s="7">
        <v>0</v>
      </c>
      <c r="N55" s="124">
        <f t="shared" si="4"/>
        <v>50282.634272195399</v>
      </c>
      <c r="O55" s="26">
        <v>41147.115276433527</v>
      </c>
      <c r="P55" s="7">
        <v>0</v>
      </c>
      <c r="Q55" s="7">
        <v>0</v>
      </c>
      <c r="R55" s="7">
        <v>0</v>
      </c>
      <c r="S55" s="7">
        <v>0</v>
      </c>
      <c r="T55" s="7">
        <v>0</v>
      </c>
      <c r="U55" s="124">
        <f t="shared" si="5"/>
        <v>41147.115276433527</v>
      </c>
    </row>
    <row r="56" spans="1:21">
      <c r="A56" s="37">
        <v>52</v>
      </c>
      <c r="B56" s="17"/>
      <c r="C56" s="11"/>
      <c r="D56" s="38" t="s">
        <v>22</v>
      </c>
      <c r="E56" s="47" t="s">
        <v>72</v>
      </c>
      <c r="F56" s="43"/>
      <c r="G56" s="109">
        <f t="shared" si="3"/>
        <v>63423.030557346065</v>
      </c>
      <c r="H56" s="26">
        <v>30821.461645882577</v>
      </c>
      <c r="I56" s="7">
        <v>0</v>
      </c>
      <c r="J56" s="7">
        <v>0</v>
      </c>
      <c r="K56" s="7">
        <v>0</v>
      </c>
      <c r="L56" s="7">
        <v>0</v>
      </c>
      <c r="M56" s="7">
        <v>0</v>
      </c>
      <c r="N56" s="124">
        <f t="shared" si="4"/>
        <v>30821.461645882577</v>
      </c>
      <c r="O56" s="26">
        <v>32601.568911463488</v>
      </c>
      <c r="P56" s="7">
        <v>0</v>
      </c>
      <c r="Q56" s="7">
        <v>0</v>
      </c>
      <c r="R56" s="7">
        <v>0</v>
      </c>
      <c r="S56" s="7">
        <v>0</v>
      </c>
      <c r="T56" s="7">
        <v>0</v>
      </c>
      <c r="U56" s="124">
        <f t="shared" si="5"/>
        <v>32601.568911463488</v>
      </c>
    </row>
    <row r="57" spans="1:21">
      <c r="A57" s="37">
        <v>53</v>
      </c>
      <c r="B57" s="12"/>
      <c r="C57" s="12"/>
      <c r="D57" s="38" t="s">
        <v>24</v>
      </c>
      <c r="E57" s="13" t="s">
        <v>73</v>
      </c>
      <c r="F57" s="43"/>
      <c r="G57" s="109">
        <f t="shared" si="3"/>
        <v>24264.358689725399</v>
      </c>
      <c r="H57" s="26">
        <v>12509.603138208389</v>
      </c>
      <c r="I57" s="7">
        <v>0</v>
      </c>
      <c r="J57" s="7">
        <v>0</v>
      </c>
      <c r="K57" s="7">
        <v>0</v>
      </c>
      <c r="L57" s="7">
        <v>0</v>
      </c>
      <c r="M57" s="7">
        <v>0</v>
      </c>
      <c r="N57" s="124">
        <f t="shared" si="4"/>
        <v>12509.603138208389</v>
      </c>
      <c r="O57" s="26">
        <v>11753.532052993774</v>
      </c>
      <c r="P57" s="7">
        <v>0</v>
      </c>
      <c r="Q57" s="7">
        <v>0.30668380856513977</v>
      </c>
      <c r="R57" s="7">
        <v>0.37913933396339417</v>
      </c>
      <c r="S57" s="7">
        <v>0.53767538070678711</v>
      </c>
      <c r="T57" s="7">
        <v>0</v>
      </c>
      <c r="U57" s="124">
        <f t="shared" si="5"/>
        <v>11754.75555151701</v>
      </c>
    </row>
    <row r="58" spans="1:21">
      <c r="A58" s="93">
        <v>54</v>
      </c>
      <c r="B58" s="94"/>
      <c r="C58" s="95" t="s">
        <v>74</v>
      </c>
      <c r="D58" s="96" t="s">
        <v>75</v>
      </c>
      <c r="E58" s="97"/>
      <c r="F58" s="98"/>
      <c r="G58" s="99">
        <f t="shared" si="3"/>
        <v>18335.896910511889</v>
      </c>
      <c r="H58" s="100">
        <v>3531.9305289052427</v>
      </c>
      <c r="I58" s="101">
        <v>615.51743170060217</v>
      </c>
      <c r="J58" s="101">
        <v>371.89363677427173</v>
      </c>
      <c r="K58" s="101">
        <v>433.81446388363838</v>
      </c>
      <c r="L58" s="101">
        <v>826.53795939683914</v>
      </c>
      <c r="M58" s="101">
        <v>2085.9463731497526</v>
      </c>
      <c r="N58" s="125">
        <f t="shared" si="4"/>
        <v>7865.6403938103467</v>
      </c>
      <c r="O58" s="100">
        <v>3923.53421205841</v>
      </c>
      <c r="P58" s="101">
        <v>608.3752320818603</v>
      </c>
      <c r="Q58" s="101">
        <v>520.05688091740012</v>
      </c>
      <c r="R58" s="101">
        <v>834.7332680458203</v>
      </c>
      <c r="S58" s="101">
        <v>1487.7199300974607</v>
      </c>
      <c r="T58" s="101">
        <v>3095.8369935005903</v>
      </c>
      <c r="U58" s="125">
        <f t="shared" si="5"/>
        <v>10470.256516701542</v>
      </c>
    </row>
    <row r="59" spans="1:21">
      <c r="A59" s="37">
        <v>55</v>
      </c>
      <c r="B59" s="17"/>
      <c r="C59" s="16"/>
      <c r="D59" s="38" t="s">
        <v>8</v>
      </c>
      <c r="E59" s="45" t="s">
        <v>76</v>
      </c>
      <c r="F59" s="40"/>
      <c r="G59" s="109">
        <f t="shared" si="3"/>
        <v>12240.62489726441</v>
      </c>
      <c r="H59" s="26">
        <v>3204.0227404814214</v>
      </c>
      <c r="I59" s="7">
        <v>400.15002537053078</v>
      </c>
      <c r="J59" s="7">
        <v>211.18526945821941</v>
      </c>
      <c r="K59" s="7">
        <v>255.75559424981475</v>
      </c>
      <c r="L59" s="7">
        <v>453.74192261695862</v>
      </c>
      <c r="M59" s="7">
        <v>1307.0597901791334</v>
      </c>
      <c r="N59" s="124">
        <f t="shared" si="4"/>
        <v>5831.9153423560783</v>
      </c>
      <c r="O59" s="26">
        <v>3518.3003150019795</v>
      </c>
      <c r="P59" s="7">
        <v>386.74331672815606</v>
      </c>
      <c r="Q59" s="7">
        <v>205.53999114315957</v>
      </c>
      <c r="R59" s="7">
        <v>275.58805907983333</v>
      </c>
      <c r="S59" s="7">
        <v>571.66380538418889</v>
      </c>
      <c r="T59" s="7">
        <v>1450.8740675710142</v>
      </c>
      <c r="U59" s="124">
        <f t="shared" si="5"/>
        <v>6408.7095549083315</v>
      </c>
    </row>
    <row r="60" spans="1:21">
      <c r="A60" s="37">
        <v>56</v>
      </c>
      <c r="B60" s="17"/>
      <c r="C60" s="16"/>
      <c r="D60" s="38" t="s">
        <v>10</v>
      </c>
      <c r="E60" s="45" t="s">
        <v>77</v>
      </c>
      <c r="F60" s="40"/>
      <c r="G60" s="109">
        <f t="shared" si="3"/>
        <v>241.18836471872055</v>
      </c>
      <c r="H60" s="26">
        <v>37.030516595696099</v>
      </c>
      <c r="I60" s="7">
        <v>6.1474090124247596</v>
      </c>
      <c r="J60" s="7">
        <v>10.7869928535074</v>
      </c>
      <c r="K60" s="7">
        <v>9.5629742271266878</v>
      </c>
      <c r="L60" s="7">
        <v>14.676354241091758</v>
      </c>
      <c r="M60" s="7">
        <v>26.685007949359715</v>
      </c>
      <c r="N60" s="124">
        <f t="shared" si="4"/>
        <v>104.88925487920642</v>
      </c>
      <c r="O60" s="26">
        <v>43.984899424831383</v>
      </c>
      <c r="P60" s="7">
        <v>8.3831643116718624</v>
      </c>
      <c r="Q60" s="7">
        <v>10.026770529104397</v>
      </c>
      <c r="R60" s="7">
        <v>14.958543546614237</v>
      </c>
      <c r="S60" s="7">
        <v>21.889064566697925</v>
      </c>
      <c r="T60" s="7">
        <v>37.056667460594326</v>
      </c>
      <c r="U60" s="124">
        <f t="shared" si="5"/>
        <v>136.29910983951413</v>
      </c>
    </row>
    <row r="61" spans="1:21">
      <c r="A61" s="37">
        <v>57</v>
      </c>
      <c r="B61" s="17"/>
      <c r="C61" s="16"/>
      <c r="D61" s="38" t="s">
        <v>22</v>
      </c>
      <c r="E61" s="45" t="s">
        <v>78</v>
      </c>
      <c r="F61" s="40"/>
      <c r="G61" s="109">
        <f t="shared" si="3"/>
        <v>0</v>
      </c>
      <c r="H61" s="26">
        <v>0</v>
      </c>
      <c r="I61" s="7">
        <v>0</v>
      </c>
      <c r="J61" s="7">
        <v>0</v>
      </c>
      <c r="K61" s="7">
        <v>0</v>
      </c>
      <c r="L61" s="7">
        <v>0</v>
      </c>
      <c r="M61" s="7">
        <v>0</v>
      </c>
      <c r="N61" s="124">
        <f t="shared" si="4"/>
        <v>0</v>
      </c>
      <c r="O61" s="26">
        <v>0</v>
      </c>
      <c r="P61" s="7">
        <v>0</v>
      </c>
      <c r="Q61" s="7">
        <v>0</v>
      </c>
      <c r="R61" s="7">
        <v>0</v>
      </c>
      <c r="S61" s="7">
        <v>0</v>
      </c>
      <c r="T61" s="7">
        <v>0</v>
      </c>
      <c r="U61" s="124">
        <f t="shared" si="5"/>
        <v>0</v>
      </c>
    </row>
    <row r="62" spans="1:21">
      <c r="A62" s="37">
        <v>58</v>
      </c>
      <c r="B62" s="14"/>
      <c r="C62" s="16"/>
      <c r="D62" s="38" t="s">
        <v>24</v>
      </c>
      <c r="E62" s="45" t="s">
        <v>79</v>
      </c>
      <c r="F62" s="40"/>
      <c r="G62" s="109">
        <f t="shared" si="3"/>
        <v>334.25167267618235</v>
      </c>
      <c r="H62" s="26">
        <v>13.864379509119317</v>
      </c>
      <c r="I62" s="7">
        <v>11.10404478944838</v>
      </c>
      <c r="J62" s="7">
        <v>20.903163557872176</v>
      </c>
      <c r="K62" s="7">
        <v>16.46530981361866</v>
      </c>
      <c r="L62" s="7">
        <v>29.815628034528345</v>
      </c>
      <c r="M62" s="7">
        <v>72.842880418989807</v>
      </c>
      <c r="N62" s="124">
        <f t="shared" si="4"/>
        <v>164.99540612357669</v>
      </c>
      <c r="O62" s="26">
        <v>9.0730236080707982</v>
      </c>
      <c r="P62" s="7">
        <v>12.286152805667371</v>
      </c>
      <c r="Q62" s="7">
        <v>20.527064305264503</v>
      </c>
      <c r="R62" s="7">
        <v>16.728543561883271</v>
      </c>
      <c r="S62" s="7">
        <v>11.422773125115782</v>
      </c>
      <c r="T62" s="7">
        <v>99.218709146603942</v>
      </c>
      <c r="U62" s="124">
        <f t="shared" si="5"/>
        <v>169.25626655260567</v>
      </c>
    </row>
    <row r="63" spans="1:21">
      <c r="A63" s="37">
        <v>59</v>
      </c>
      <c r="B63" s="12"/>
      <c r="C63" s="14"/>
      <c r="D63" s="38" t="s">
        <v>26</v>
      </c>
      <c r="E63" s="14" t="s">
        <v>80</v>
      </c>
      <c r="F63" s="48"/>
      <c r="G63" s="109">
        <f t="shared" si="3"/>
        <v>5519.8320312551223</v>
      </c>
      <c r="H63" s="26">
        <v>277.01281971717253</v>
      </c>
      <c r="I63" s="7">
        <v>198.11595008894801</v>
      </c>
      <c r="J63" s="7">
        <v>129.01820551976562</v>
      </c>
      <c r="K63" s="7">
        <v>152.03059601038694</v>
      </c>
      <c r="L63" s="7">
        <v>328.30406068265438</v>
      </c>
      <c r="M63" s="7">
        <v>679.35866079479456</v>
      </c>
      <c r="N63" s="124">
        <f t="shared" si="4"/>
        <v>1763.840292813722</v>
      </c>
      <c r="O63" s="26">
        <v>352.17604030948132</v>
      </c>
      <c r="P63" s="7">
        <v>200.96260979771614</v>
      </c>
      <c r="Q63" s="7">
        <v>283.96304822387174</v>
      </c>
      <c r="R63" s="7">
        <v>527.45810212148353</v>
      </c>
      <c r="S63" s="7">
        <v>882.74435545131564</v>
      </c>
      <c r="T63" s="7">
        <v>1508.6875825375319</v>
      </c>
      <c r="U63" s="124">
        <f t="shared" si="5"/>
        <v>3755.9917384414002</v>
      </c>
    </row>
    <row r="64" spans="1:21">
      <c r="A64" s="72">
        <v>60</v>
      </c>
      <c r="B64" s="73" t="s">
        <v>81</v>
      </c>
      <c r="C64" s="77" t="s">
        <v>82</v>
      </c>
      <c r="D64" s="78"/>
      <c r="E64" s="78"/>
      <c r="F64" s="79"/>
      <c r="G64" s="74">
        <f t="shared" si="3"/>
        <v>3809312.2083854675</v>
      </c>
      <c r="H64" s="75">
        <v>66218.193737030029</v>
      </c>
      <c r="I64" s="76">
        <v>18119.27529335022</v>
      </c>
      <c r="J64" s="76">
        <v>43879.598983764648</v>
      </c>
      <c r="K64" s="76">
        <v>184982.29824829102</v>
      </c>
      <c r="L64" s="76">
        <v>714600.7705078125</v>
      </c>
      <c r="M64" s="76">
        <v>965547.51989746094</v>
      </c>
      <c r="N64" s="122">
        <f t="shared" si="4"/>
        <v>1993347.6566677094</v>
      </c>
      <c r="O64" s="75">
        <v>55884.02367401123</v>
      </c>
      <c r="P64" s="76">
        <v>14987.242074966431</v>
      </c>
      <c r="Q64" s="76">
        <v>37340.462795257568</v>
      </c>
      <c r="R64" s="76">
        <v>145980.24010467529</v>
      </c>
      <c r="S64" s="76">
        <v>551598.66003417969</v>
      </c>
      <c r="T64" s="76">
        <v>1010173.923034668</v>
      </c>
      <c r="U64" s="122">
        <f t="shared" si="5"/>
        <v>1815964.5517177582</v>
      </c>
    </row>
    <row r="65" spans="1:21">
      <c r="A65" s="93">
        <v>61</v>
      </c>
      <c r="B65" s="94"/>
      <c r="C65" s="95" t="s">
        <v>6</v>
      </c>
      <c r="D65" s="96" t="s">
        <v>83</v>
      </c>
      <c r="E65" s="97"/>
      <c r="F65" s="98"/>
      <c r="G65" s="99">
        <f t="shared" si="3"/>
        <v>652191.75088179111</v>
      </c>
      <c r="H65" s="100">
        <v>7815.2872030735016</v>
      </c>
      <c r="I65" s="101">
        <v>5669.3587310314178</v>
      </c>
      <c r="J65" s="101">
        <v>10319.034100532532</v>
      </c>
      <c r="K65" s="101">
        <v>40791.951103210449</v>
      </c>
      <c r="L65" s="101">
        <v>152324.73770141602</v>
      </c>
      <c r="M65" s="101">
        <v>126331.92309570313</v>
      </c>
      <c r="N65" s="125">
        <f t="shared" si="4"/>
        <v>343252.29193496704</v>
      </c>
      <c r="O65" s="100">
        <v>5150.6541327238083</v>
      </c>
      <c r="P65" s="101">
        <v>4144.7562272548676</v>
      </c>
      <c r="Q65" s="101">
        <v>9428.4593496322632</v>
      </c>
      <c r="R65" s="101">
        <v>60676.063983917236</v>
      </c>
      <c r="S65" s="101">
        <v>143563.47964477539</v>
      </c>
      <c r="T65" s="101">
        <v>85976.045608520508</v>
      </c>
      <c r="U65" s="125">
        <f t="shared" si="5"/>
        <v>308939.45894682407</v>
      </c>
    </row>
    <row r="66" spans="1:21">
      <c r="A66" s="37">
        <v>62</v>
      </c>
      <c r="B66" s="17"/>
      <c r="C66" s="16"/>
      <c r="D66" s="38" t="s">
        <v>8</v>
      </c>
      <c r="E66" s="49" t="s">
        <v>84</v>
      </c>
      <c r="F66" s="40"/>
      <c r="G66" s="109">
        <f t="shared" si="3"/>
        <v>29010.637983378489</v>
      </c>
      <c r="H66" s="26">
        <v>68.038426801562309</v>
      </c>
      <c r="I66" s="7">
        <v>41.846681840717793</v>
      </c>
      <c r="J66" s="7">
        <v>416.87428641319275</v>
      </c>
      <c r="K66" s="7">
        <v>3514.5124670267105</v>
      </c>
      <c r="L66" s="7">
        <v>8637.8477296829224</v>
      </c>
      <c r="M66" s="7">
        <v>4466.2814993858337</v>
      </c>
      <c r="N66" s="124">
        <f t="shared" si="4"/>
        <v>17145.401091150939</v>
      </c>
      <c r="O66" s="26">
        <v>62.869900390505791</v>
      </c>
      <c r="P66" s="7">
        <v>40.079550404567271</v>
      </c>
      <c r="Q66" s="7">
        <v>299.19292825460434</v>
      </c>
      <c r="R66" s="7">
        <v>2346.7799917459488</v>
      </c>
      <c r="S66" s="7">
        <v>6345.2260135412216</v>
      </c>
      <c r="T66" s="7">
        <v>2771.0885078907013</v>
      </c>
      <c r="U66" s="124">
        <f t="shared" si="5"/>
        <v>11865.236892227549</v>
      </c>
    </row>
    <row r="67" spans="1:21">
      <c r="A67" s="37">
        <v>63</v>
      </c>
      <c r="B67" s="17"/>
      <c r="C67" s="16"/>
      <c r="D67" s="38" t="s">
        <v>10</v>
      </c>
      <c r="E67" s="49" t="s">
        <v>85</v>
      </c>
      <c r="F67" s="40"/>
      <c r="G67" s="109">
        <f t="shared" si="3"/>
        <v>25102.520322971046</v>
      </c>
      <c r="H67" s="26">
        <v>1.7211883068084717</v>
      </c>
      <c r="I67" s="7">
        <v>0.80437320470809937</v>
      </c>
      <c r="J67" s="7">
        <v>136.48270776867867</v>
      </c>
      <c r="K67" s="7">
        <v>1740.8902797102928</v>
      </c>
      <c r="L67" s="7">
        <v>6681.114661693573</v>
      </c>
      <c r="M67" s="7">
        <v>5355.135488986969</v>
      </c>
      <c r="N67" s="124">
        <f t="shared" si="4"/>
        <v>13916.14869967103</v>
      </c>
      <c r="O67" s="26">
        <v>1.7342983484268188</v>
      </c>
      <c r="P67" s="7">
        <v>1.0226351022720337</v>
      </c>
      <c r="Q67" s="7">
        <v>191.61330082267523</v>
      </c>
      <c r="R67" s="7">
        <v>1766.6985228061676</v>
      </c>
      <c r="S67" s="7">
        <v>5591.6210968494415</v>
      </c>
      <c r="T67" s="7">
        <v>3633.6817693710327</v>
      </c>
      <c r="U67" s="124">
        <f t="shared" si="5"/>
        <v>11186.371623300016</v>
      </c>
    </row>
    <row r="68" spans="1:21">
      <c r="A68" s="37">
        <v>64</v>
      </c>
      <c r="B68" s="17"/>
      <c r="C68" s="16"/>
      <c r="D68" s="38" t="s">
        <v>22</v>
      </c>
      <c r="E68" s="49" t="s">
        <v>86</v>
      </c>
      <c r="F68" s="40"/>
      <c r="G68" s="109">
        <f t="shared" si="3"/>
        <v>34797.590107865632</v>
      </c>
      <c r="H68" s="26">
        <v>135.78813895583153</v>
      </c>
      <c r="I68" s="7">
        <v>50.497234344482422</v>
      </c>
      <c r="J68" s="7">
        <v>193.83814650774002</v>
      </c>
      <c r="K68" s="7">
        <v>2401.7150276899338</v>
      </c>
      <c r="L68" s="7">
        <v>10004.014203548431</v>
      </c>
      <c r="M68" s="7">
        <v>9855.1808898448944</v>
      </c>
      <c r="N68" s="124">
        <f t="shared" si="4"/>
        <v>22641.033640891314</v>
      </c>
      <c r="O68" s="26">
        <v>36.651263356208801</v>
      </c>
      <c r="P68" s="7">
        <v>20.49563655257225</v>
      </c>
      <c r="Q68" s="7">
        <v>182.21234852820635</v>
      </c>
      <c r="R68" s="7">
        <v>1888.2090297937393</v>
      </c>
      <c r="S68" s="7">
        <v>5236.7013635635376</v>
      </c>
      <c r="T68" s="7">
        <v>4792.2868251800537</v>
      </c>
      <c r="U68" s="124">
        <f t="shared" si="5"/>
        <v>12156.556466974318</v>
      </c>
    </row>
    <row r="69" spans="1:21">
      <c r="A69" s="37">
        <v>65</v>
      </c>
      <c r="B69" s="17"/>
      <c r="C69" s="16"/>
      <c r="D69" s="38" t="s">
        <v>24</v>
      </c>
      <c r="E69" s="49" t="s">
        <v>87</v>
      </c>
      <c r="F69" s="40"/>
      <c r="G69" s="109">
        <f t="shared" si="3"/>
        <v>41630.653220325708</v>
      </c>
      <c r="H69" s="26">
        <v>98.919626712799072</v>
      </c>
      <c r="I69" s="7">
        <v>55.855792760848999</v>
      </c>
      <c r="J69" s="7">
        <v>515.87177890539169</v>
      </c>
      <c r="K69" s="7">
        <v>3638.1489708423615</v>
      </c>
      <c r="L69" s="7">
        <v>11375.145896911621</v>
      </c>
      <c r="M69" s="7">
        <v>8442.4192714691162</v>
      </c>
      <c r="N69" s="124">
        <f t="shared" si="4"/>
        <v>24126.361337602139</v>
      </c>
      <c r="O69" s="26">
        <v>284.07676681876183</v>
      </c>
      <c r="P69" s="7">
        <v>90.511077255010605</v>
      </c>
      <c r="Q69" s="7">
        <v>424.98714807629585</v>
      </c>
      <c r="R69" s="7">
        <v>3189.3685100078583</v>
      </c>
      <c r="S69" s="7">
        <v>8145.6797485351563</v>
      </c>
      <c r="T69" s="7">
        <v>5369.6686320304871</v>
      </c>
      <c r="U69" s="124">
        <f t="shared" si="5"/>
        <v>17504.29188272357</v>
      </c>
    </row>
    <row r="70" spans="1:21">
      <c r="A70" s="37">
        <v>66</v>
      </c>
      <c r="B70" s="17"/>
      <c r="C70" s="16"/>
      <c r="D70" s="38" t="s">
        <v>26</v>
      </c>
      <c r="E70" s="49" t="s">
        <v>88</v>
      </c>
      <c r="F70" s="40"/>
      <c r="G70" s="109">
        <f t="shared" si="3"/>
        <v>47003.364990990609</v>
      </c>
      <c r="H70" s="26">
        <v>0</v>
      </c>
      <c r="I70" s="7">
        <v>155.24099934846163</v>
      </c>
      <c r="J70" s="7">
        <v>200.47819846868515</v>
      </c>
      <c r="K70" s="7">
        <v>3389.5265877246857</v>
      </c>
      <c r="L70" s="7">
        <v>18387.017245769501</v>
      </c>
      <c r="M70" s="7">
        <v>10125.80384349823</v>
      </c>
      <c r="N70" s="124">
        <f t="shared" si="4"/>
        <v>32258.066874809563</v>
      </c>
      <c r="O70" s="26">
        <v>0</v>
      </c>
      <c r="P70" s="7">
        <v>84.210252221673727</v>
      </c>
      <c r="Q70" s="7">
        <v>134.08264414221048</v>
      </c>
      <c r="R70" s="7">
        <v>1489.8651129007339</v>
      </c>
      <c r="S70" s="7">
        <v>7469.5473661422729</v>
      </c>
      <c r="T70" s="7">
        <v>5567.5927407741547</v>
      </c>
      <c r="U70" s="124">
        <f t="shared" si="5"/>
        <v>14745.298116181046</v>
      </c>
    </row>
    <row r="71" spans="1:21">
      <c r="A71" s="37">
        <v>67</v>
      </c>
      <c r="B71" s="17"/>
      <c r="C71" s="16"/>
      <c r="D71" s="38" t="s">
        <v>32</v>
      </c>
      <c r="E71" s="49" t="s">
        <v>89</v>
      </c>
      <c r="F71" s="40"/>
      <c r="G71" s="109">
        <f t="shared" si="3"/>
        <v>14519.588847443461</v>
      </c>
      <c r="H71" s="26">
        <v>0.15939705073833466</v>
      </c>
      <c r="I71" s="7">
        <v>1.0936340093612671</v>
      </c>
      <c r="J71" s="7">
        <v>39.927318379282951</v>
      </c>
      <c r="K71" s="7">
        <v>963.67597007751465</v>
      </c>
      <c r="L71" s="7">
        <v>4895.3725662231445</v>
      </c>
      <c r="M71" s="7">
        <v>2601.7413672208786</v>
      </c>
      <c r="N71" s="124">
        <f t="shared" si="4"/>
        <v>8501.9702529609203</v>
      </c>
      <c r="O71" s="26">
        <v>0</v>
      </c>
      <c r="P71" s="7">
        <v>0</v>
      </c>
      <c r="Q71" s="7">
        <v>29.955983892083168</v>
      </c>
      <c r="R71" s="7">
        <v>478.36852210760117</v>
      </c>
      <c r="S71" s="7">
        <v>3284.0365767478943</v>
      </c>
      <c r="T71" s="7">
        <v>2225.2575117349625</v>
      </c>
      <c r="U71" s="124">
        <f t="shared" si="5"/>
        <v>6017.6185944825411</v>
      </c>
    </row>
    <row r="72" spans="1:21">
      <c r="A72" s="37">
        <v>68</v>
      </c>
      <c r="B72" s="17"/>
      <c r="C72" s="16"/>
      <c r="D72" s="38" t="s">
        <v>34</v>
      </c>
      <c r="E72" s="49" t="s">
        <v>90</v>
      </c>
      <c r="F72" s="40"/>
      <c r="G72" s="109">
        <f t="shared" si="3"/>
        <v>54816.148527212441</v>
      </c>
      <c r="H72" s="26">
        <v>127.76880405843258</v>
      </c>
      <c r="I72" s="7">
        <v>54.146385073661804</v>
      </c>
      <c r="J72" s="7">
        <v>144.76102697849274</v>
      </c>
      <c r="K72" s="7">
        <v>3843.7476313114166</v>
      </c>
      <c r="L72" s="7">
        <v>23033.497932434082</v>
      </c>
      <c r="M72" s="7">
        <v>15291.414293289185</v>
      </c>
      <c r="N72" s="124">
        <f t="shared" si="4"/>
        <v>42495.33607314527</v>
      </c>
      <c r="O72" s="26">
        <v>125.54089543223381</v>
      </c>
      <c r="P72" s="7">
        <v>62.860681414604187</v>
      </c>
      <c r="Q72" s="7">
        <v>114.58514916151762</v>
      </c>
      <c r="R72" s="7">
        <v>1649.2103968858719</v>
      </c>
      <c r="S72" s="7">
        <v>6178.2741274833679</v>
      </c>
      <c r="T72" s="7">
        <v>4190.3412036895752</v>
      </c>
      <c r="U72" s="124">
        <f t="shared" si="5"/>
        <v>12320.812454067171</v>
      </c>
    </row>
    <row r="73" spans="1:21">
      <c r="A73" s="37">
        <v>69</v>
      </c>
      <c r="B73" s="17"/>
      <c r="C73" s="16"/>
      <c r="D73" s="38" t="s">
        <v>36</v>
      </c>
      <c r="E73" s="49" t="s">
        <v>91</v>
      </c>
      <c r="F73" s="40"/>
      <c r="G73" s="109">
        <f t="shared" si="3"/>
        <v>3607.5254201181233</v>
      </c>
      <c r="H73" s="26">
        <v>20.792328417301178</v>
      </c>
      <c r="I73" s="7">
        <v>5.1979832649230957</v>
      </c>
      <c r="J73" s="7">
        <v>66.524561733007431</v>
      </c>
      <c r="K73" s="7">
        <v>303.17470568418503</v>
      </c>
      <c r="L73" s="7">
        <v>946.65544009208679</v>
      </c>
      <c r="M73" s="7">
        <v>1043.503913640976</v>
      </c>
      <c r="N73" s="124">
        <f t="shared" si="4"/>
        <v>2385.8489328324795</v>
      </c>
      <c r="O73" s="26">
        <v>0</v>
      </c>
      <c r="P73" s="7">
        <v>0</v>
      </c>
      <c r="Q73" s="7">
        <v>31.697004545480013</v>
      </c>
      <c r="R73" s="7">
        <v>142.21493682265282</v>
      </c>
      <c r="S73" s="7">
        <v>504.88684612512589</v>
      </c>
      <c r="T73" s="7">
        <v>542.8776997923851</v>
      </c>
      <c r="U73" s="124">
        <f t="shared" si="5"/>
        <v>1221.6764872856438</v>
      </c>
    </row>
    <row r="74" spans="1:21">
      <c r="A74" s="37">
        <v>70</v>
      </c>
      <c r="B74" s="17"/>
      <c r="C74" s="16"/>
      <c r="D74" s="38" t="s">
        <v>38</v>
      </c>
      <c r="E74" s="49" t="s">
        <v>92</v>
      </c>
      <c r="F74" s="40"/>
      <c r="G74" s="109">
        <f t="shared" ref="G74:G105" si="6">N74+U74</f>
        <v>81053.638408131897</v>
      </c>
      <c r="H74" s="26">
        <v>0</v>
      </c>
      <c r="I74" s="7">
        <v>0</v>
      </c>
      <c r="J74" s="7">
        <v>7.2206790968775749</v>
      </c>
      <c r="K74" s="7">
        <v>22.290765106678009</v>
      </c>
      <c r="L74" s="7">
        <v>59.172094434499741</v>
      </c>
      <c r="M74" s="7">
        <v>35.958841219544411</v>
      </c>
      <c r="N74" s="124">
        <f t="shared" ref="N74:N105" si="7">SUM(H74:M74)</f>
        <v>124.64237985759974</v>
      </c>
      <c r="O74" s="26">
        <v>4.5111515522003174</v>
      </c>
      <c r="P74" s="7">
        <v>3.4901112914085388</v>
      </c>
      <c r="Q74" s="7">
        <v>1625.9111053049564</v>
      </c>
      <c r="R74" s="7">
        <v>24963.5119972229</v>
      </c>
      <c r="S74" s="7">
        <v>39063.042974472046</v>
      </c>
      <c r="T74" s="7">
        <v>15268.528688430786</v>
      </c>
      <c r="U74" s="124">
        <f t="shared" ref="U74:U105" si="8">SUM(O74:T74)</f>
        <v>80928.996028274298</v>
      </c>
    </row>
    <row r="75" spans="1:21">
      <c r="A75" s="37">
        <v>71</v>
      </c>
      <c r="B75" s="17"/>
      <c r="C75" s="16"/>
      <c r="D75" s="38" t="s">
        <v>40</v>
      </c>
      <c r="E75" s="49" t="s">
        <v>93</v>
      </c>
      <c r="F75" s="40"/>
      <c r="G75" s="109">
        <f t="shared" si="6"/>
        <v>10964.532649442554</v>
      </c>
      <c r="H75" s="26">
        <v>0</v>
      </c>
      <c r="I75" s="7">
        <v>0</v>
      </c>
      <c r="J75" s="7">
        <v>0</v>
      </c>
      <c r="K75" s="7">
        <v>0</v>
      </c>
      <c r="L75" s="7">
        <v>0</v>
      </c>
      <c r="M75" s="7">
        <v>0</v>
      </c>
      <c r="N75" s="124">
        <f t="shared" si="7"/>
        <v>0</v>
      </c>
      <c r="O75" s="26">
        <v>0</v>
      </c>
      <c r="P75" s="7">
        <v>0</v>
      </c>
      <c r="Q75" s="7">
        <v>121.30615751445293</v>
      </c>
      <c r="R75" s="7">
        <v>2616.4391415119171</v>
      </c>
      <c r="S75" s="7">
        <v>5995.6186172962189</v>
      </c>
      <c r="T75" s="7">
        <v>2231.1687331199646</v>
      </c>
      <c r="U75" s="124">
        <f t="shared" si="8"/>
        <v>10964.532649442554</v>
      </c>
    </row>
    <row r="76" spans="1:21">
      <c r="A76" s="37">
        <v>72</v>
      </c>
      <c r="B76" s="17"/>
      <c r="C76" s="16"/>
      <c r="D76" s="38" t="s">
        <v>54</v>
      </c>
      <c r="E76" s="49" t="s">
        <v>94</v>
      </c>
      <c r="F76" s="40"/>
      <c r="G76" s="109">
        <f t="shared" si="6"/>
        <v>4290.6949116960168</v>
      </c>
      <c r="H76" s="26">
        <v>0</v>
      </c>
      <c r="I76" s="7">
        <v>0</v>
      </c>
      <c r="J76" s="7">
        <v>0</v>
      </c>
      <c r="K76" s="7">
        <v>0</v>
      </c>
      <c r="L76" s="7">
        <v>0</v>
      </c>
      <c r="M76" s="7">
        <v>0</v>
      </c>
      <c r="N76" s="124">
        <f t="shared" si="7"/>
        <v>0</v>
      </c>
      <c r="O76" s="26">
        <v>0</v>
      </c>
      <c r="P76" s="7">
        <v>0</v>
      </c>
      <c r="Q76" s="7">
        <v>32.616136558353901</v>
      </c>
      <c r="R76" s="7">
        <v>421.9753278195858</v>
      </c>
      <c r="S76" s="7">
        <v>2174.4703160524368</v>
      </c>
      <c r="T76" s="7">
        <v>1661.6331312656403</v>
      </c>
      <c r="U76" s="124">
        <f t="shared" si="8"/>
        <v>4290.6949116960168</v>
      </c>
    </row>
    <row r="77" spans="1:21">
      <c r="A77" s="37">
        <v>73</v>
      </c>
      <c r="B77" s="17"/>
      <c r="C77" s="16"/>
      <c r="D77" s="38" t="s">
        <v>59</v>
      </c>
      <c r="E77" s="49" t="s">
        <v>95</v>
      </c>
      <c r="F77" s="40"/>
      <c r="G77" s="109">
        <f t="shared" si="6"/>
        <v>16389.391918733716</v>
      </c>
      <c r="H77" s="26">
        <v>0</v>
      </c>
      <c r="I77" s="7">
        <v>0</v>
      </c>
      <c r="J77" s="7">
        <v>0</v>
      </c>
      <c r="K77" s="7">
        <v>0</v>
      </c>
      <c r="L77" s="7">
        <v>0</v>
      </c>
      <c r="M77" s="7">
        <v>0</v>
      </c>
      <c r="N77" s="124">
        <f t="shared" si="7"/>
        <v>0</v>
      </c>
      <c r="O77" s="26">
        <v>173.3609876036644</v>
      </c>
      <c r="P77" s="7">
        <v>61.80257773399353</v>
      </c>
      <c r="Q77" s="7">
        <v>315.502795830369</v>
      </c>
      <c r="R77" s="7">
        <v>3160.3448057174683</v>
      </c>
      <c r="S77" s="7">
        <v>8811.4255075454712</v>
      </c>
      <c r="T77" s="7">
        <v>3866.9552443027496</v>
      </c>
      <c r="U77" s="124">
        <f t="shared" si="8"/>
        <v>16389.391918733716</v>
      </c>
    </row>
    <row r="78" spans="1:21">
      <c r="A78" s="37">
        <v>74</v>
      </c>
      <c r="B78" s="17"/>
      <c r="C78" s="16"/>
      <c r="D78" s="38" t="s">
        <v>96</v>
      </c>
      <c r="E78" s="49" t="s">
        <v>97</v>
      </c>
      <c r="F78" s="40"/>
      <c r="G78" s="109">
        <f t="shared" si="6"/>
        <v>23477.69799400866</v>
      </c>
      <c r="H78" s="26">
        <v>0</v>
      </c>
      <c r="I78" s="7">
        <v>0</v>
      </c>
      <c r="J78" s="7">
        <v>44.111335620284081</v>
      </c>
      <c r="K78" s="7">
        <v>96.478953272104263</v>
      </c>
      <c r="L78" s="7">
        <v>3988.8930234909058</v>
      </c>
      <c r="M78" s="7">
        <v>19348.214681625366</v>
      </c>
      <c r="N78" s="124">
        <f t="shared" si="7"/>
        <v>23477.69799400866</v>
      </c>
      <c r="O78" s="26">
        <v>0</v>
      </c>
      <c r="P78" s="7">
        <v>0</v>
      </c>
      <c r="Q78" s="7">
        <v>0</v>
      </c>
      <c r="R78" s="7">
        <v>0</v>
      </c>
      <c r="S78" s="7">
        <v>0</v>
      </c>
      <c r="T78" s="7">
        <v>0</v>
      </c>
      <c r="U78" s="124">
        <f t="shared" si="8"/>
        <v>0</v>
      </c>
    </row>
    <row r="79" spans="1:21">
      <c r="A79" s="37">
        <v>75</v>
      </c>
      <c r="B79" s="17"/>
      <c r="C79" s="16"/>
      <c r="D79" s="38" t="s">
        <v>98</v>
      </c>
      <c r="E79" s="49" t="s">
        <v>99</v>
      </c>
      <c r="F79" s="40"/>
      <c r="G79" s="109">
        <f t="shared" si="6"/>
        <v>25613.143963282928</v>
      </c>
      <c r="H79" s="26">
        <v>34.373514860868454</v>
      </c>
      <c r="I79" s="7">
        <v>17.22719407081604</v>
      </c>
      <c r="J79" s="7">
        <v>27.704338565468788</v>
      </c>
      <c r="K79" s="7">
        <v>827.6813753247261</v>
      </c>
      <c r="L79" s="7">
        <v>8647.6098484992981</v>
      </c>
      <c r="M79" s="7">
        <v>10901.640577554703</v>
      </c>
      <c r="N79" s="124">
        <f t="shared" si="7"/>
        <v>20456.23684887588</v>
      </c>
      <c r="O79" s="26">
        <v>35.426198109984398</v>
      </c>
      <c r="P79" s="7">
        <v>14.695050716400146</v>
      </c>
      <c r="Q79" s="7">
        <v>13.305868795141578</v>
      </c>
      <c r="R79" s="7">
        <v>223.57458947598934</v>
      </c>
      <c r="S79" s="7">
        <v>2011.0524154901505</v>
      </c>
      <c r="T79" s="7">
        <v>2858.8529918193817</v>
      </c>
      <c r="U79" s="124">
        <f t="shared" si="8"/>
        <v>5156.9071144070476</v>
      </c>
    </row>
    <row r="80" spans="1:21">
      <c r="A80" s="37">
        <v>76</v>
      </c>
      <c r="B80" s="17"/>
      <c r="C80" s="16"/>
      <c r="D80" s="38" t="s">
        <v>100</v>
      </c>
      <c r="E80" s="49" t="s">
        <v>101</v>
      </c>
      <c r="F80" s="40"/>
      <c r="G80" s="109">
        <f t="shared" si="6"/>
        <v>47340.022284984589</v>
      </c>
      <c r="H80" s="26">
        <v>1044.0492572933435</v>
      </c>
      <c r="I80" s="7">
        <v>900.38087096810341</v>
      </c>
      <c r="J80" s="7">
        <v>1408.7200183868408</v>
      </c>
      <c r="K80" s="7">
        <v>4050.4103538990021</v>
      </c>
      <c r="L80" s="7">
        <v>12284.085747718811</v>
      </c>
      <c r="M80" s="7">
        <v>8882.1952295303345</v>
      </c>
      <c r="N80" s="124">
        <f t="shared" si="7"/>
        <v>28569.841477796435</v>
      </c>
      <c r="O80" s="26">
        <v>554.34586305916309</v>
      </c>
      <c r="P80" s="7">
        <v>466.01434397697449</v>
      </c>
      <c r="Q80" s="7">
        <v>971.42749083042145</v>
      </c>
      <c r="R80" s="7">
        <v>2497.9166822433472</v>
      </c>
      <c r="S80" s="7">
        <v>7803.6332502365112</v>
      </c>
      <c r="T80" s="7">
        <v>6476.8431768417358</v>
      </c>
      <c r="U80" s="124">
        <f t="shared" si="8"/>
        <v>18770.180807188153</v>
      </c>
    </row>
    <row r="81" spans="1:21">
      <c r="A81" s="37">
        <v>77</v>
      </c>
      <c r="B81" s="10"/>
      <c r="C81" s="16"/>
      <c r="D81" s="38" t="s">
        <v>102</v>
      </c>
      <c r="E81" s="49" t="s">
        <v>103</v>
      </c>
      <c r="F81" s="40"/>
      <c r="G81" s="109">
        <f t="shared" si="6"/>
        <v>31187.447935760021</v>
      </c>
      <c r="H81" s="26">
        <v>2187.2794694900513</v>
      </c>
      <c r="I81" s="7">
        <v>1843.3161523342133</v>
      </c>
      <c r="J81" s="7">
        <v>2355.1125299930573</v>
      </c>
      <c r="K81" s="7">
        <v>2905.2323591709137</v>
      </c>
      <c r="L81" s="7">
        <v>5574.3117246627808</v>
      </c>
      <c r="M81" s="7">
        <v>4144.6232299804688</v>
      </c>
      <c r="N81" s="124">
        <f t="shared" si="7"/>
        <v>19009.875465631485</v>
      </c>
      <c r="O81" s="26">
        <v>1078.0563790202141</v>
      </c>
      <c r="P81" s="7">
        <v>1033.3767913579941</v>
      </c>
      <c r="Q81" s="7">
        <v>1275.2571411132813</v>
      </c>
      <c r="R81" s="7">
        <v>2286.5655257701874</v>
      </c>
      <c r="S81" s="7">
        <v>3850.435524225235</v>
      </c>
      <c r="T81" s="7">
        <v>2653.8811086416245</v>
      </c>
      <c r="U81" s="124">
        <f t="shared" si="8"/>
        <v>12177.572470128536</v>
      </c>
    </row>
    <row r="82" spans="1:21">
      <c r="A82" s="37">
        <v>78</v>
      </c>
      <c r="B82" s="12"/>
      <c r="C82" s="11"/>
      <c r="D82" s="50"/>
      <c r="E82" s="9" t="s">
        <v>104</v>
      </c>
      <c r="F82" s="46"/>
      <c r="G82" s="109">
        <f t="shared" si="6"/>
        <v>161387.15448087454</v>
      </c>
      <c r="H82" s="26">
        <v>4096.3969392776489</v>
      </c>
      <c r="I82" s="7">
        <v>2543.7513692378998</v>
      </c>
      <c r="J82" s="7">
        <v>4761.4072072505951</v>
      </c>
      <c r="K82" s="7">
        <v>13094.465819358826</v>
      </c>
      <c r="L82" s="7">
        <v>37810.000652313232</v>
      </c>
      <c r="M82" s="7">
        <v>25837.808629989624</v>
      </c>
      <c r="N82" s="124">
        <f t="shared" si="7"/>
        <v>88143.830617427826</v>
      </c>
      <c r="O82" s="26">
        <v>2794.0803290009499</v>
      </c>
      <c r="P82" s="7">
        <v>2266.1975427865982</v>
      </c>
      <c r="Q82" s="7">
        <v>3664.8060610294342</v>
      </c>
      <c r="R82" s="7">
        <v>11555.021426677704</v>
      </c>
      <c r="S82" s="7">
        <v>31097.829626083374</v>
      </c>
      <c r="T82" s="7">
        <v>21865.388877868652</v>
      </c>
      <c r="U82" s="124">
        <f t="shared" si="8"/>
        <v>73243.323863446712</v>
      </c>
    </row>
    <row r="83" spans="1:21">
      <c r="A83" s="93">
        <v>79</v>
      </c>
      <c r="B83" s="94"/>
      <c r="C83" s="95" t="s">
        <v>61</v>
      </c>
      <c r="D83" s="96" t="s">
        <v>105</v>
      </c>
      <c r="E83" s="97"/>
      <c r="F83" s="98"/>
      <c r="G83" s="99">
        <f t="shared" si="6"/>
        <v>21026.069638052955</v>
      </c>
      <c r="H83" s="100">
        <v>498.47177698835731</v>
      </c>
      <c r="I83" s="101">
        <v>256.40204513072968</v>
      </c>
      <c r="J83" s="101">
        <v>622.78549411892891</v>
      </c>
      <c r="K83" s="101">
        <v>1751.3413814306259</v>
      </c>
      <c r="L83" s="101">
        <v>4865.2246589660645</v>
      </c>
      <c r="M83" s="101">
        <v>3446.784438252449</v>
      </c>
      <c r="N83" s="125">
        <f t="shared" si="7"/>
        <v>11441.009794887155</v>
      </c>
      <c r="O83" s="100">
        <v>815.7112192530185</v>
      </c>
      <c r="P83" s="101">
        <v>236.55085089802742</v>
      </c>
      <c r="Q83" s="101">
        <v>268.9033291451633</v>
      </c>
      <c r="R83" s="101">
        <v>1884.4495282173157</v>
      </c>
      <c r="S83" s="101">
        <v>3645.0319255590439</v>
      </c>
      <c r="T83" s="101">
        <v>2734.4129900932312</v>
      </c>
      <c r="U83" s="125">
        <f t="shared" si="8"/>
        <v>9585.0598431658</v>
      </c>
    </row>
    <row r="84" spans="1:21">
      <c r="A84" s="93">
        <v>80</v>
      </c>
      <c r="B84" s="94"/>
      <c r="C84" s="95" t="s">
        <v>66</v>
      </c>
      <c r="D84" s="96" t="s">
        <v>106</v>
      </c>
      <c r="E84" s="97"/>
      <c r="F84" s="98"/>
      <c r="G84" s="99">
        <f t="shared" si="6"/>
        <v>218414.99998910911</v>
      </c>
      <c r="H84" s="100">
        <v>224.53819320909679</v>
      </c>
      <c r="I84" s="101">
        <v>217.65061308071017</v>
      </c>
      <c r="J84" s="101">
        <v>947.34139481186867</v>
      </c>
      <c r="K84" s="101">
        <v>5969.1892442703247</v>
      </c>
      <c r="L84" s="101">
        <v>33940.832504272461</v>
      </c>
      <c r="M84" s="101">
        <v>47508.170043945313</v>
      </c>
      <c r="N84" s="125">
        <f t="shared" si="7"/>
        <v>88807.721993589774</v>
      </c>
      <c r="O84" s="100">
        <v>303.27002123743296</v>
      </c>
      <c r="P84" s="101">
        <v>298.07757733762264</v>
      </c>
      <c r="Q84" s="101">
        <v>1381.4001540243626</v>
      </c>
      <c r="R84" s="101">
        <v>6703.4395408630371</v>
      </c>
      <c r="S84" s="101">
        <v>43237.813991546631</v>
      </c>
      <c r="T84" s="101">
        <v>77683.276710510254</v>
      </c>
      <c r="U84" s="125">
        <f t="shared" si="8"/>
        <v>129607.27799551934</v>
      </c>
    </row>
    <row r="85" spans="1:21">
      <c r="A85" s="93">
        <v>81</v>
      </c>
      <c r="B85" s="94"/>
      <c r="C85" s="95" t="s">
        <v>68</v>
      </c>
      <c r="D85" s="96" t="s">
        <v>107</v>
      </c>
      <c r="E85" s="97"/>
      <c r="F85" s="98"/>
      <c r="G85" s="99">
        <f t="shared" si="6"/>
        <v>32755.080030977726</v>
      </c>
      <c r="H85" s="100">
        <v>4340.2483288049698</v>
      </c>
      <c r="I85" s="101">
        <v>1191.6513349413872</v>
      </c>
      <c r="J85" s="101">
        <v>1394.2287056446075</v>
      </c>
      <c r="K85" s="101">
        <v>1744.5698356628418</v>
      </c>
      <c r="L85" s="101">
        <v>3231.9663481712341</v>
      </c>
      <c r="M85" s="101">
        <v>3401.5182580947876</v>
      </c>
      <c r="N85" s="125">
        <f t="shared" si="7"/>
        <v>15304.182811319828</v>
      </c>
      <c r="O85" s="100">
        <v>3304.4795989990234</v>
      </c>
      <c r="P85" s="101">
        <v>948.19373899698257</v>
      </c>
      <c r="Q85" s="101">
        <v>1730.9620506167412</v>
      </c>
      <c r="R85" s="101">
        <v>1907.0220470428467</v>
      </c>
      <c r="S85" s="101">
        <v>3058.1812734603882</v>
      </c>
      <c r="T85" s="101">
        <v>6502.0585105419159</v>
      </c>
      <c r="U85" s="125">
        <f t="shared" si="8"/>
        <v>17450.897219657898</v>
      </c>
    </row>
    <row r="86" spans="1:21">
      <c r="A86" s="93">
        <v>82</v>
      </c>
      <c r="B86" s="94"/>
      <c r="C86" s="95" t="s">
        <v>74</v>
      </c>
      <c r="D86" s="96" t="s">
        <v>108</v>
      </c>
      <c r="E86" s="97"/>
      <c r="F86" s="98"/>
      <c r="G86" s="99">
        <f t="shared" si="6"/>
        <v>10647.589906571069</v>
      </c>
      <c r="H86" s="100">
        <v>0.61100908236403484</v>
      </c>
      <c r="I86" s="101">
        <v>0.81858500937232748</v>
      </c>
      <c r="J86" s="101">
        <v>1998.7635123729706</v>
      </c>
      <c r="K86" s="101">
        <v>3178.4752264022827</v>
      </c>
      <c r="L86" s="101">
        <v>2050.2402424812317</v>
      </c>
      <c r="M86" s="101">
        <v>1285.442747592926</v>
      </c>
      <c r="N86" s="125">
        <f t="shared" si="7"/>
        <v>8514.3513229411474</v>
      </c>
      <c r="O86" s="100">
        <v>1.1723276572010946</v>
      </c>
      <c r="P86" s="101">
        <v>1.3686101296916604</v>
      </c>
      <c r="Q86" s="101">
        <v>597.48856645822525</v>
      </c>
      <c r="R86" s="101">
        <v>598.040781468153</v>
      </c>
      <c r="S86" s="101">
        <v>472.61699396371841</v>
      </c>
      <c r="T86" s="101">
        <v>462.55130395293236</v>
      </c>
      <c r="U86" s="125">
        <f t="shared" si="8"/>
        <v>2133.2385836299218</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0</v>
      </c>
      <c r="H88" s="26">
        <v>0</v>
      </c>
      <c r="I88" s="7">
        <v>0</v>
      </c>
      <c r="J88" s="7">
        <v>0</v>
      </c>
      <c r="K88" s="7">
        <v>0</v>
      </c>
      <c r="L88" s="7">
        <v>0</v>
      </c>
      <c r="M88" s="7">
        <v>0</v>
      </c>
      <c r="N88" s="124">
        <f t="shared" si="7"/>
        <v>0</v>
      </c>
      <c r="O88" s="26">
        <v>0</v>
      </c>
      <c r="P88" s="7">
        <v>0</v>
      </c>
      <c r="Q88" s="7">
        <v>0</v>
      </c>
      <c r="R88" s="7">
        <v>0</v>
      </c>
      <c r="S88" s="7">
        <v>0</v>
      </c>
      <c r="T88" s="7">
        <v>0</v>
      </c>
      <c r="U88" s="124">
        <f t="shared" si="8"/>
        <v>0</v>
      </c>
    </row>
    <row r="89" spans="1:21">
      <c r="A89" s="37">
        <v>85</v>
      </c>
      <c r="B89" s="17"/>
      <c r="C89" s="16"/>
      <c r="D89" s="38" t="s">
        <v>22</v>
      </c>
      <c r="E89" s="49" t="s">
        <v>111</v>
      </c>
      <c r="F89" s="40"/>
      <c r="G89" s="109">
        <f t="shared" si="6"/>
        <v>0</v>
      </c>
      <c r="H89" s="26">
        <v>0</v>
      </c>
      <c r="I89" s="7">
        <v>0</v>
      </c>
      <c r="J89" s="7">
        <v>0</v>
      </c>
      <c r="K89" s="7">
        <v>0</v>
      </c>
      <c r="L89" s="7">
        <v>0</v>
      </c>
      <c r="M89" s="7">
        <v>0</v>
      </c>
      <c r="N89" s="124">
        <f t="shared" si="7"/>
        <v>0</v>
      </c>
      <c r="O89" s="26">
        <v>0</v>
      </c>
      <c r="P89" s="7">
        <v>0</v>
      </c>
      <c r="Q89" s="7">
        <v>0</v>
      </c>
      <c r="R89" s="7">
        <v>0</v>
      </c>
      <c r="S89" s="7">
        <v>0</v>
      </c>
      <c r="T89" s="7">
        <v>0</v>
      </c>
      <c r="U89" s="124">
        <f t="shared" si="8"/>
        <v>0</v>
      </c>
    </row>
    <row r="90" spans="1:21">
      <c r="A90" s="37">
        <v>86</v>
      </c>
      <c r="B90" s="17"/>
      <c r="C90" s="16"/>
      <c r="D90" s="38" t="s">
        <v>24</v>
      </c>
      <c r="E90" s="49" t="s">
        <v>112</v>
      </c>
      <c r="F90" s="40"/>
      <c r="G90" s="109">
        <f t="shared" si="6"/>
        <v>2783.1060198824853</v>
      </c>
      <c r="H90" s="26">
        <v>0</v>
      </c>
      <c r="I90" s="7">
        <v>0</v>
      </c>
      <c r="J90" s="7">
        <v>215.0852587223053</v>
      </c>
      <c r="K90" s="7">
        <v>1025.0581731796265</v>
      </c>
      <c r="L90" s="7">
        <v>817.27585434913635</v>
      </c>
      <c r="M90" s="7">
        <v>341.53670942783356</v>
      </c>
      <c r="N90" s="124">
        <f t="shared" si="7"/>
        <v>2398.9559956789017</v>
      </c>
      <c r="O90" s="26">
        <v>0</v>
      </c>
      <c r="P90" s="7">
        <v>0</v>
      </c>
      <c r="Q90" s="7">
        <v>60.892768571153283</v>
      </c>
      <c r="R90" s="7">
        <v>121.39509685337543</v>
      </c>
      <c r="S90" s="7">
        <v>111.6479861587286</v>
      </c>
      <c r="T90" s="7">
        <v>90.214172620326281</v>
      </c>
      <c r="U90" s="124">
        <f t="shared" si="8"/>
        <v>384.1500242035836</v>
      </c>
    </row>
    <row r="91" spans="1:21">
      <c r="A91" s="37">
        <v>87</v>
      </c>
      <c r="B91" s="17"/>
      <c r="C91" s="16"/>
      <c r="D91" s="38" t="s">
        <v>26</v>
      </c>
      <c r="E91" s="49" t="s">
        <v>113</v>
      </c>
      <c r="F91" s="40"/>
      <c r="G91" s="109">
        <f t="shared" si="6"/>
        <v>7842.1728845048201</v>
      </c>
      <c r="H91" s="26">
        <v>0.61100908236403484</v>
      </c>
      <c r="I91" s="7">
        <v>0</v>
      </c>
      <c r="J91" s="7">
        <v>1781.9755872488022</v>
      </c>
      <c r="K91" s="7">
        <v>2147.9356050491333</v>
      </c>
      <c r="L91" s="7">
        <v>1232.9643906056881</v>
      </c>
      <c r="M91" s="7">
        <v>943.90604013204575</v>
      </c>
      <c r="N91" s="124">
        <f t="shared" si="7"/>
        <v>6107.3926321180334</v>
      </c>
      <c r="O91" s="26">
        <v>1.1723276572010946</v>
      </c>
      <c r="P91" s="7">
        <v>0</v>
      </c>
      <c r="Q91" s="7">
        <v>530.36322289705276</v>
      </c>
      <c r="R91" s="7">
        <v>469.93856742978096</v>
      </c>
      <c r="S91" s="7">
        <v>360.96900308132172</v>
      </c>
      <c r="T91" s="7">
        <v>372.33713132143021</v>
      </c>
      <c r="U91" s="124">
        <f t="shared" si="8"/>
        <v>1734.7802523867867</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21.404425840184558</v>
      </c>
      <c r="H93" s="26">
        <v>0</v>
      </c>
      <c r="I93" s="7">
        <v>0.81858500937232748</v>
      </c>
      <c r="J93" s="7">
        <v>1.7026681893039495</v>
      </c>
      <c r="K93" s="7">
        <v>5.4815128426998854</v>
      </c>
      <c r="L93" s="7">
        <v>0</v>
      </c>
      <c r="M93" s="7">
        <v>0</v>
      </c>
      <c r="N93" s="124">
        <f t="shared" si="7"/>
        <v>8.0027660413761623</v>
      </c>
      <c r="O93" s="26">
        <v>0</v>
      </c>
      <c r="P93" s="7">
        <v>1.3686101296916604</v>
      </c>
      <c r="Q93" s="7">
        <v>5.3259369460865855</v>
      </c>
      <c r="R93" s="7">
        <v>6.7071127230301499</v>
      </c>
      <c r="S93" s="7">
        <v>0</v>
      </c>
      <c r="T93" s="7">
        <v>0</v>
      </c>
      <c r="U93" s="124">
        <f t="shared" si="8"/>
        <v>13.401659798808396</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0.90663182735443115</v>
      </c>
      <c r="H96" s="26">
        <v>0</v>
      </c>
      <c r="I96" s="7">
        <v>0</v>
      </c>
      <c r="J96" s="7">
        <v>0</v>
      </c>
      <c r="K96" s="7">
        <v>0</v>
      </c>
      <c r="L96" s="7">
        <v>0</v>
      </c>
      <c r="M96" s="7">
        <v>0</v>
      </c>
      <c r="N96" s="124">
        <f t="shared" si="7"/>
        <v>0</v>
      </c>
      <c r="O96" s="26">
        <v>0</v>
      </c>
      <c r="P96" s="7">
        <v>0</v>
      </c>
      <c r="Q96" s="7">
        <v>0.90663182735443115</v>
      </c>
      <c r="R96" s="7">
        <v>0</v>
      </c>
      <c r="S96" s="7">
        <v>0</v>
      </c>
      <c r="T96" s="7">
        <v>0</v>
      </c>
      <c r="U96" s="124">
        <f t="shared" si="8"/>
        <v>0.90663182735443115</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188724.68499013782</v>
      </c>
      <c r="H98" s="100">
        <v>1432.0004076957703</v>
      </c>
      <c r="I98" s="101">
        <v>854.53463214635849</v>
      </c>
      <c r="J98" s="101">
        <v>1982.1037743091583</v>
      </c>
      <c r="K98" s="101">
        <v>2059.4442563056946</v>
      </c>
      <c r="L98" s="101">
        <v>9304.9325580596924</v>
      </c>
      <c r="M98" s="101">
        <v>67760.137447357178</v>
      </c>
      <c r="N98" s="125">
        <f t="shared" si="7"/>
        <v>83393.153075873852</v>
      </c>
      <c r="O98" s="100">
        <v>2234.0567992925644</v>
      </c>
      <c r="P98" s="101">
        <v>1007.0575720965862</v>
      </c>
      <c r="Q98" s="101">
        <v>1751.7465493083</v>
      </c>
      <c r="R98" s="101">
        <v>1996.8202698230743</v>
      </c>
      <c r="S98" s="101">
        <v>10107.771048069</v>
      </c>
      <c r="T98" s="101">
        <v>88234.079675674438</v>
      </c>
      <c r="U98" s="125">
        <f t="shared" si="8"/>
        <v>105331.53191426396</v>
      </c>
    </row>
    <row r="99" spans="1:21">
      <c r="A99" s="37">
        <v>95</v>
      </c>
      <c r="B99" s="10"/>
      <c r="C99" s="11"/>
      <c r="D99" s="38" t="s">
        <v>8</v>
      </c>
      <c r="E99" s="49" t="s">
        <v>122</v>
      </c>
      <c r="F99" s="51"/>
      <c r="G99" s="109">
        <f t="shared" si="6"/>
        <v>155285.06777182221</v>
      </c>
      <c r="H99" s="26">
        <v>0</v>
      </c>
      <c r="I99" s="7">
        <v>0</v>
      </c>
      <c r="J99" s="7">
        <v>0.26398089528083801</v>
      </c>
      <c r="K99" s="7">
        <v>91.082584351301193</v>
      </c>
      <c r="L99" s="7">
        <v>6661.7664427161217</v>
      </c>
      <c r="M99" s="7">
        <v>59152.0862647295</v>
      </c>
      <c r="N99" s="124">
        <f t="shared" si="7"/>
        <v>65905.199272692204</v>
      </c>
      <c r="O99" s="26">
        <v>0</v>
      </c>
      <c r="P99" s="7">
        <v>0</v>
      </c>
      <c r="Q99" s="7">
        <v>0</v>
      </c>
      <c r="R99" s="7">
        <v>102.91067561507225</v>
      </c>
      <c r="S99" s="7">
        <v>7658.4811244010925</v>
      </c>
      <c r="T99" s="7">
        <v>81618.476699113846</v>
      </c>
      <c r="U99" s="124">
        <f t="shared" si="8"/>
        <v>89379.868499130011</v>
      </c>
    </row>
    <row r="100" spans="1:21">
      <c r="A100" s="37">
        <v>96</v>
      </c>
      <c r="B100" s="10"/>
      <c r="C100" s="11"/>
      <c r="D100" s="38" t="s">
        <v>10</v>
      </c>
      <c r="E100" s="49" t="s">
        <v>123</v>
      </c>
      <c r="F100" s="51"/>
      <c r="G100" s="109">
        <f t="shared" si="6"/>
        <v>14581.123787226446</v>
      </c>
      <c r="H100" s="26">
        <v>0</v>
      </c>
      <c r="I100" s="7">
        <v>0</v>
      </c>
      <c r="J100" s="7">
        <v>1.1588976751081645</v>
      </c>
      <c r="K100" s="7">
        <v>67.324515581130981</v>
      </c>
      <c r="L100" s="7">
        <v>942.21898508071899</v>
      </c>
      <c r="M100" s="7">
        <v>7591.773344039917</v>
      </c>
      <c r="N100" s="124">
        <f t="shared" si="7"/>
        <v>8602.4757423768751</v>
      </c>
      <c r="O100" s="26">
        <v>0</v>
      </c>
      <c r="P100" s="7">
        <v>0</v>
      </c>
      <c r="Q100" s="7">
        <v>0.54635498189600185</v>
      </c>
      <c r="R100" s="7">
        <v>43.789155028760433</v>
      </c>
      <c r="S100" s="7">
        <v>655.38871696591377</v>
      </c>
      <c r="T100" s="7">
        <v>5278.9238178730011</v>
      </c>
      <c r="U100" s="124">
        <f t="shared" si="8"/>
        <v>5978.6480448495713</v>
      </c>
    </row>
    <row r="101" spans="1:21">
      <c r="A101" s="37">
        <v>97</v>
      </c>
      <c r="B101" s="10"/>
      <c r="C101" s="11"/>
      <c r="D101" s="38" t="s">
        <v>22</v>
      </c>
      <c r="E101" s="49" t="s">
        <v>124</v>
      </c>
      <c r="F101" s="51"/>
      <c r="G101" s="109">
        <f t="shared" si="6"/>
        <v>12300.742587536573</v>
      </c>
      <c r="H101" s="26">
        <v>817.67259024083614</v>
      </c>
      <c r="I101" s="7">
        <v>643.2018915116787</v>
      </c>
      <c r="J101" s="7">
        <v>1511.5182702541351</v>
      </c>
      <c r="K101" s="7">
        <v>1238.1120884418488</v>
      </c>
      <c r="L101" s="7">
        <v>686.90041601657867</v>
      </c>
      <c r="M101" s="7">
        <v>477.14157557487488</v>
      </c>
      <c r="N101" s="124">
        <f t="shared" si="7"/>
        <v>5374.5468320399523</v>
      </c>
      <c r="O101" s="26">
        <v>1571.5437213778496</v>
      </c>
      <c r="P101" s="7">
        <v>833.10194601118565</v>
      </c>
      <c r="Q101" s="7">
        <v>1545.3697645068169</v>
      </c>
      <c r="R101" s="7">
        <v>1247.1556808948517</v>
      </c>
      <c r="S101" s="7">
        <v>906.34983801841736</v>
      </c>
      <c r="T101" s="7">
        <v>822.6748046875</v>
      </c>
      <c r="U101" s="124">
        <f t="shared" si="8"/>
        <v>6926.1957554966211</v>
      </c>
    </row>
    <row r="102" spans="1:21">
      <c r="A102" s="37">
        <v>98</v>
      </c>
      <c r="B102" s="17"/>
      <c r="C102" s="11"/>
      <c r="D102" s="38" t="s">
        <v>24</v>
      </c>
      <c r="E102" s="49" t="s">
        <v>125</v>
      </c>
      <c r="F102" s="51"/>
      <c r="G102" s="109">
        <f t="shared" si="6"/>
        <v>1108.2474009990692</v>
      </c>
      <c r="H102" s="26">
        <v>0</v>
      </c>
      <c r="I102" s="7">
        <v>0</v>
      </c>
      <c r="J102" s="7">
        <v>15.490503821521997</v>
      </c>
      <c r="K102" s="7">
        <v>179.40292675793171</v>
      </c>
      <c r="L102" s="7">
        <v>210.96993036568165</v>
      </c>
      <c r="M102" s="7">
        <v>90.781352270394564</v>
      </c>
      <c r="N102" s="124">
        <f t="shared" si="7"/>
        <v>496.64471321552992</v>
      </c>
      <c r="O102" s="26">
        <v>0</v>
      </c>
      <c r="P102" s="7">
        <v>0</v>
      </c>
      <c r="Q102" s="7">
        <v>39.397143185138702</v>
      </c>
      <c r="R102" s="7">
        <v>253.59550489485264</v>
      </c>
      <c r="S102" s="7">
        <v>224.69165432453156</v>
      </c>
      <c r="T102" s="7">
        <v>93.918385379016399</v>
      </c>
      <c r="U102" s="124">
        <f t="shared" si="8"/>
        <v>611.6026877835393</v>
      </c>
    </row>
    <row r="103" spans="1:21">
      <c r="A103" s="37">
        <v>99</v>
      </c>
      <c r="B103" s="12"/>
      <c r="C103" s="12"/>
      <c r="D103" s="38" t="s">
        <v>26</v>
      </c>
      <c r="E103" s="49" t="s">
        <v>126</v>
      </c>
      <c r="F103" s="43"/>
      <c r="G103" s="109">
        <f t="shared" si="6"/>
        <v>0</v>
      </c>
      <c r="H103" s="26">
        <v>0</v>
      </c>
      <c r="I103" s="7">
        <v>0</v>
      </c>
      <c r="J103" s="7">
        <v>0</v>
      </c>
      <c r="K103" s="7">
        <v>0</v>
      </c>
      <c r="L103" s="7">
        <v>0</v>
      </c>
      <c r="M103" s="7">
        <v>0</v>
      </c>
      <c r="N103" s="124">
        <f t="shared" si="7"/>
        <v>0</v>
      </c>
      <c r="O103" s="26">
        <v>0</v>
      </c>
      <c r="P103" s="7">
        <v>0</v>
      </c>
      <c r="Q103" s="7">
        <v>0</v>
      </c>
      <c r="R103" s="7">
        <v>0</v>
      </c>
      <c r="S103" s="7">
        <v>0</v>
      </c>
      <c r="T103" s="7">
        <v>0</v>
      </c>
      <c r="U103" s="124">
        <f t="shared" si="8"/>
        <v>0</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5449.506152279675</v>
      </c>
      <c r="H105" s="26">
        <v>614.32778352499008</v>
      </c>
      <c r="I105" s="7">
        <v>211.33274617791176</v>
      </c>
      <c r="J105" s="7">
        <v>453.67210346460342</v>
      </c>
      <c r="K105" s="7">
        <v>483.52216792106628</v>
      </c>
      <c r="L105" s="7">
        <v>803.07688164710999</v>
      </c>
      <c r="M105" s="7">
        <v>448.35670256614685</v>
      </c>
      <c r="N105" s="124">
        <f t="shared" si="7"/>
        <v>3014.2883853018284</v>
      </c>
      <c r="O105" s="26">
        <v>662.5131374001503</v>
      </c>
      <c r="P105" s="7">
        <v>173.95564042776823</v>
      </c>
      <c r="Q105" s="7">
        <v>166.43325366079807</v>
      </c>
      <c r="R105" s="7">
        <v>349.3692781329155</v>
      </c>
      <c r="S105" s="7">
        <v>662.85969609022141</v>
      </c>
      <c r="T105" s="7">
        <v>420.08676126599312</v>
      </c>
      <c r="U105" s="124">
        <f t="shared" si="8"/>
        <v>2435.2177669778466</v>
      </c>
    </row>
    <row r="106" spans="1:21">
      <c r="A106" s="93">
        <v>102</v>
      </c>
      <c r="B106" s="94"/>
      <c r="C106" s="95" t="s">
        <v>129</v>
      </c>
      <c r="D106" s="96" t="s">
        <v>130</v>
      </c>
      <c r="E106" s="97"/>
      <c r="F106" s="98"/>
      <c r="G106" s="99">
        <f t="shared" ref="G106:G130" si="9">N106+U106</f>
        <v>0</v>
      </c>
      <c r="H106" s="100">
        <v>0</v>
      </c>
      <c r="I106" s="101">
        <v>0</v>
      </c>
      <c r="J106" s="101">
        <v>0</v>
      </c>
      <c r="K106" s="101">
        <v>0</v>
      </c>
      <c r="L106" s="101">
        <v>0</v>
      </c>
      <c r="M106" s="101">
        <v>0</v>
      </c>
      <c r="N106" s="125">
        <f t="shared" ref="N106:N130" si="10">SUM(H106:M106)</f>
        <v>0</v>
      </c>
      <c r="O106" s="100">
        <v>0</v>
      </c>
      <c r="P106" s="101">
        <v>0</v>
      </c>
      <c r="Q106" s="101">
        <v>0</v>
      </c>
      <c r="R106" s="101">
        <v>0</v>
      </c>
      <c r="S106" s="101">
        <v>0</v>
      </c>
      <c r="T106" s="101">
        <v>0</v>
      </c>
      <c r="U106" s="125">
        <f t="shared" ref="U106:U130" si="11">SUM(O106:T106)</f>
        <v>0</v>
      </c>
    </row>
    <row r="107" spans="1:21">
      <c r="A107" s="93">
        <v>110</v>
      </c>
      <c r="B107" s="94"/>
      <c r="C107" s="95" t="s">
        <v>131</v>
      </c>
      <c r="D107" s="96" t="s">
        <v>132</v>
      </c>
      <c r="E107" s="97"/>
      <c r="F107" s="98"/>
      <c r="G107" s="99">
        <f t="shared" si="9"/>
        <v>1930078.0602380037</v>
      </c>
      <c r="H107" s="100">
        <v>3798.8882001638412</v>
      </c>
      <c r="I107" s="101">
        <v>2064.6741205453873</v>
      </c>
      <c r="J107" s="101">
        <v>13298.57670211792</v>
      </c>
      <c r="K107" s="101">
        <v>89470.223892211914</v>
      </c>
      <c r="L107" s="101">
        <v>374967.51165771484</v>
      </c>
      <c r="M107" s="101">
        <v>528304.974609375</v>
      </c>
      <c r="N107" s="125">
        <f t="shared" si="10"/>
        <v>1011904.8491821289</v>
      </c>
      <c r="O107" s="100">
        <v>2787.3115129470825</v>
      </c>
      <c r="P107" s="101">
        <v>1975.0806077718735</v>
      </c>
      <c r="Q107" s="101">
        <v>11022.739598989487</v>
      </c>
      <c r="R107" s="101">
        <v>50287.985647201538</v>
      </c>
      <c r="S107" s="101">
        <v>260509.72094726563</v>
      </c>
      <c r="T107" s="101">
        <v>591590.37274169922</v>
      </c>
      <c r="U107" s="125">
        <f t="shared" si="11"/>
        <v>918173.21105587482</v>
      </c>
    </row>
    <row r="108" spans="1:21">
      <c r="A108" s="37">
        <v>111</v>
      </c>
      <c r="B108" s="10"/>
      <c r="C108" s="16"/>
      <c r="D108" s="38" t="s">
        <v>8</v>
      </c>
      <c r="E108" s="49" t="s">
        <v>133</v>
      </c>
      <c r="F108" s="40"/>
      <c r="G108" s="109">
        <f t="shared" si="9"/>
        <v>28269.986881839111</v>
      </c>
      <c r="H108" s="26">
        <v>422.58912399224937</v>
      </c>
      <c r="I108" s="7">
        <v>578.70801383629441</v>
      </c>
      <c r="J108" s="7">
        <v>1158.433887720108</v>
      </c>
      <c r="K108" s="7">
        <v>2254.0666164159775</v>
      </c>
      <c r="L108" s="7">
        <v>3200.1945145130157</v>
      </c>
      <c r="M108" s="7">
        <v>3860.0125234127045</v>
      </c>
      <c r="N108" s="124">
        <f t="shared" si="10"/>
        <v>11474.00467989035</v>
      </c>
      <c r="O108" s="26">
        <v>260.12281499803066</v>
      </c>
      <c r="P108" s="7">
        <v>577.18098543584347</v>
      </c>
      <c r="Q108" s="7">
        <v>1329.2735982984304</v>
      </c>
      <c r="R108" s="7">
        <v>2675.3055579662323</v>
      </c>
      <c r="S108" s="7">
        <v>4965.3370631933212</v>
      </c>
      <c r="T108" s="7">
        <v>6988.7621820569038</v>
      </c>
      <c r="U108" s="124">
        <f t="shared" si="11"/>
        <v>16795.982201948762</v>
      </c>
    </row>
    <row r="109" spans="1:21">
      <c r="A109" s="37">
        <v>112</v>
      </c>
      <c r="B109" s="17"/>
      <c r="C109" s="11"/>
      <c r="D109" s="52" t="s">
        <v>10</v>
      </c>
      <c r="E109" s="49" t="s">
        <v>134</v>
      </c>
      <c r="F109" s="51"/>
      <c r="G109" s="109">
        <f t="shared" si="9"/>
        <v>83780.4430067949</v>
      </c>
      <c r="H109" s="26">
        <v>91.064485763199627</v>
      </c>
      <c r="I109" s="7">
        <v>37.48351533152163</v>
      </c>
      <c r="J109" s="7">
        <v>366.94953200221062</v>
      </c>
      <c r="K109" s="7">
        <v>2203.0656958818436</v>
      </c>
      <c r="L109" s="7">
        <v>9160.4822211265564</v>
      </c>
      <c r="M109" s="7">
        <v>20037.482642650604</v>
      </c>
      <c r="N109" s="124">
        <f t="shared" si="10"/>
        <v>31896.528092755936</v>
      </c>
      <c r="O109" s="26">
        <v>21.783700095489621</v>
      </c>
      <c r="P109" s="7">
        <v>34.096776607446373</v>
      </c>
      <c r="Q109" s="7">
        <v>451.91693542152643</v>
      </c>
      <c r="R109" s="7">
        <v>2558.0313512682915</v>
      </c>
      <c r="S109" s="7">
        <v>14357.989230632782</v>
      </c>
      <c r="T109" s="7">
        <v>34460.096920013428</v>
      </c>
      <c r="U109" s="124">
        <f t="shared" si="11"/>
        <v>51883.914914038964</v>
      </c>
    </row>
    <row r="110" spans="1:21">
      <c r="A110" s="37">
        <v>113</v>
      </c>
      <c r="B110" s="17"/>
      <c r="C110" s="16"/>
      <c r="D110" s="38" t="s">
        <v>22</v>
      </c>
      <c r="E110" s="49" t="s">
        <v>135</v>
      </c>
      <c r="F110" s="40"/>
      <c r="G110" s="109">
        <f t="shared" si="9"/>
        <v>1235873.7386957174</v>
      </c>
      <c r="H110" s="26">
        <v>478.87145894765854</v>
      </c>
      <c r="I110" s="7">
        <v>246.85862600803375</v>
      </c>
      <c r="J110" s="7">
        <v>6610.3115515708923</v>
      </c>
      <c r="K110" s="7">
        <v>63619.056587219238</v>
      </c>
      <c r="L110" s="7">
        <v>268804.26428222656</v>
      </c>
      <c r="M110" s="7">
        <v>348992.54244995117</v>
      </c>
      <c r="N110" s="124">
        <f t="shared" si="10"/>
        <v>688751.90495592356</v>
      </c>
      <c r="O110" s="26">
        <v>166.13355778064579</v>
      </c>
      <c r="P110" s="7">
        <v>203.41595970839262</v>
      </c>
      <c r="Q110" s="7">
        <v>4095.1243411898613</v>
      </c>
      <c r="R110" s="7">
        <v>26128.563170909882</v>
      </c>
      <c r="S110" s="7">
        <v>157907.39482116699</v>
      </c>
      <c r="T110" s="7">
        <v>358621.20188903809</v>
      </c>
      <c r="U110" s="124">
        <f t="shared" si="11"/>
        <v>547121.83373979386</v>
      </c>
    </row>
    <row r="111" spans="1:21">
      <c r="A111" s="37">
        <v>114</v>
      </c>
      <c r="B111" s="17"/>
      <c r="C111" s="16"/>
      <c r="D111" s="38" t="s">
        <v>24</v>
      </c>
      <c r="E111" s="49" t="s">
        <v>136</v>
      </c>
      <c r="F111" s="40"/>
      <c r="G111" s="109">
        <f t="shared" si="9"/>
        <v>474496.93174660206</v>
      </c>
      <c r="H111" s="26">
        <v>1047.9740933179855</v>
      </c>
      <c r="I111" s="7">
        <v>635.67263893783092</v>
      </c>
      <c r="J111" s="7">
        <v>3201.959524512291</v>
      </c>
      <c r="K111" s="7">
        <v>16984.965649604797</v>
      </c>
      <c r="L111" s="7">
        <v>80689.962102890015</v>
      </c>
      <c r="M111" s="7">
        <v>129417.51816558838</v>
      </c>
      <c r="N111" s="124">
        <f t="shared" si="10"/>
        <v>231978.0521748513</v>
      </c>
      <c r="O111" s="26">
        <v>844.8340662419796</v>
      </c>
      <c r="P111" s="7">
        <v>518.20166592299938</v>
      </c>
      <c r="Q111" s="7">
        <v>3062.9403106570244</v>
      </c>
      <c r="R111" s="7">
        <v>14943.218460798264</v>
      </c>
      <c r="S111" s="7">
        <v>70667.733064651489</v>
      </c>
      <c r="T111" s="7">
        <v>152481.952003479</v>
      </c>
      <c r="U111" s="124">
        <f t="shared" si="11"/>
        <v>242518.87957175076</v>
      </c>
    </row>
    <row r="112" spans="1:21">
      <c r="A112" s="37">
        <v>115</v>
      </c>
      <c r="B112" s="14"/>
      <c r="C112" s="16"/>
      <c r="D112" s="38" t="s">
        <v>26</v>
      </c>
      <c r="E112" s="49" t="s">
        <v>137</v>
      </c>
      <c r="F112" s="40"/>
      <c r="G112" s="109">
        <f t="shared" si="9"/>
        <v>25300.320476293564</v>
      </c>
      <c r="H112" s="26">
        <v>855.50107681751251</v>
      </c>
      <c r="I112" s="7">
        <v>265.96750998497009</v>
      </c>
      <c r="J112" s="7">
        <v>944.99895858764648</v>
      </c>
      <c r="K112" s="7">
        <v>1628.6030759811401</v>
      </c>
      <c r="L112" s="7">
        <v>3473.0675203800201</v>
      </c>
      <c r="M112" s="7">
        <v>4834.0236992835999</v>
      </c>
      <c r="N112" s="124">
        <f t="shared" si="10"/>
        <v>12002.161841034889</v>
      </c>
      <c r="O112" s="26">
        <v>701.97843360900879</v>
      </c>
      <c r="P112" s="7">
        <v>293.97281503677368</v>
      </c>
      <c r="Q112" s="7">
        <v>829.50211226940155</v>
      </c>
      <c r="R112" s="7">
        <v>1379.9828870296478</v>
      </c>
      <c r="S112" s="7">
        <v>3164.728741645813</v>
      </c>
      <c r="T112" s="7">
        <v>6927.9936456680298</v>
      </c>
      <c r="U112" s="124">
        <f t="shared" si="11"/>
        <v>13298.158635258675</v>
      </c>
    </row>
    <row r="113" spans="1:21">
      <c r="A113" s="37">
        <v>116</v>
      </c>
      <c r="B113" s="17"/>
      <c r="C113" s="12"/>
      <c r="D113" s="38" t="s">
        <v>32</v>
      </c>
      <c r="E113" s="14" t="s">
        <v>138</v>
      </c>
      <c r="F113" s="43"/>
      <c r="G113" s="109">
        <f t="shared" si="9"/>
        <v>82356.63978318125</v>
      </c>
      <c r="H113" s="26">
        <v>902.88801056146622</v>
      </c>
      <c r="I113" s="7">
        <v>299.98382560908794</v>
      </c>
      <c r="J113" s="7">
        <v>1015.9233160018921</v>
      </c>
      <c r="K113" s="7">
        <v>2780.4667587280273</v>
      </c>
      <c r="L113" s="7">
        <v>9639.5347566604614</v>
      </c>
      <c r="M113" s="7">
        <v>21163.402053833008</v>
      </c>
      <c r="N113" s="124">
        <f t="shared" si="10"/>
        <v>35802.198721393943</v>
      </c>
      <c r="O113" s="26">
        <v>792.45895790308714</v>
      </c>
      <c r="P113" s="7">
        <v>348.21239084005356</v>
      </c>
      <c r="Q113" s="7">
        <v>1253.9825704097748</v>
      </c>
      <c r="R113" s="7">
        <v>2602.8836706876755</v>
      </c>
      <c r="S113" s="7">
        <v>9446.5344343185425</v>
      </c>
      <c r="T113" s="7">
        <v>32110.369037628174</v>
      </c>
      <c r="U113" s="124">
        <f t="shared" si="11"/>
        <v>46554.441061787307</v>
      </c>
    </row>
    <row r="114" spans="1:21">
      <c r="A114" s="93">
        <v>117</v>
      </c>
      <c r="B114" s="94"/>
      <c r="C114" s="95" t="s">
        <v>4</v>
      </c>
      <c r="D114" s="96" t="s">
        <v>139</v>
      </c>
      <c r="E114" s="97"/>
      <c r="F114" s="98"/>
      <c r="G114" s="99">
        <f t="shared" si="9"/>
        <v>221006.02429224551</v>
      </c>
      <c r="H114" s="100">
        <v>2342.308135509491</v>
      </c>
      <c r="I114" s="101">
        <v>1081.156342163682</v>
      </c>
      <c r="J114" s="101">
        <v>2358.9081701040268</v>
      </c>
      <c r="K114" s="101">
        <v>7992.1919169425964</v>
      </c>
      <c r="L114" s="101">
        <v>43310.211978912354</v>
      </c>
      <c r="M114" s="101">
        <v>74724.698650360107</v>
      </c>
      <c r="N114" s="125">
        <f t="shared" si="10"/>
        <v>131809.47519399226</v>
      </c>
      <c r="O114" s="100">
        <v>960.06868463754654</v>
      </c>
      <c r="P114" s="101">
        <v>503.86813229322433</v>
      </c>
      <c r="Q114" s="101">
        <v>1612.0102906227112</v>
      </c>
      <c r="R114" s="101">
        <v>5293.1874313354492</v>
      </c>
      <c r="S114" s="101">
        <v>26634.098433494568</v>
      </c>
      <c r="T114" s="101">
        <v>54193.316125869751</v>
      </c>
      <c r="U114" s="125">
        <f t="shared" si="11"/>
        <v>89196.54909825325</v>
      </c>
    </row>
    <row r="115" spans="1:21">
      <c r="A115" s="37">
        <v>118</v>
      </c>
      <c r="B115" s="17"/>
      <c r="C115" s="16"/>
      <c r="D115" s="38" t="s">
        <v>8</v>
      </c>
      <c r="E115" s="49" t="s">
        <v>140</v>
      </c>
      <c r="F115" s="40"/>
      <c r="G115" s="109">
        <f t="shared" si="9"/>
        <v>159476.22349181212</v>
      </c>
      <c r="H115" s="26">
        <v>477.20562132261693</v>
      </c>
      <c r="I115" s="7">
        <v>177.89933600649238</v>
      </c>
      <c r="J115" s="7">
        <v>916.04567328095436</v>
      </c>
      <c r="K115" s="7">
        <v>4354.1323854923248</v>
      </c>
      <c r="L115" s="7">
        <v>31206.856524467468</v>
      </c>
      <c r="M115" s="7">
        <v>60074.956520080566</v>
      </c>
      <c r="N115" s="124">
        <f t="shared" si="10"/>
        <v>97207.096060650423</v>
      </c>
      <c r="O115" s="26">
        <v>178.10651348531246</v>
      </c>
      <c r="P115" s="7">
        <v>91.902439199388027</v>
      </c>
      <c r="Q115" s="7">
        <v>752.12817341089249</v>
      </c>
      <c r="R115" s="7">
        <v>2771.3091002702713</v>
      </c>
      <c r="S115" s="7">
        <v>18211.503772735596</v>
      </c>
      <c r="T115" s="7">
        <v>40264.177432060242</v>
      </c>
      <c r="U115" s="124">
        <f t="shared" si="11"/>
        <v>62269.127431161702</v>
      </c>
    </row>
    <row r="116" spans="1:21">
      <c r="A116" s="37">
        <v>119</v>
      </c>
      <c r="B116" s="10"/>
      <c r="C116" s="16"/>
      <c r="D116" s="38" t="s">
        <v>10</v>
      </c>
      <c r="E116" s="49" t="s">
        <v>141</v>
      </c>
      <c r="F116" s="40"/>
      <c r="G116" s="109">
        <f t="shared" si="9"/>
        <v>43682.450157467276</v>
      </c>
      <c r="H116" s="26">
        <v>1396.0364687889814</v>
      </c>
      <c r="I116" s="7">
        <v>671.87198030203581</v>
      </c>
      <c r="J116" s="7">
        <v>1090.6211535036564</v>
      </c>
      <c r="K116" s="7">
        <v>2716.8421700000763</v>
      </c>
      <c r="L116" s="7">
        <v>8264.6956782341003</v>
      </c>
      <c r="M116" s="7">
        <v>9697.8826061487198</v>
      </c>
      <c r="N116" s="124">
        <f t="shared" si="10"/>
        <v>23837.95005697757</v>
      </c>
      <c r="O116" s="26">
        <v>628.45124888420105</v>
      </c>
      <c r="P116" s="7">
        <v>304.62370637431741</v>
      </c>
      <c r="Q116" s="7">
        <v>731.59022065252066</v>
      </c>
      <c r="R116" s="7">
        <v>2124.5589905977249</v>
      </c>
      <c r="S116" s="7">
        <v>6372.4737187623978</v>
      </c>
      <c r="T116" s="7">
        <v>9682.802215218544</v>
      </c>
      <c r="U116" s="124">
        <f t="shared" si="11"/>
        <v>19844.500100489706</v>
      </c>
    </row>
    <row r="117" spans="1:21">
      <c r="A117" s="37">
        <v>120</v>
      </c>
      <c r="B117" s="17"/>
      <c r="C117" s="11"/>
      <c r="D117" s="38" t="s">
        <v>22</v>
      </c>
      <c r="E117" s="9" t="s">
        <v>142</v>
      </c>
      <c r="F117" s="46"/>
      <c r="G117" s="109">
        <f t="shared" si="9"/>
        <v>17847.349437680095</v>
      </c>
      <c r="H117" s="26">
        <v>469.06608366221189</v>
      </c>
      <c r="I117" s="7">
        <v>231.38501432538033</v>
      </c>
      <c r="J117" s="7">
        <v>352.24132850766182</v>
      </c>
      <c r="K117" s="7">
        <v>921.21755182743073</v>
      </c>
      <c r="L117" s="7">
        <v>3838.6586751937866</v>
      </c>
      <c r="M117" s="7">
        <v>4951.8588070869446</v>
      </c>
      <c r="N117" s="124">
        <f t="shared" si="10"/>
        <v>10764.427460603416</v>
      </c>
      <c r="O117" s="26">
        <v>153.51091223582625</v>
      </c>
      <c r="P117" s="7">
        <v>107.34197413176298</v>
      </c>
      <c r="Q117" s="7">
        <v>128.2918751090765</v>
      </c>
      <c r="R117" s="7">
        <v>397.31924486160278</v>
      </c>
      <c r="S117" s="7">
        <v>2050.1209652423859</v>
      </c>
      <c r="T117" s="7">
        <v>4246.3370054960251</v>
      </c>
      <c r="U117" s="124">
        <f t="shared" si="11"/>
        <v>7082.9219770766795</v>
      </c>
    </row>
    <row r="118" spans="1:21">
      <c r="A118" s="93">
        <v>121</v>
      </c>
      <c r="B118" s="94"/>
      <c r="C118" s="95" t="s">
        <v>143</v>
      </c>
      <c r="D118" s="96" t="s">
        <v>144</v>
      </c>
      <c r="E118" s="97"/>
      <c r="F118" s="98"/>
      <c r="G118" s="99">
        <f t="shared" si="9"/>
        <v>265010.0228677094</v>
      </c>
      <c r="H118" s="100">
        <v>4673.1054149866104</v>
      </c>
      <c r="I118" s="101">
        <v>1971.3861117362976</v>
      </c>
      <c r="J118" s="101">
        <v>5176.2671196460724</v>
      </c>
      <c r="K118" s="101">
        <v>19956.984153747559</v>
      </c>
      <c r="L118" s="101">
        <v>53649.222789764404</v>
      </c>
      <c r="M118" s="101">
        <v>58623.419574737549</v>
      </c>
      <c r="N118" s="125">
        <f t="shared" si="10"/>
        <v>144050.38516461849</v>
      </c>
      <c r="O118" s="100">
        <v>3527.0650795698166</v>
      </c>
      <c r="P118" s="101">
        <v>1482.7245694696903</v>
      </c>
      <c r="Q118" s="101">
        <v>4175.6563912630081</v>
      </c>
      <c r="R118" s="101">
        <v>9749.3694486618042</v>
      </c>
      <c r="S118" s="101">
        <v>38677.131830215454</v>
      </c>
      <c r="T118" s="101">
        <v>63347.690383911133</v>
      </c>
      <c r="U118" s="125">
        <f t="shared" si="11"/>
        <v>120959.63770309091</v>
      </c>
    </row>
    <row r="119" spans="1:21">
      <c r="A119" s="37">
        <v>122</v>
      </c>
      <c r="B119" s="17"/>
      <c r="C119" s="16"/>
      <c r="D119" s="38" t="s">
        <v>8</v>
      </c>
      <c r="E119" s="49" t="s">
        <v>145</v>
      </c>
      <c r="F119" s="40"/>
      <c r="G119" s="109">
        <f t="shared" si="9"/>
        <v>20786.605383349117</v>
      </c>
      <c r="H119" s="26">
        <v>158.04815497295931</v>
      </c>
      <c r="I119" s="7">
        <v>173.14517970662564</v>
      </c>
      <c r="J119" s="7">
        <v>440.12402738630772</v>
      </c>
      <c r="K119" s="7">
        <v>1466.8067759275436</v>
      </c>
      <c r="L119" s="7">
        <v>3572.1006104946136</v>
      </c>
      <c r="M119" s="7">
        <v>4502.4778110980988</v>
      </c>
      <c r="N119" s="124">
        <f t="shared" si="10"/>
        <v>10312.702559586149</v>
      </c>
      <c r="O119" s="26">
        <v>131.96974122524261</v>
      </c>
      <c r="P119" s="7">
        <v>124.03772272728384</v>
      </c>
      <c r="Q119" s="7">
        <v>429.38618775829673</v>
      </c>
      <c r="R119" s="7">
        <v>960.21819946169853</v>
      </c>
      <c r="S119" s="7">
        <v>3483.1995830535889</v>
      </c>
      <c r="T119" s="7">
        <v>5345.0913895368576</v>
      </c>
      <c r="U119" s="124">
        <f t="shared" si="11"/>
        <v>10473.902823762968</v>
      </c>
    </row>
    <row r="120" spans="1:21">
      <c r="A120" s="37">
        <v>123</v>
      </c>
      <c r="B120" s="17"/>
      <c r="C120" s="16"/>
      <c r="D120" s="38" t="s">
        <v>10</v>
      </c>
      <c r="E120" s="49" t="s">
        <v>146</v>
      </c>
      <c r="F120" s="40"/>
      <c r="G120" s="109">
        <f t="shared" si="9"/>
        <v>181256.28035827354</v>
      </c>
      <c r="H120" s="26">
        <v>1770.2576610893011</v>
      </c>
      <c r="I120" s="7">
        <v>967.57234637439251</v>
      </c>
      <c r="J120" s="7">
        <v>3098.0946263074875</v>
      </c>
      <c r="K120" s="7">
        <v>14177.185670852661</v>
      </c>
      <c r="L120" s="7">
        <v>40338.46183013916</v>
      </c>
      <c r="M120" s="7">
        <v>42619.146733283997</v>
      </c>
      <c r="N120" s="124">
        <f t="shared" si="10"/>
        <v>102970.718868047</v>
      </c>
      <c r="O120" s="26">
        <v>2009.4391791336238</v>
      </c>
      <c r="P120" s="7">
        <v>835.49349937587976</v>
      </c>
      <c r="Q120" s="7">
        <v>2332.7031533718109</v>
      </c>
      <c r="R120" s="7">
        <v>6072.8786536455154</v>
      </c>
      <c r="S120" s="7">
        <v>24494.246916770935</v>
      </c>
      <c r="T120" s="7">
        <v>42540.800087928772</v>
      </c>
      <c r="U120" s="124">
        <f t="shared" si="11"/>
        <v>78285.561490226537</v>
      </c>
    </row>
    <row r="121" spans="1:21">
      <c r="A121" s="37">
        <v>124</v>
      </c>
      <c r="B121" s="10"/>
      <c r="C121" s="16"/>
      <c r="D121" s="38" t="s">
        <v>22</v>
      </c>
      <c r="E121" s="49" t="s">
        <v>147</v>
      </c>
      <c r="F121" s="40"/>
      <c r="G121" s="109">
        <f t="shared" si="9"/>
        <v>5831.7234842693433</v>
      </c>
      <c r="H121" s="26">
        <v>187.22209132555872</v>
      </c>
      <c r="I121" s="7">
        <v>229.06550502963364</v>
      </c>
      <c r="J121" s="7">
        <v>311.00245183706284</v>
      </c>
      <c r="K121" s="7">
        <v>385.73729088902473</v>
      </c>
      <c r="L121" s="7">
        <v>611.24112784862518</v>
      </c>
      <c r="M121" s="7">
        <v>597.49900114536285</v>
      </c>
      <c r="N121" s="124">
        <f t="shared" si="10"/>
        <v>2321.767468075268</v>
      </c>
      <c r="O121" s="26">
        <v>209.75222106464207</v>
      </c>
      <c r="P121" s="7">
        <v>220.93651969358325</v>
      </c>
      <c r="Q121" s="7">
        <v>536.80713135562837</v>
      </c>
      <c r="R121" s="7">
        <v>426.17312241345644</v>
      </c>
      <c r="S121" s="7">
        <v>1105.4820261895657</v>
      </c>
      <c r="T121" s="7">
        <v>1010.8049954771996</v>
      </c>
      <c r="U121" s="124">
        <f t="shared" si="11"/>
        <v>3509.9560161940753</v>
      </c>
    </row>
    <row r="122" spans="1:21">
      <c r="A122" s="37">
        <v>125</v>
      </c>
      <c r="B122" s="17"/>
      <c r="C122" s="11"/>
      <c r="D122" s="50"/>
      <c r="E122" s="9" t="s">
        <v>148</v>
      </c>
      <c r="F122" s="46"/>
      <c r="G122" s="109">
        <f t="shared" si="9"/>
        <v>57135.41104401648</v>
      </c>
      <c r="H122" s="26">
        <v>2557.5774675607681</v>
      </c>
      <c r="I122" s="7">
        <v>601.60299937427044</v>
      </c>
      <c r="J122" s="7">
        <v>1327.0460109114647</v>
      </c>
      <c r="K122" s="7">
        <v>3927.2541527748108</v>
      </c>
      <c r="L122" s="7">
        <v>9127.4174609184265</v>
      </c>
      <c r="M122" s="7">
        <v>10904.295468330383</v>
      </c>
      <c r="N122" s="124">
        <f t="shared" si="10"/>
        <v>28445.193559870124</v>
      </c>
      <c r="O122" s="26">
        <v>1175.903915822506</v>
      </c>
      <c r="P122" s="7">
        <v>302.25682353973389</v>
      </c>
      <c r="Q122" s="7">
        <v>876.75988480448723</v>
      </c>
      <c r="R122" s="7">
        <v>2290.0992205142975</v>
      </c>
      <c r="S122" s="7">
        <v>9594.2034816741943</v>
      </c>
      <c r="T122" s="7">
        <v>14450.994157791138</v>
      </c>
      <c r="U122" s="124">
        <f t="shared" si="11"/>
        <v>28690.217484146357</v>
      </c>
    </row>
    <row r="123" spans="1:21">
      <c r="A123" s="93">
        <v>126</v>
      </c>
      <c r="B123" s="94"/>
      <c r="C123" s="95" t="s">
        <v>149</v>
      </c>
      <c r="D123" s="96" t="s">
        <v>150</v>
      </c>
      <c r="E123" s="97"/>
      <c r="F123" s="98"/>
      <c r="G123" s="99">
        <f t="shared" si="9"/>
        <v>170793.51961607113</v>
      </c>
      <c r="H123" s="100">
        <v>2647.6791002750397</v>
      </c>
      <c r="I123" s="101">
        <v>1300.7695754207671</v>
      </c>
      <c r="J123" s="101">
        <v>3564.3129842281342</v>
      </c>
      <c r="K123" s="101">
        <v>10526.020361423492</v>
      </c>
      <c r="L123" s="101">
        <v>35078.348274230957</v>
      </c>
      <c r="M123" s="101">
        <v>51185.963088989258</v>
      </c>
      <c r="N123" s="125">
        <f t="shared" si="10"/>
        <v>104303.09338456765</v>
      </c>
      <c r="O123" s="100">
        <v>1499.3938296735287</v>
      </c>
      <c r="P123" s="101">
        <v>747.97443351149559</v>
      </c>
      <c r="Q123" s="101">
        <v>2662.7112347483635</v>
      </c>
      <c r="R123" s="101">
        <v>5261.8456234931946</v>
      </c>
      <c r="S123" s="101">
        <v>19995.047859191895</v>
      </c>
      <c r="T123" s="101">
        <v>36323.45325088501</v>
      </c>
      <c r="U123" s="125">
        <f t="shared" si="11"/>
        <v>66490.426231503487</v>
      </c>
    </row>
    <row r="124" spans="1:21">
      <c r="A124" s="37">
        <v>127</v>
      </c>
      <c r="B124" s="12"/>
      <c r="C124" s="12"/>
      <c r="D124" s="38" t="s">
        <v>8</v>
      </c>
      <c r="E124" s="49" t="s">
        <v>151</v>
      </c>
      <c r="F124" s="40"/>
      <c r="G124" s="109">
        <f t="shared" si="9"/>
        <v>154252.19582175091</v>
      </c>
      <c r="H124" s="26">
        <v>1647.6736321747303</v>
      </c>
      <c r="I124" s="7">
        <v>1077.7331305034459</v>
      </c>
      <c r="J124" s="7">
        <v>3220.9696785211563</v>
      </c>
      <c r="K124" s="7">
        <v>9823.1258673667908</v>
      </c>
      <c r="L124" s="7">
        <v>33334.716411590576</v>
      </c>
      <c r="M124" s="7">
        <v>46498.08980178833</v>
      </c>
      <c r="N124" s="124">
        <f t="shared" si="10"/>
        <v>95602.308521945029</v>
      </c>
      <c r="O124" s="26">
        <v>956.53709188103676</v>
      </c>
      <c r="P124" s="7">
        <v>615.98103457689285</v>
      </c>
      <c r="Q124" s="7">
        <v>2212.3161049485207</v>
      </c>
      <c r="R124" s="7">
        <v>4444.7263720035553</v>
      </c>
      <c r="S124" s="7">
        <v>18408.421663284302</v>
      </c>
      <c r="T124" s="7">
        <v>32011.905033111572</v>
      </c>
      <c r="U124" s="124">
        <f t="shared" si="11"/>
        <v>58649.88729980588</v>
      </c>
    </row>
    <row r="125" spans="1:21">
      <c r="A125" s="37">
        <v>128</v>
      </c>
      <c r="B125" s="17"/>
      <c r="C125" s="16"/>
      <c r="D125" s="52" t="s">
        <v>10</v>
      </c>
      <c r="E125" s="49" t="s">
        <v>152</v>
      </c>
      <c r="F125" s="40"/>
      <c r="G125" s="109">
        <f t="shared" si="9"/>
        <v>0</v>
      </c>
      <c r="H125" s="26">
        <v>0</v>
      </c>
      <c r="I125" s="7">
        <v>0</v>
      </c>
      <c r="J125" s="7">
        <v>0</v>
      </c>
      <c r="K125" s="7">
        <v>0</v>
      </c>
      <c r="L125" s="7">
        <v>0</v>
      </c>
      <c r="M125" s="7">
        <v>0</v>
      </c>
      <c r="N125" s="124">
        <f t="shared" si="10"/>
        <v>0</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814.71291383728385</v>
      </c>
      <c r="H126" s="26">
        <v>0</v>
      </c>
      <c r="I126" s="7">
        <v>34.531585311517119</v>
      </c>
      <c r="J126" s="7">
        <v>32.975269274786115</v>
      </c>
      <c r="K126" s="7">
        <v>61.69440908357501</v>
      </c>
      <c r="L126" s="7">
        <v>109.32349141687155</v>
      </c>
      <c r="M126" s="7">
        <v>252.00042800605297</v>
      </c>
      <c r="N126" s="124">
        <f t="shared" si="10"/>
        <v>490.52518309280276</v>
      </c>
      <c r="O126" s="26">
        <v>0</v>
      </c>
      <c r="P126" s="7">
        <v>21.782741790637374</v>
      </c>
      <c r="Q126" s="7">
        <v>35.37545208260417</v>
      </c>
      <c r="R126" s="7">
        <v>41.931144224479795</v>
      </c>
      <c r="S126" s="7">
        <v>70.992937620729208</v>
      </c>
      <c r="T126" s="7">
        <v>154.10545502603054</v>
      </c>
      <c r="U126" s="124">
        <f t="shared" si="11"/>
        <v>324.18773074448109</v>
      </c>
    </row>
    <row r="127" spans="1:21">
      <c r="A127" s="37">
        <v>130</v>
      </c>
      <c r="B127" s="17"/>
      <c r="C127" s="11"/>
      <c r="D127" s="38" t="s">
        <v>24</v>
      </c>
      <c r="E127" s="9" t="s">
        <v>408</v>
      </c>
      <c r="F127" s="46"/>
      <c r="G127" s="109">
        <f t="shared" si="9"/>
        <v>15245.653239747509</v>
      </c>
      <c r="H127" s="26">
        <v>1000.005470380187</v>
      </c>
      <c r="I127" s="7">
        <v>188.50485923327506</v>
      </c>
      <c r="J127" s="7">
        <v>310.36800840497017</v>
      </c>
      <c r="K127" s="7">
        <v>641.20006129145622</v>
      </c>
      <c r="L127" s="7">
        <v>1634.3080704212189</v>
      </c>
      <c r="M127" s="7">
        <v>4435.8723130226135</v>
      </c>
      <c r="N127" s="124">
        <f t="shared" si="10"/>
        <v>8210.2587827537209</v>
      </c>
      <c r="O127" s="26">
        <v>542.85673370212317</v>
      </c>
      <c r="P127" s="7">
        <v>110.21066826209426</v>
      </c>
      <c r="Q127" s="7">
        <v>355.05637028068304</v>
      </c>
      <c r="R127" s="7">
        <v>599.5385630428791</v>
      </c>
      <c r="S127" s="7">
        <v>1410.4108431339264</v>
      </c>
      <c r="T127" s="7">
        <v>4017.3212785720825</v>
      </c>
      <c r="U127" s="124">
        <f t="shared" si="11"/>
        <v>7035.3944569937885</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480.95653919968754</v>
      </c>
      <c r="H129" s="26">
        <v>0</v>
      </c>
      <c r="I129" s="7">
        <v>0</v>
      </c>
      <c r="J129" s="7">
        <v>0</v>
      </c>
      <c r="K129" s="7">
        <v>0</v>
      </c>
      <c r="L129" s="7">
        <v>0</v>
      </c>
      <c r="M129" s="7">
        <v>0</v>
      </c>
      <c r="N129" s="124">
        <f t="shared" si="10"/>
        <v>0</v>
      </c>
      <c r="O129" s="26">
        <v>0</v>
      </c>
      <c r="P129" s="7">
        <v>0</v>
      </c>
      <c r="Q129" s="7">
        <v>59.963313911575824</v>
      </c>
      <c r="R129" s="7">
        <v>175.64952437113971</v>
      </c>
      <c r="S129" s="7">
        <v>105.22214453713968</v>
      </c>
      <c r="T129" s="7">
        <v>140.12155637983233</v>
      </c>
      <c r="U129" s="124">
        <f t="shared" si="11"/>
        <v>480.95653919968754</v>
      </c>
    </row>
    <row r="130" spans="1:21">
      <c r="A130" s="93">
        <v>133</v>
      </c>
      <c r="B130" s="94"/>
      <c r="C130" s="95" t="s">
        <v>156</v>
      </c>
      <c r="D130" s="96" t="s">
        <v>157</v>
      </c>
      <c r="E130" s="97"/>
      <c r="F130" s="98"/>
      <c r="G130" s="99">
        <f t="shared" si="9"/>
        <v>9145.4466732703149</v>
      </c>
      <c r="H130" s="100">
        <v>547.48621605336666</v>
      </c>
      <c r="I130" s="101">
        <v>85.772368535399437</v>
      </c>
      <c r="J130" s="101">
        <v>119.24146118760109</v>
      </c>
      <c r="K130" s="101">
        <v>252.05041515827179</v>
      </c>
      <c r="L130" s="101">
        <v>904.50616121292114</v>
      </c>
      <c r="M130" s="101">
        <v>2525.3656158447266</v>
      </c>
      <c r="N130" s="125">
        <f t="shared" si="10"/>
        <v>4434.4222379922867</v>
      </c>
      <c r="O130" s="100">
        <v>1615.5705004632473</v>
      </c>
      <c r="P130" s="101">
        <v>169.51483281329274</v>
      </c>
      <c r="Q130" s="101">
        <v>140.77497843652964</v>
      </c>
      <c r="R130" s="101">
        <v>107.6389551460743</v>
      </c>
      <c r="S130" s="101">
        <v>559.03587353229523</v>
      </c>
      <c r="T130" s="101">
        <v>2118.4892948865891</v>
      </c>
      <c r="U130" s="125">
        <f t="shared" si="11"/>
        <v>4711.0244352780282</v>
      </c>
    </row>
    <row r="131" spans="1:21">
      <c r="A131" s="93">
        <v>134</v>
      </c>
      <c r="B131" s="94"/>
      <c r="C131" s="95" t="s">
        <v>158</v>
      </c>
      <c r="D131" s="96" t="s">
        <v>159</v>
      </c>
      <c r="E131" s="97"/>
      <c r="F131" s="98"/>
      <c r="G131" s="99">
        <f t="shared" ref="G131:G157" si="12">N131+U131</f>
        <v>3897.5087925568223</v>
      </c>
      <c r="H131" s="100">
        <v>0</v>
      </c>
      <c r="I131" s="101">
        <v>97.957537591457367</v>
      </c>
      <c r="J131" s="101">
        <v>148.09807597100735</v>
      </c>
      <c r="K131" s="101">
        <v>217.17692837119102</v>
      </c>
      <c r="L131" s="101">
        <v>297.63535737991333</v>
      </c>
      <c r="M131" s="101">
        <v>448.45670962333679</v>
      </c>
      <c r="N131" s="125">
        <f t="shared" ref="N131:N157" si="13">SUM(H131:M131)</f>
        <v>1209.3246089369059</v>
      </c>
      <c r="O131" s="100">
        <v>0</v>
      </c>
      <c r="P131" s="101">
        <v>112.47832015901804</v>
      </c>
      <c r="Q131" s="101">
        <v>427.33036510646343</v>
      </c>
      <c r="R131" s="101">
        <v>541.16517895460129</v>
      </c>
      <c r="S131" s="101">
        <v>599.0355978012085</v>
      </c>
      <c r="T131" s="101">
        <v>1008.1747215986252</v>
      </c>
      <c r="U131" s="125">
        <f>SUM(O131:T131)</f>
        <v>2688.1841836199164</v>
      </c>
    </row>
    <row r="132" spans="1:21">
      <c r="A132" s="37">
        <v>135</v>
      </c>
      <c r="B132" s="17"/>
      <c r="C132" s="16"/>
      <c r="D132" s="38" t="s">
        <v>8</v>
      </c>
      <c r="E132" s="49" t="s">
        <v>160</v>
      </c>
      <c r="F132" s="40"/>
      <c r="G132" s="109">
        <f t="shared" si="12"/>
        <v>1133.6072081234306</v>
      </c>
      <c r="H132" s="26">
        <v>0</v>
      </c>
      <c r="I132" s="7">
        <v>25.064742650836706</v>
      </c>
      <c r="J132" s="7">
        <v>19.699858710169792</v>
      </c>
      <c r="K132" s="7">
        <v>17.34099518507719</v>
      </c>
      <c r="L132" s="7">
        <v>87.522270575165749</v>
      </c>
      <c r="M132" s="7">
        <v>156.72693833708763</v>
      </c>
      <c r="N132" s="124">
        <f t="shared" si="13"/>
        <v>306.35480545833707</v>
      </c>
      <c r="O132" s="26">
        <v>0</v>
      </c>
      <c r="P132" s="7">
        <v>19.822724897414446</v>
      </c>
      <c r="Q132" s="7">
        <v>20.466966735199094</v>
      </c>
      <c r="R132" s="7">
        <v>41.336029406636953</v>
      </c>
      <c r="S132" s="7">
        <v>258.78297573328018</v>
      </c>
      <c r="T132" s="7">
        <v>486.84370589256287</v>
      </c>
      <c r="U132" s="124">
        <f t="shared" ref="U132:U157" si="14">SUM(O132:T132)</f>
        <v>827.25240266509354</v>
      </c>
    </row>
    <row r="133" spans="1:21">
      <c r="A133" s="37">
        <v>136</v>
      </c>
      <c r="B133" s="10"/>
      <c r="C133" s="16"/>
      <c r="D133" s="38" t="s">
        <v>10</v>
      </c>
      <c r="E133" s="49" t="s">
        <v>161</v>
      </c>
      <c r="F133" s="40"/>
      <c r="G133" s="109">
        <f t="shared" si="12"/>
        <v>0</v>
      </c>
      <c r="H133" s="26">
        <v>0</v>
      </c>
      <c r="I133" s="7">
        <v>0</v>
      </c>
      <c r="J133" s="7">
        <v>0</v>
      </c>
      <c r="K133" s="7">
        <v>0</v>
      </c>
      <c r="L133" s="7">
        <v>0</v>
      </c>
      <c r="M133" s="7">
        <v>0</v>
      </c>
      <c r="N133" s="124">
        <f t="shared" si="13"/>
        <v>0</v>
      </c>
      <c r="O133" s="26">
        <v>0</v>
      </c>
      <c r="P133" s="7">
        <v>0</v>
      </c>
      <c r="Q133" s="7">
        <v>0</v>
      </c>
      <c r="R133" s="7">
        <v>0</v>
      </c>
      <c r="S133" s="7">
        <v>0</v>
      </c>
      <c r="T133" s="7">
        <v>0</v>
      </c>
      <c r="U133" s="124">
        <f t="shared" si="14"/>
        <v>0</v>
      </c>
    </row>
    <row r="134" spans="1:21">
      <c r="A134" s="37">
        <v>137</v>
      </c>
      <c r="B134" s="10"/>
      <c r="C134" s="11"/>
      <c r="D134" s="52" t="s">
        <v>22</v>
      </c>
      <c r="E134" s="49" t="s">
        <v>162</v>
      </c>
      <c r="F134" s="51"/>
      <c r="G134" s="109">
        <f t="shared" si="12"/>
        <v>0</v>
      </c>
      <c r="H134" s="26">
        <v>0</v>
      </c>
      <c r="I134" s="7">
        <v>0</v>
      </c>
      <c r="J134" s="7">
        <v>0</v>
      </c>
      <c r="K134" s="7">
        <v>0</v>
      </c>
      <c r="L134" s="7">
        <v>0</v>
      </c>
      <c r="M134" s="7">
        <v>0</v>
      </c>
      <c r="N134" s="124">
        <f t="shared" si="13"/>
        <v>0</v>
      </c>
      <c r="O134" s="26">
        <v>0</v>
      </c>
      <c r="P134" s="7">
        <v>0</v>
      </c>
      <c r="Q134" s="7">
        <v>0</v>
      </c>
      <c r="R134" s="7">
        <v>0</v>
      </c>
      <c r="S134" s="7">
        <v>0</v>
      </c>
      <c r="T134" s="7">
        <v>0</v>
      </c>
      <c r="U134" s="124">
        <f t="shared" si="14"/>
        <v>0</v>
      </c>
    </row>
    <row r="135" spans="1:21">
      <c r="A135" s="37">
        <v>138</v>
      </c>
      <c r="B135" s="10"/>
      <c r="C135" s="11"/>
      <c r="D135" s="52" t="s">
        <v>24</v>
      </c>
      <c r="E135" s="49" t="s">
        <v>163</v>
      </c>
      <c r="F135" s="51"/>
      <c r="G135" s="109">
        <f t="shared" si="12"/>
        <v>0</v>
      </c>
      <c r="H135" s="26">
        <v>0</v>
      </c>
      <c r="I135" s="7">
        <v>0</v>
      </c>
      <c r="J135" s="7">
        <v>0</v>
      </c>
      <c r="K135" s="7">
        <v>0</v>
      </c>
      <c r="L135" s="7">
        <v>0</v>
      </c>
      <c r="M135" s="7">
        <v>0</v>
      </c>
      <c r="N135" s="124">
        <f t="shared" si="13"/>
        <v>0</v>
      </c>
      <c r="O135" s="26">
        <v>0</v>
      </c>
      <c r="P135" s="7">
        <v>0</v>
      </c>
      <c r="Q135" s="7">
        <v>0</v>
      </c>
      <c r="R135" s="7">
        <v>0</v>
      </c>
      <c r="S135" s="7">
        <v>0</v>
      </c>
      <c r="T135" s="7">
        <v>0</v>
      </c>
      <c r="U135" s="124">
        <f t="shared" si="14"/>
        <v>0</v>
      </c>
    </row>
    <row r="136" spans="1:21">
      <c r="A136" s="37">
        <v>139</v>
      </c>
      <c r="B136" s="17"/>
      <c r="C136" s="11"/>
      <c r="D136" s="50"/>
      <c r="E136" s="9" t="s">
        <v>164</v>
      </c>
      <c r="F136" s="46"/>
      <c r="G136" s="109">
        <f t="shared" si="12"/>
        <v>2763.9015818051994</v>
      </c>
      <c r="H136" s="26">
        <v>0</v>
      </c>
      <c r="I136" s="7">
        <v>72.892793819308281</v>
      </c>
      <c r="J136" s="7">
        <v>128.39821799099445</v>
      </c>
      <c r="K136" s="7">
        <v>199.83593258261681</v>
      </c>
      <c r="L136" s="7">
        <v>210.11308544874191</v>
      </c>
      <c r="M136" s="7">
        <v>291.72977754473686</v>
      </c>
      <c r="N136" s="124">
        <f t="shared" si="13"/>
        <v>902.96980738639832</v>
      </c>
      <c r="O136" s="26">
        <v>0</v>
      </c>
      <c r="P136" s="7">
        <v>92.655594151467085</v>
      </c>
      <c r="Q136" s="7">
        <v>406.86339834332466</v>
      </c>
      <c r="R136" s="7">
        <v>499.8291437625885</v>
      </c>
      <c r="S136" s="7">
        <v>340.25260961055756</v>
      </c>
      <c r="T136" s="7">
        <v>521.33102855086327</v>
      </c>
      <c r="U136" s="124">
        <f t="shared" si="14"/>
        <v>1860.9317744188011</v>
      </c>
    </row>
    <row r="137" spans="1:21">
      <c r="A137" s="93">
        <v>140</v>
      </c>
      <c r="B137" s="94"/>
      <c r="C137" s="95" t="s">
        <v>165</v>
      </c>
      <c r="D137" s="96" t="s">
        <v>166</v>
      </c>
      <c r="E137" s="97"/>
      <c r="F137" s="98"/>
      <c r="G137" s="99">
        <f t="shared" si="12"/>
        <v>85621.447769314051</v>
      </c>
      <c r="H137" s="100">
        <v>37897.568311691284</v>
      </c>
      <c r="I137" s="101">
        <v>3327.1434789896011</v>
      </c>
      <c r="J137" s="101">
        <v>1949.9368324279785</v>
      </c>
      <c r="K137" s="101">
        <v>1072.6760181188583</v>
      </c>
      <c r="L137" s="101">
        <v>675.39599522948265</v>
      </c>
      <c r="M137" s="101">
        <v>0.66951298713684082</v>
      </c>
      <c r="N137" s="125">
        <f t="shared" si="13"/>
        <v>44923.390149444342</v>
      </c>
      <c r="O137" s="100">
        <v>33685.27099609375</v>
      </c>
      <c r="P137" s="101">
        <v>3359.5963623523712</v>
      </c>
      <c r="Q137" s="101">
        <v>2140.279428601265</v>
      </c>
      <c r="R137" s="101">
        <v>973.21468704938889</v>
      </c>
      <c r="S137" s="101">
        <v>539.69614577293396</v>
      </c>
      <c r="T137" s="101">
        <v>0</v>
      </c>
      <c r="U137" s="125">
        <f t="shared" si="14"/>
        <v>40698.057619869709</v>
      </c>
    </row>
    <row r="138" spans="1:21">
      <c r="A138" s="37">
        <v>141</v>
      </c>
      <c r="B138" s="17"/>
      <c r="C138" s="16"/>
      <c r="D138" s="38" t="s">
        <v>8</v>
      </c>
      <c r="E138" s="45" t="s">
        <v>167</v>
      </c>
      <c r="F138" s="53"/>
      <c r="G138" s="109">
        <f t="shared" si="12"/>
        <v>4511.1617504153401</v>
      </c>
      <c r="H138" s="26">
        <v>2051.32095053792</v>
      </c>
      <c r="I138" s="7">
        <v>60.759433154948056</v>
      </c>
      <c r="J138" s="7">
        <v>36.993013761937618</v>
      </c>
      <c r="K138" s="7">
        <v>21.502409338951111</v>
      </c>
      <c r="L138" s="7">
        <v>10.380986914969981</v>
      </c>
      <c r="M138" s="7">
        <v>0</v>
      </c>
      <c r="N138" s="124">
        <f t="shared" si="13"/>
        <v>2180.9567937087268</v>
      </c>
      <c r="O138" s="26">
        <v>2105.5028422474861</v>
      </c>
      <c r="P138" s="7">
        <v>109.11107024736702</v>
      </c>
      <c r="Q138" s="7">
        <v>72.568739425390959</v>
      </c>
      <c r="R138" s="7">
        <v>29.406654698774219</v>
      </c>
      <c r="S138" s="7">
        <v>13.615650087594986</v>
      </c>
      <c r="T138" s="7">
        <v>0</v>
      </c>
      <c r="U138" s="124">
        <f t="shared" si="14"/>
        <v>2330.2049567066133</v>
      </c>
    </row>
    <row r="139" spans="1:21">
      <c r="A139" s="37">
        <v>142</v>
      </c>
      <c r="B139" s="17"/>
      <c r="C139" s="16"/>
      <c r="D139" s="38" t="s">
        <v>10</v>
      </c>
      <c r="E139" s="45" t="s">
        <v>168</v>
      </c>
      <c r="F139" s="53"/>
      <c r="G139" s="109">
        <f t="shared" si="12"/>
        <v>235.36764204676729</v>
      </c>
      <c r="H139" s="26">
        <v>90.179310248699039</v>
      </c>
      <c r="I139" s="7">
        <v>0</v>
      </c>
      <c r="J139" s="7">
        <v>0</v>
      </c>
      <c r="K139" s="7">
        <v>0</v>
      </c>
      <c r="L139" s="7">
        <v>0</v>
      </c>
      <c r="M139" s="7">
        <v>0</v>
      </c>
      <c r="N139" s="124">
        <f t="shared" si="13"/>
        <v>90.179310248699039</v>
      </c>
      <c r="O139" s="26">
        <v>145.18833179806825</v>
      </c>
      <c r="P139" s="7">
        <v>0</v>
      </c>
      <c r="Q139" s="7">
        <v>0</v>
      </c>
      <c r="R139" s="7">
        <v>0</v>
      </c>
      <c r="S139" s="7">
        <v>0</v>
      </c>
      <c r="T139" s="7">
        <v>0</v>
      </c>
      <c r="U139" s="124">
        <f t="shared" si="14"/>
        <v>145.18833179806825</v>
      </c>
    </row>
    <row r="140" spans="1:21">
      <c r="A140" s="37">
        <v>143</v>
      </c>
      <c r="B140" s="17"/>
      <c r="C140" s="16"/>
      <c r="D140" s="38" t="s">
        <v>22</v>
      </c>
      <c r="E140" s="45" t="s">
        <v>169</v>
      </c>
      <c r="F140" s="53"/>
      <c r="G140" s="109">
        <f t="shared" si="12"/>
        <v>2169.1377083808184</v>
      </c>
      <c r="H140" s="26">
        <v>793.08914232254028</v>
      </c>
      <c r="I140" s="7">
        <v>109.14482686668634</v>
      </c>
      <c r="J140" s="7">
        <v>117.95561946928501</v>
      </c>
      <c r="K140" s="7">
        <v>92.043443441390991</v>
      </c>
      <c r="L140" s="7">
        <v>42.364518202841282</v>
      </c>
      <c r="M140" s="7">
        <v>0</v>
      </c>
      <c r="N140" s="124">
        <f t="shared" si="13"/>
        <v>1154.5975503027439</v>
      </c>
      <c r="O140" s="26">
        <v>669.61371278762817</v>
      </c>
      <c r="P140" s="7">
        <v>85.392213627696037</v>
      </c>
      <c r="Q140" s="7">
        <v>115.68704783916473</v>
      </c>
      <c r="R140" s="7">
        <v>96.889090955257416</v>
      </c>
      <c r="S140" s="7">
        <v>46.958092868328094</v>
      </c>
      <c r="T140" s="7">
        <v>0</v>
      </c>
      <c r="U140" s="124">
        <f t="shared" si="14"/>
        <v>1014.5401580780745</v>
      </c>
    </row>
    <row r="141" spans="1:21">
      <c r="A141" s="37">
        <v>144</v>
      </c>
      <c r="B141" s="17"/>
      <c r="C141" s="16"/>
      <c r="D141" s="38" t="s">
        <v>24</v>
      </c>
      <c r="E141" s="45" t="s">
        <v>170</v>
      </c>
      <c r="F141" s="53"/>
      <c r="G141" s="109">
        <f t="shared" si="12"/>
        <v>36555.657714702189</v>
      </c>
      <c r="H141" s="26">
        <v>14896.924118041992</v>
      </c>
      <c r="I141" s="7">
        <v>2036.5782092809677</v>
      </c>
      <c r="J141" s="7">
        <v>1149.505056142807</v>
      </c>
      <c r="K141" s="7">
        <v>612.928382396698</v>
      </c>
      <c r="L141" s="7">
        <v>195.72126454859972</v>
      </c>
      <c r="M141" s="7">
        <v>0.66951298713684082</v>
      </c>
      <c r="N141" s="124">
        <f t="shared" si="13"/>
        <v>18892.326543398201</v>
      </c>
      <c r="O141" s="26">
        <v>13812.04413318634</v>
      </c>
      <c r="P141" s="7">
        <v>2058.3258343338966</v>
      </c>
      <c r="Q141" s="7">
        <v>1120.6288374960423</v>
      </c>
      <c r="R141" s="7">
        <v>506.56135904788971</v>
      </c>
      <c r="S141" s="7">
        <v>165.77100723981857</v>
      </c>
      <c r="T141" s="7">
        <v>0</v>
      </c>
      <c r="U141" s="124">
        <f t="shared" si="14"/>
        <v>17663.331171303988</v>
      </c>
    </row>
    <row r="142" spans="1:21">
      <c r="A142" s="37">
        <v>145</v>
      </c>
      <c r="B142" s="17"/>
      <c r="C142" s="16"/>
      <c r="D142" s="38" t="s">
        <v>26</v>
      </c>
      <c r="E142" s="45" t="s">
        <v>171</v>
      </c>
      <c r="F142" s="53"/>
      <c r="G142" s="109">
        <f t="shared" si="12"/>
        <v>2216.7673037230852</v>
      </c>
      <c r="H142" s="26">
        <v>879.96563076972961</v>
      </c>
      <c r="I142" s="7">
        <v>35.70477625913918</v>
      </c>
      <c r="J142" s="7">
        <v>19.287905667442828</v>
      </c>
      <c r="K142" s="7">
        <v>5.8088561359327286</v>
      </c>
      <c r="L142" s="7">
        <v>4.8394397139782086</v>
      </c>
      <c r="M142" s="7">
        <v>0</v>
      </c>
      <c r="N142" s="124">
        <f t="shared" si="13"/>
        <v>945.60660854622256</v>
      </c>
      <c r="O142" s="26">
        <v>1146.3027527332306</v>
      </c>
      <c r="P142" s="7">
        <v>59.355374719947577</v>
      </c>
      <c r="Q142" s="7">
        <v>44.077083189040422</v>
      </c>
      <c r="R142" s="7">
        <v>7.8845388946938328</v>
      </c>
      <c r="S142" s="7">
        <v>13.540945639950223</v>
      </c>
      <c r="T142" s="7">
        <v>0</v>
      </c>
      <c r="U142" s="124">
        <f t="shared" si="14"/>
        <v>1271.1606951768626</v>
      </c>
    </row>
    <row r="143" spans="1:21">
      <c r="A143" s="37">
        <v>146</v>
      </c>
      <c r="B143" s="17"/>
      <c r="C143" s="16"/>
      <c r="D143" s="38" t="s">
        <v>32</v>
      </c>
      <c r="E143" s="54" t="s">
        <v>172</v>
      </c>
      <c r="F143" s="53"/>
      <c r="G143" s="109">
        <f t="shared" si="12"/>
        <v>39933.355704918504</v>
      </c>
      <c r="H143" s="26">
        <v>19186.089383125305</v>
      </c>
      <c r="I143" s="7">
        <v>1084.9561992883682</v>
      </c>
      <c r="J143" s="7">
        <v>626.19524228572845</v>
      </c>
      <c r="K143" s="7">
        <v>340.39292472600937</v>
      </c>
      <c r="L143" s="7">
        <v>422.08977909386158</v>
      </c>
      <c r="M143" s="7">
        <v>0</v>
      </c>
      <c r="N143" s="124">
        <f t="shared" si="13"/>
        <v>21659.723528519273</v>
      </c>
      <c r="O143" s="26">
        <v>15806.619093894958</v>
      </c>
      <c r="P143" s="7">
        <v>1047.4118820428848</v>
      </c>
      <c r="Q143" s="7">
        <v>787.31772184371948</v>
      </c>
      <c r="R143" s="7">
        <v>332.47303721308708</v>
      </c>
      <c r="S143" s="7">
        <v>299.81044140458107</v>
      </c>
      <c r="T143" s="7">
        <v>0</v>
      </c>
      <c r="U143" s="124">
        <f t="shared" si="14"/>
        <v>18273.632176399231</v>
      </c>
    </row>
    <row r="144" spans="1:21">
      <c r="A144" s="93">
        <v>147</v>
      </c>
      <c r="B144" s="94"/>
      <c r="C144" s="103" t="s">
        <v>173</v>
      </c>
      <c r="D144" s="96" t="s">
        <v>174</v>
      </c>
      <c r="E144" s="97"/>
      <c r="F144" s="98"/>
      <c r="G144" s="99">
        <f t="shared" si="12"/>
        <v>0</v>
      </c>
      <c r="H144" s="100">
        <v>0</v>
      </c>
      <c r="I144" s="101">
        <v>0</v>
      </c>
      <c r="J144" s="101">
        <v>0</v>
      </c>
      <c r="K144" s="101">
        <v>0</v>
      </c>
      <c r="L144" s="101">
        <v>0</v>
      </c>
      <c r="M144" s="101">
        <v>0</v>
      </c>
      <c r="N144" s="125">
        <f t="shared" si="13"/>
        <v>0</v>
      </c>
      <c r="O144" s="100">
        <v>0</v>
      </c>
      <c r="P144" s="101">
        <v>0</v>
      </c>
      <c r="Q144" s="101">
        <v>0</v>
      </c>
      <c r="R144" s="101">
        <v>0</v>
      </c>
      <c r="S144" s="101">
        <v>0</v>
      </c>
      <c r="T144" s="101">
        <v>0</v>
      </c>
      <c r="U144" s="125">
        <f t="shared" si="14"/>
        <v>0</v>
      </c>
    </row>
    <row r="145" spans="1:21">
      <c r="A145" s="72">
        <v>151</v>
      </c>
      <c r="B145" s="80" t="s">
        <v>175</v>
      </c>
      <c r="C145" s="81" t="s">
        <v>176</v>
      </c>
      <c r="D145" s="82"/>
      <c r="E145" s="82"/>
      <c r="F145" s="83"/>
      <c r="G145" s="74">
        <f t="shared" si="12"/>
        <v>515170.02850329876</v>
      </c>
      <c r="H145" s="75">
        <v>31968.921175479889</v>
      </c>
      <c r="I145" s="76">
        <v>27716.834073066711</v>
      </c>
      <c r="J145" s="76">
        <v>112320.03885650635</v>
      </c>
      <c r="K145" s="76">
        <v>104412.50199127197</v>
      </c>
      <c r="L145" s="76">
        <v>56766.983894348145</v>
      </c>
      <c r="M145" s="76">
        <v>30117.094930648804</v>
      </c>
      <c r="N145" s="122">
        <f t="shared" si="13"/>
        <v>363302.37492132187</v>
      </c>
      <c r="O145" s="75">
        <v>29185.62933576107</v>
      </c>
      <c r="P145" s="76">
        <v>17722.239591598511</v>
      </c>
      <c r="Q145" s="76">
        <v>33514.312525749207</v>
      </c>
      <c r="R145" s="76">
        <v>30710.021138191223</v>
      </c>
      <c r="S145" s="76">
        <v>22985.052059173584</v>
      </c>
      <c r="T145" s="76">
        <v>17750.398931503296</v>
      </c>
      <c r="U145" s="122">
        <f t="shared" si="14"/>
        <v>151867.65358197689</v>
      </c>
    </row>
    <row r="146" spans="1:21">
      <c r="A146" s="93">
        <v>152</v>
      </c>
      <c r="B146" s="95"/>
      <c r="C146" s="95" t="s">
        <v>6</v>
      </c>
      <c r="D146" s="96" t="s">
        <v>177</v>
      </c>
      <c r="E146" s="104"/>
      <c r="F146" s="105"/>
      <c r="G146" s="99">
        <f t="shared" si="12"/>
        <v>314731.61510753632</v>
      </c>
      <c r="H146" s="100">
        <v>29056.574705600739</v>
      </c>
      <c r="I146" s="101">
        <v>17600.530207633972</v>
      </c>
      <c r="J146" s="101">
        <v>52369.428245544434</v>
      </c>
      <c r="K146" s="101">
        <v>51607.394912719727</v>
      </c>
      <c r="L146" s="101">
        <v>39707.298152923584</v>
      </c>
      <c r="M146" s="101">
        <v>26315.699460983276</v>
      </c>
      <c r="N146" s="125">
        <f t="shared" si="13"/>
        <v>216656.92568540573</v>
      </c>
      <c r="O146" s="100">
        <v>26394.144689321518</v>
      </c>
      <c r="P146" s="101">
        <v>9992.8896005153656</v>
      </c>
      <c r="Q146" s="101">
        <v>14662.001717090607</v>
      </c>
      <c r="R146" s="101">
        <v>15431.711761951447</v>
      </c>
      <c r="S146" s="101">
        <v>16181.73393535614</v>
      </c>
      <c r="T146" s="101">
        <v>15412.207717895508</v>
      </c>
      <c r="U146" s="125">
        <f t="shared" si="14"/>
        <v>98074.689422130585</v>
      </c>
    </row>
    <row r="147" spans="1:21">
      <c r="A147" s="37">
        <v>153</v>
      </c>
      <c r="B147" s="17"/>
      <c r="C147" s="16"/>
      <c r="D147" s="38" t="s">
        <v>8</v>
      </c>
      <c r="E147" s="49" t="s">
        <v>178</v>
      </c>
      <c r="F147" s="55"/>
      <c r="G147" s="109">
        <f t="shared" si="12"/>
        <v>152877.09866026044</v>
      </c>
      <c r="H147" s="26">
        <v>7963.0759001970291</v>
      </c>
      <c r="I147" s="7">
        <v>7373.3320598602295</v>
      </c>
      <c r="J147" s="7">
        <v>34250.258159637451</v>
      </c>
      <c r="K147" s="7">
        <v>30462.979154586792</v>
      </c>
      <c r="L147" s="7">
        <v>21654.169373512268</v>
      </c>
      <c r="M147" s="7">
        <v>10745.399097919464</v>
      </c>
      <c r="N147" s="124">
        <f t="shared" si="13"/>
        <v>112449.21374571323</v>
      </c>
      <c r="O147" s="26">
        <v>6206.6922440826893</v>
      </c>
      <c r="P147" s="7">
        <v>3890.6605778932571</v>
      </c>
      <c r="Q147" s="7">
        <v>8000.44191801548</v>
      </c>
      <c r="R147" s="7">
        <v>8751.2894253730774</v>
      </c>
      <c r="S147" s="7">
        <v>8377.3884906768799</v>
      </c>
      <c r="T147" s="7">
        <v>5201.4122585058212</v>
      </c>
      <c r="U147" s="124">
        <f t="shared" si="14"/>
        <v>40427.884914547205</v>
      </c>
    </row>
    <row r="148" spans="1:21">
      <c r="A148" s="37">
        <v>154</v>
      </c>
      <c r="B148" s="17"/>
      <c r="C148" s="16"/>
      <c r="D148" s="38" t="s">
        <v>10</v>
      </c>
      <c r="E148" s="49" t="s">
        <v>179</v>
      </c>
      <c r="F148" s="40"/>
      <c r="G148" s="109">
        <f t="shared" si="12"/>
        <v>10406.578584019095</v>
      </c>
      <c r="H148" s="26">
        <v>1692.2290355563164</v>
      </c>
      <c r="I148" s="7">
        <v>399.02668744325638</v>
      </c>
      <c r="J148" s="7">
        <v>779.81375366449356</v>
      </c>
      <c r="K148" s="7">
        <v>813.61592280864716</v>
      </c>
      <c r="L148" s="7">
        <v>450.87028530240059</v>
      </c>
      <c r="M148" s="7">
        <v>263.17387509346008</v>
      </c>
      <c r="N148" s="124">
        <f t="shared" si="13"/>
        <v>4398.7295598685741</v>
      </c>
      <c r="O148" s="26">
        <v>3688.1980922520161</v>
      </c>
      <c r="P148" s="7">
        <v>481.06794189289212</v>
      </c>
      <c r="Q148" s="7">
        <v>718.12001818418503</v>
      </c>
      <c r="R148" s="7">
        <v>423.85099161416292</v>
      </c>
      <c r="S148" s="7">
        <v>350.80867874622345</v>
      </c>
      <c r="T148" s="7">
        <v>345.80330146104097</v>
      </c>
      <c r="U148" s="124">
        <f t="shared" si="14"/>
        <v>6007.8490241505206</v>
      </c>
    </row>
    <row r="149" spans="1:21">
      <c r="A149" s="37">
        <v>155</v>
      </c>
      <c r="B149" s="17"/>
      <c r="C149" s="16"/>
      <c r="D149" s="38" t="s">
        <v>22</v>
      </c>
      <c r="E149" s="49" t="s">
        <v>180</v>
      </c>
      <c r="F149" s="40"/>
      <c r="G149" s="109">
        <f t="shared" si="12"/>
        <v>40017.783080428839</v>
      </c>
      <c r="H149" s="26">
        <v>4665.6965549886227</v>
      </c>
      <c r="I149" s="7">
        <v>1633.8459962010384</v>
      </c>
      <c r="J149" s="7">
        <v>2956.7336785793304</v>
      </c>
      <c r="K149" s="7">
        <v>5684.296275138855</v>
      </c>
      <c r="L149" s="7">
        <v>7075.4423990249634</v>
      </c>
      <c r="M149" s="7">
        <v>8776.0292634963989</v>
      </c>
      <c r="N149" s="124">
        <f t="shared" si="13"/>
        <v>30792.044167429209</v>
      </c>
      <c r="O149" s="26">
        <v>2322.2318778857589</v>
      </c>
      <c r="P149" s="7">
        <v>478.42199025303125</v>
      </c>
      <c r="Q149" s="7">
        <v>554.33217003941536</v>
      </c>
      <c r="R149" s="7">
        <v>774.40570017695427</v>
      </c>
      <c r="S149" s="7">
        <v>1393.2200303077698</v>
      </c>
      <c r="T149" s="7">
        <v>3703.1271443367004</v>
      </c>
      <c r="U149" s="124">
        <f t="shared" si="14"/>
        <v>9225.73891299963</v>
      </c>
    </row>
    <row r="150" spans="1:21">
      <c r="A150" s="37">
        <v>156</v>
      </c>
      <c r="B150" s="17"/>
      <c r="C150" s="16"/>
      <c r="D150" s="38" t="s">
        <v>24</v>
      </c>
      <c r="E150" s="49" t="s">
        <v>181</v>
      </c>
      <c r="F150" s="40"/>
      <c r="G150" s="109">
        <f t="shared" si="12"/>
        <v>16589.365865200758</v>
      </c>
      <c r="H150" s="26">
        <v>2071.9021941274405</v>
      </c>
      <c r="I150" s="7">
        <v>762.39836117625237</v>
      </c>
      <c r="J150" s="7">
        <v>1651.1157796382904</v>
      </c>
      <c r="K150" s="7">
        <v>1986.9338436126709</v>
      </c>
      <c r="L150" s="7">
        <v>1403.1489653587341</v>
      </c>
      <c r="M150" s="7">
        <v>1167.7693833112717</v>
      </c>
      <c r="N150" s="124">
        <f t="shared" si="13"/>
        <v>9043.2685272246599</v>
      </c>
      <c r="O150" s="26">
        <v>2379.4810635000467</v>
      </c>
      <c r="P150" s="7">
        <v>542.11984890699387</v>
      </c>
      <c r="Q150" s="7">
        <v>1391.3758515715599</v>
      </c>
      <c r="R150" s="7">
        <v>1188.8783267736435</v>
      </c>
      <c r="S150" s="7">
        <v>890.37063908576965</v>
      </c>
      <c r="T150" s="7">
        <v>1153.8716081380844</v>
      </c>
      <c r="U150" s="124">
        <f t="shared" si="14"/>
        <v>7546.0973379760981</v>
      </c>
    </row>
    <row r="151" spans="1:21">
      <c r="A151" s="37">
        <v>157</v>
      </c>
      <c r="B151" s="17"/>
      <c r="C151" s="16"/>
      <c r="D151" s="38" t="s">
        <v>26</v>
      </c>
      <c r="E151" s="49" t="s">
        <v>182</v>
      </c>
      <c r="F151" s="40"/>
      <c r="G151" s="109">
        <f t="shared" si="12"/>
        <v>24518.906187936664</v>
      </c>
      <c r="H151" s="26">
        <v>4125.3499973118305</v>
      </c>
      <c r="I151" s="7">
        <v>2924.1229214668274</v>
      </c>
      <c r="J151" s="7">
        <v>4118.725839138031</v>
      </c>
      <c r="K151" s="7">
        <v>2450.2319869995117</v>
      </c>
      <c r="L151" s="7">
        <v>1400.1458825469017</v>
      </c>
      <c r="M151" s="7">
        <v>523.67563140392303</v>
      </c>
      <c r="N151" s="124">
        <f t="shared" si="13"/>
        <v>15542.252258867025</v>
      </c>
      <c r="O151" s="26">
        <v>4667.5127864032984</v>
      </c>
      <c r="P151" s="7">
        <v>1686.9942633211613</v>
      </c>
      <c r="Q151" s="7">
        <v>861.77970427274704</v>
      </c>
      <c r="R151" s="7">
        <v>621.52131026983261</v>
      </c>
      <c r="S151" s="7">
        <v>615.10042303800583</v>
      </c>
      <c r="T151" s="7">
        <v>523.74544176459312</v>
      </c>
      <c r="U151" s="124">
        <f t="shared" si="14"/>
        <v>8976.6539290696383</v>
      </c>
    </row>
    <row r="152" spans="1:21">
      <c r="A152" s="37">
        <v>158</v>
      </c>
      <c r="B152" s="12"/>
      <c r="C152" s="12"/>
      <c r="D152" s="52" t="s">
        <v>32</v>
      </c>
      <c r="E152" s="49" t="s">
        <v>183</v>
      </c>
      <c r="F152" s="43"/>
      <c r="G152" s="109">
        <f t="shared" si="12"/>
        <v>7456.6146668874717</v>
      </c>
      <c r="H152" s="26">
        <v>356.05875432945322</v>
      </c>
      <c r="I152" s="7">
        <v>756.18532681750366</v>
      </c>
      <c r="J152" s="7">
        <v>992.48268672963604</v>
      </c>
      <c r="K152" s="7">
        <v>935.52388837712351</v>
      </c>
      <c r="L152" s="7">
        <v>1009.1404798978474</v>
      </c>
      <c r="M152" s="7">
        <v>386.69197593280114</v>
      </c>
      <c r="N152" s="124">
        <f t="shared" si="13"/>
        <v>4436.083112084365</v>
      </c>
      <c r="O152" s="26">
        <v>374.40712131684995</v>
      </c>
      <c r="P152" s="7">
        <v>688.62664832407609</v>
      </c>
      <c r="Q152" s="7">
        <v>553.82246654230403</v>
      </c>
      <c r="R152" s="7">
        <v>503.47760621184716</v>
      </c>
      <c r="S152" s="7">
        <v>612.46699669130612</v>
      </c>
      <c r="T152" s="7">
        <v>287.73071571672335</v>
      </c>
      <c r="U152" s="124">
        <f t="shared" si="14"/>
        <v>3020.5315548031067</v>
      </c>
    </row>
    <row r="153" spans="1:21">
      <c r="A153" s="37">
        <v>159</v>
      </c>
      <c r="B153" s="10"/>
      <c r="C153" s="11"/>
      <c r="D153" s="38" t="s">
        <v>34</v>
      </c>
      <c r="E153" s="49" t="s">
        <v>184</v>
      </c>
      <c r="F153" s="51"/>
      <c r="G153" s="109">
        <f t="shared" si="12"/>
        <v>62865.268885731697</v>
      </c>
      <c r="H153" s="26">
        <v>8182.2624337673187</v>
      </c>
      <c r="I153" s="7">
        <v>3751.6186399459839</v>
      </c>
      <c r="J153" s="7">
        <v>7620.299054145813</v>
      </c>
      <c r="K153" s="7">
        <v>9273.813985824585</v>
      </c>
      <c r="L153" s="7">
        <v>6714.3812198638916</v>
      </c>
      <c r="M153" s="7">
        <v>4452.9597573280334</v>
      </c>
      <c r="N153" s="124">
        <f t="shared" si="13"/>
        <v>39995.335090875626</v>
      </c>
      <c r="O153" s="26">
        <v>6755.6220255494118</v>
      </c>
      <c r="P153" s="7">
        <v>2224.9983054995537</v>
      </c>
      <c r="Q153" s="7">
        <v>2582.1295055150986</v>
      </c>
      <c r="R153" s="7">
        <v>3168.2883677482605</v>
      </c>
      <c r="S153" s="7">
        <v>3942.3787035942078</v>
      </c>
      <c r="T153" s="7">
        <v>4196.5168869495392</v>
      </c>
      <c r="U153" s="124">
        <f t="shared" si="14"/>
        <v>22869.933794856071</v>
      </c>
    </row>
    <row r="154" spans="1:21">
      <c r="A154" s="93">
        <v>160</v>
      </c>
      <c r="B154" s="94"/>
      <c r="C154" s="95" t="s">
        <v>61</v>
      </c>
      <c r="D154" s="96" t="s">
        <v>185</v>
      </c>
      <c r="E154" s="97"/>
      <c r="F154" s="98"/>
      <c r="G154" s="99">
        <f t="shared" si="12"/>
        <v>200438.4154945761</v>
      </c>
      <c r="H154" s="100">
        <v>2912.3464596942067</v>
      </c>
      <c r="I154" s="101">
        <v>10116.304519295692</v>
      </c>
      <c r="J154" s="101">
        <v>59950.611850738525</v>
      </c>
      <c r="K154" s="101">
        <v>52805.105876922607</v>
      </c>
      <c r="L154" s="101">
        <v>17059.686241149902</v>
      </c>
      <c r="M154" s="101">
        <v>3801.3961977958679</v>
      </c>
      <c r="N154" s="125">
        <f t="shared" si="13"/>
        <v>146645.4511455968</v>
      </c>
      <c r="O154" s="100">
        <v>2791.4838442876935</v>
      </c>
      <c r="P154" s="101">
        <v>7729.3501777052879</v>
      </c>
      <c r="Q154" s="101">
        <v>18852.310564041138</v>
      </c>
      <c r="R154" s="101">
        <v>15278.30968952179</v>
      </c>
      <c r="S154" s="101">
        <v>6803.3185203075409</v>
      </c>
      <c r="T154" s="101">
        <v>2338.1915531158447</v>
      </c>
      <c r="U154" s="125">
        <f t="shared" si="14"/>
        <v>53792.964348979294</v>
      </c>
    </row>
    <row r="155" spans="1:21">
      <c r="A155" s="37">
        <v>161</v>
      </c>
      <c r="B155" s="17"/>
      <c r="C155" s="16"/>
      <c r="D155" s="38" t="s">
        <v>8</v>
      </c>
      <c r="E155" s="49" t="s">
        <v>186</v>
      </c>
      <c r="F155" s="40"/>
      <c r="G155" s="109">
        <f t="shared" si="12"/>
        <v>32765.280103616416</v>
      </c>
      <c r="H155" s="26">
        <v>0</v>
      </c>
      <c r="I155" s="7">
        <v>291.4329239949584</v>
      </c>
      <c r="J155" s="7">
        <v>7688.7781209945679</v>
      </c>
      <c r="K155" s="7">
        <v>8944.4885807037354</v>
      </c>
      <c r="L155" s="7">
        <v>3975.4108905792236</v>
      </c>
      <c r="M155" s="7">
        <v>1466.1178002357483</v>
      </c>
      <c r="N155" s="124">
        <f t="shared" si="13"/>
        <v>22366.228316508234</v>
      </c>
      <c r="O155" s="26">
        <v>0</v>
      </c>
      <c r="P155" s="7">
        <v>276.54582586884499</v>
      </c>
      <c r="Q155" s="7">
        <v>4215.9521836042404</v>
      </c>
      <c r="R155" s="7">
        <v>3311.7660083770752</v>
      </c>
      <c r="S155" s="7">
        <v>1748.6895253658295</v>
      </c>
      <c r="T155" s="7">
        <v>846.09824389219284</v>
      </c>
      <c r="U155" s="124">
        <f t="shared" si="14"/>
        <v>10399.051787108183</v>
      </c>
    </row>
    <row r="156" spans="1:21">
      <c r="A156" s="37">
        <v>162</v>
      </c>
      <c r="B156" s="17"/>
      <c r="C156" s="16"/>
      <c r="D156" s="38" t="s">
        <v>10</v>
      </c>
      <c r="E156" s="49" t="s">
        <v>187</v>
      </c>
      <c r="F156" s="55"/>
      <c r="G156" s="109">
        <f t="shared" si="12"/>
        <v>52390.273883424699</v>
      </c>
      <c r="H156" s="26">
        <v>2008.8468887284398</v>
      </c>
      <c r="I156" s="7">
        <v>1899.312246479094</v>
      </c>
      <c r="J156" s="7">
        <v>16482.974126338959</v>
      </c>
      <c r="K156" s="7">
        <v>13151.28923368454</v>
      </c>
      <c r="L156" s="7">
        <v>4265.2182559967041</v>
      </c>
      <c r="M156" s="7">
        <v>912.37980163097382</v>
      </c>
      <c r="N156" s="124">
        <f t="shared" si="13"/>
        <v>38720.02055285871</v>
      </c>
      <c r="O156" s="26">
        <v>1895.4044130519032</v>
      </c>
      <c r="P156" s="7">
        <v>1149.8298245966434</v>
      </c>
      <c r="Q156" s="7">
        <v>4597.6888264417648</v>
      </c>
      <c r="R156" s="7">
        <v>3743.2880036234856</v>
      </c>
      <c r="S156" s="7">
        <v>1556.66395175457</v>
      </c>
      <c r="T156" s="7">
        <v>727.37831109762192</v>
      </c>
      <c r="U156" s="124">
        <f t="shared" si="14"/>
        <v>13670.253330565989</v>
      </c>
    </row>
    <row r="157" spans="1:21" ht="12.6" thickBot="1">
      <c r="A157" s="56">
        <v>163</v>
      </c>
      <c r="B157" s="57"/>
      <c r="C157" s="58"/>
      <c r="D157" s="59" t="s">
        <v>22</v>
      </c>
      <c r="E157" s="60" t="s">
        <v>188</v>
      </c>
      <c r="F157" s="61"/>
      <c r="G157" s="112">
        <f t="shared" si="12"/>
        <v>115282.86014999045</v>
      </c>
      <c r="H157" s="27">
        <v>903.49955883037183</v>
      </c>
      <c r="I157" s="28">
        <v>7925.5593731358531</v>
      </c>
      <c r="J157" s="28">
        <v>35778.858719306067</v>
      </c>
      <c r="K157" s="28">
        <v>30709.328019421548</v>
      </c>
      <c r="L157" s="28">
        <v>8819.0572006842121</v>
      </c>
      <c r="M157" s="28">
        <v>1422.8985968988272</v>
      </c>
      <c r="N157" s="126">
        <f t="shared" si="13"/>
        <v>85559.201468276879</v>
      </c>
      <c r="O157" s="27">
        <v>896.07943638735742</v>
      </c>
      <c r="P157" s="28">
        <v>6302.9742318779463</v>
      </c>
      <c r="Q157" s="28">
        <v>10038.669407894253</v>
      </c>
      <c r="R157" s="28">
        <v>8223.2557375675533</v>
      </c>
      <c r="S157" s="28">
        <v>3497.9648786378093</v>
      </c>
      <c r="T157" s="28">
        <v>764.71498934864212</v>
      </c>
      <c r="U157" s="126">
        <f t="shared" si="14"/>
        <v>29723.658681713561</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84" t="s">
        <v>352</v>
      </c>
      <c r="E2" s="84"/>
      <c r="F2" s="84"/>
      <c r="G2" s="6"/>
      <c r="H2" s="6"/>
    </row>
    <row r="3" spans="1:21" ht="13.8">
      <c r="A3" s="1" t="s">
        <v>194</v>
      </c>
      <c r="C3" s="296">
        <v>2030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2000806.2717672512</v>
      </c>
      <c r="H7" s="151">
        <v>54852.534094005823</v>
      </c>
      <c r="I7" s="152">
        <v>120517.84430378675</v>
      </c>
      <c r="J7" s="152">
        <v>186712.06887690723</v>
      </c>
      <c r="K7" s="152">
        <v>287212.50972442329</v>
      </c>
      <c r="L7" s="152">
        <v>268833.19161492586</v>
      </c>
      <c r="M7" s="152">
        <v>100912.93125516921</v>
      </c>
      <c r="N7" s="153">
        <f>SUM(H7:M7)</f>
        <v>1019041.0798692182</v>
      </c>
      <c r="O7" s="151">
        <v>49781.21362298727</v>
      </c>
      <c r="P7" s="152">
        <v>108069.27260546386</v>
      </c>
      <c r="Q7" s="152">
        <v>165613.09085941315</v>
      </c>
      <c r="R7" s="152">
        <v>268769.91196089983</v>
      </c>
      <c r="S7" s="152">
        <v>267840.15285916626</v>
      </c>
      <c r="T7" s="152">
        <v>121691.54999010265</v>
      </c>
      <c r="U7" s="153">
        <f>SUM(O7:T7)</f>
        <v>981765.19189803302</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17513899.284586906</v>
      </c>
      <c r="H10" s="67">
        <v>96284.905916213989</v>
      </c>
      <c r="I10" s="68">
        <v>33214.228239774704</v>
      </c>
      <c r="J10" s="68">
        <v>115323.6438741684</v>
      </c>
      <c r="K10" s="68">
        <v>455805.70004463196</v>
      </c>
      <c r="L10" s="68">
        <v>2472866.5795516968</v>
      </c>
      <c r="M10" s="68">
        <v>6148778.8540039063</v>
      </c>
      <c r="N10" s="121">
        <f t="shared" ref="N10:N41" si="1">SUM(H10:M10)</f>
        <v>9322273.9116303921</v>
      </c>
      <c r="O10" s="67">
        <v>81141.964025497437</v>
      </c>
      <c r="P10" s="68">
        <v>22989.488464593887</v>
      </c>
      <c r="Q10" s="68">
        <v>61409.083630561829</v>
      </c>
      <c r="R10" s="68">
        <v>282351.91191673279</v>
      </c>
      <c r="S10" s="68">
        <v>1633250.1251449585</v>
      </c>
      <c r="T10" s="68">
        <v>6110482.7997741699</v>
      </c>
      <c r="U10" s="121">
        <f t="shared" ref="U10:U41" si="2">SUM(O10:T10)</f>
        <v>8191625.3729565144</v>
      </c>
    </row>
    <row r="11" spans="1:21" s="19" customFormat="1" ht="15" customHeight="1">
      <c r="A11" s="72">
        <v>1</v>
      </c>
      <c r="B11" s="73" t="s">
        <v>4</v>
      </c>
      <c r="C11" s="278" t="s">
        <v>5</v>
      </c>
      <c r="D11" s="279"/>
      <c r="E11" s="279"/>
      <c r="F11" s="280"/>
      <c r="G11" s="74">
        <f t="shared" si="0"/>
        <v>938766.07496118546</v>
      </c>
      <c r="H11" s="75">
        <v>56004.157217979431</v>
      </c>
      <c r="I11" s="76">
        <v>4146.7801018953323</v>
      </c>
      <c r="J11" s="76">
        <v>8073.0843895077705</v>
      </c>
      <c r="K11" s="76">
        <v>29254.754879832268</v>
      </c>
      <c r="L11" s="76">
        <v>78754.151196956635</v>
      </c>
      <c r="M11" s="76">
        <v>320308.27289390564</v>
      </c>
      <c r="N11" s="122">
        <f t="shared" si="1"/>
        <v>496541.20068007708</v>
      </c>
      <c r="O11" s="75">
        <v>46452.229804992676</v>
      </c>
      <c r="P11" s="76">
        <v>3761.0006553530693</v>
      </c>
      <c r="Q11" s="76">
        <v>8285.0003764629364</v>
      </c>
      <c r="R11" s="76">
        <v>19837.643218278885</v>
      </c>
      <c r="S11" s="76">
        <v>48021.93665599823</v>
      </c>
      <c r="T11" s="76">
        <v>315867.06357002258</v>
      </c>
      <c r="U11" s="122">
        <f t="shared" si="2"/>
        <v>442224.87428110838</v>
      </c>
    </row>
    <row r="12" spans="1:21" s="18" customFormat="1">
      <c r="A12" s="85">
        <v>2</v>
      </c>
      <c r="B12" s="86"/>
      <c r="C12" s="86" t="s">
        <v>6</v>
      </c>
      <c r="D12" s="87" t="s">
        <v>7</v>
      </c>
      <c r="E12" s="88"/>
      <c r="F12" s="89"/>
      <c r="G12" s="90">
        <f t="shared" si="0"/>
        <v>227850.5795378983</v>
      </c>
      <c r="H12" s="91">
        <v>7823.9711789004505</v>
      </c>
      <c r="I12" s="92">
        <v>2551.0514156520367</v>
      </c>
      <c r="J12" s="92">
        <v>5144.3001588284969</v>
      </c>
      <c r="K12" s="92">
        <v>20643.25856462121</v>
      </c>
      <c r="L12" s="92">
        <v>34141.733817696571</v>
      </c>
      <c r="M12" s="92">
        <v>54689.273405075073</v>
      </c>
      <c r="N12" s="123">
        <f t="shared" si="1"/>
        <v>124993.58854077384</v>
      </c>
      <c r="O12" s="91">
        <v>5724.2771482653916</v>
      </c>
      <c r="P12" s="92">
        <v>2403.6668537259102</v>
      </c>
      <c r="Q12" s="92">
        <v>4086.9355481863022</v>
      </c>
      <c r="R12" s="92">
        <v>10872.780398577452</v>
      </c>
      <c r="S12" s="92">
        <v>21566.407714724541</v>
      </c>
      <c r="T12" s="92">
        <v>58202.923333644867</v>
      </c>
      <c r="U12" s="123">
        <f t="shared" si="2"/>
        <v>102856.99099712446</v>
      </c>
    </row>
    <row r="13" spans="1:21">
      <c r="A13" s="37">
        <v>3</v>
      </c>
      <c r="B13" s="17"/>
      <c r="C13" s="16"/>
      <c r="D13" s="38" t="s">
        <v>8</v>
      </c>
      <c r="E13" s="39" t="s">
        <v>9</v>
      </c>
      <c r="F13" s="40"/>
      <c r="G13" s="109">
        <f t="shared" si="0"/>
        <v>71549.556860697194</v>
      </c>
      <c r="H13" s="26">
        <v>155.10578948443799</v>
      </c>
      <c r="I13" s="7">
        <v>208.38212911505252</v>
      </c>
      <c r="J13" s="7">
        <v>1817.1339233564213</v>
      </c>
      <c r="K13" s="7">
        <v>6213.9306297190487</v>
      </c>
      <c r="L13" s="7">
        <v>15086.378045111895</v>
      </c>
      <c r="M13" s="7">
        <v>22142.825608879328</v>
      </c>
      <c r="N13" s="124">
        <f t="shared" si="1"/>
        <v>45623.756125666187</v>
      </c>
      <c r="O13" s="26">
        <v>87.175204746141389</v>
      </c>
      <c r="P13" s="7">
        <v>226.12694235445815</v>
      </c>
      <c r="Q13" s="7">
        <v>1333.0753207405796</v>
      </c>
      <c r="R13" s="7">
        <v>2835.0800653732731</v>
      </c>
      <c r="S13" s="7">
        <v>7134.1823549889959</v>
      </c>
      <c r="T13" s="7">
        <v>14310.160846827552</v>
      </c>
      <c r="U13" s="124">
        <f t="shared" si="2"/>
        <v>25925.800735031</v>
      </c>
    </row>
    <row r="14" spans="1:21">
      <c r="A14" s="37">
        <v>4</v>
      </c>
      <c r="B14" s="41"/>
      <c r="C14" s="16"/>
      <c r="D14" s="38" t="s">
        <v>10</v>
      </c>
      <c r="E14" s="39" t="s">
        <v>11</v>
      </c>
      <c r="F14" s="40"/>
      <c r="G14" s="109">
        <f t="shared" si="0"/>
        <v>2228.4203884405142</v>
      </c>
      <c r="H14" s="26">
        <v>521.22863174416125</v>
      </c>
      <c r="I14" s="7">
        <v>27.430547303287312</v>
      </c>
      <c r="J14" s="7">
        <v>17.396643757092534</v>
      </c>
      <c r="K14" s="7">
        <v>27.459310695703607</v>
      </c>
      <c r="L14" s="7">
        <v>46.239905870053917</v>
      </c>
      <c r="M14" s="7">
        <v>77.277964810375124</v>
      </c>
      <c r="N14" s="124">
        <f t="shared" si="1"/>
        <v>717.03300418067374</v>
      </c>
      <c r="O14" s="26">
        <v>573.0721750727389</v>
      </c>
      <c r="P14" s="7">
        <v>33.620506018865854</v>
      </c>
      <c r="Q14" s="7">
        <v>51.040198786184192</v>
      </c>
      <c r="R14" s="7">
        <v>132.02293785661459</v>
      </c>
      <c r="S14" s="7">
        <v>218.80616163741797</v>
      </c>
      <c r="T14" s="7">
        <v>502.82540488801897</v>
      </c>
      <c r="U14" s="124">
        <f t="shared" si="2"/>
        <v>1511.3873842598405</v>
      </c>
    </row>
    <row r="15" spans="1:21">
      <c r="A15" s="37">
        <v>5</v>
      </c>
      <c r="B15" s="41"/>
      <c r="C15" s="16"/>
      <c r="D15" s="8"/>
      <c r="E15" s="17" t="s">
        <v>12</v>
      </c>
      <c r="F15" s="42" t="s">
        <v>13</v>
      </c>
      <c r="G15" s="109">
        <f t="shared" si="0"/>
        <v>1513.5543476020102</v>
      </c>
      <c r="H15" s="26">
        <v>521.22863174416125</v>
      </c>
      <c r="I15" s="7">
        <v>27.090921944589354</v>
      </c>
      <c r="J15" s="7">
        <v>14.532072655565571</v>
      </c>
      <c r="K15" s="7">
        <v>23.989442931255326</v>
      </c>
      <c r="L15" s="7">
        <v>43.124862735625356</v>
      </c>
      <c r="M15" s="7">
        <v>69.514114039717242</v>
      </c>
      <c r="N15" s="124">
        <f t="shared" si="1"/>
        <v>699.4800460509141</v>
      </c>
      <c r="O15" s="26">
        <v>573.0721750727389</v>
      </c>
      <c r="P15" s="7">
        <v>32.442269335500896</v>
      </c>
      <c r="Q15" s="7">
        <v>13.280298576224595</v>
      </c>
      <c r="R15" s="7">
        <v>17.727619525277987</v>
      </c>
      <c r="S15" s="7">
        <v>52.268719985149801</v>
      </c>
      <c r="T15" s="7">
        <v>125.28321905620396</v>
      </c>
      <c r="U15" s="124">
        <f t="shared" si="2"/>
        <v>814.07430155109614</v>
      </c>
    </row>
    <row r="16" spans="1:21">
      <c r="A16" s="37">
        <v>6</v>
      </c>
      <c r="B16" s="41"/>
      <c r="C16" s="16"/>
      <c r="D16" s="8"/>
      <c r="E16" s="17" t="s">
        <v>14</v>
      </c>
      <c r="F16" s="42" t="s">
        <v>15</v>
      </c>
      <c r="G16" s="109">
        <f t="shared" si="0"/>
        <v>139.13867444398056</v>
      </c>
      <c r="H16" s="26">
        <v>0</v>
      </c>
      <c r="I16" s="7">
        <v>0</v>
      </c>
      <c r="J16" s="7">
        <v>0</v>
      </c>
      <c r="K16" s="7">
        <v>0</v>
      </c>
      <c r="L16" s="7">
        <v>0</v>
      </c>
      <c r="M16" s="7">
        <v>0</v>
      </c>
      <c r="N16" s="124">
        <f t="shared" si="1"/>
        <v>0</v>
      </c>
      <c r="O16" s="26">
        <v>0</v>
      </c>
      <c r="P16" s="7">
        <v>0.32907898204575758</v>
      </c>
      <c r="Q16" s="7">
        <v>9.2861275307368487</v>
      </c>
      <c r="R16" s="7">
        <v>23.189212543424219</v>
      </c>
      <c r="S16" s="7">
        <v>29.622122664470226</v>
      </c>
      <c r="T16" s="7">
        <v>76.712132723303512</v>
      </c>
      <c r="U16" s="124">
        <f t="shared" si="2"/>
        <v>139.13867444398056</v>
      </c>
    </row>
    <row r="17" spans="1:21">
      <c r="A17" s="37">
        <v>7</v>
      </c>
      <c r="B17" s="41"/>
      <c r="C17" s="16"/>
      <c r="D17" s="8"/>
      <c r="E17" s="17" t="s">
        <v>16</v>
      </c>
      <c r="F17" s="42" t="s">
        <v>17</v>
      </c>
      <c r="G17" s="109">
        <f t="shared" si="0"/>
        <v>418.12477720772404</v>
      </c>
      <c r="H17" s="26">
        <v>0</v>
      </c>
      <c r="I17" s="7">
        <v>0.22259137001492491</v>
      </c>
      <c r="J17" s="7">
        <v>2.1863396100889076</v>
      </c>
      <c r="K17" s="7">
        <v>2.1126199412537972</v>
      </c>
      <c r="L17" s="7">
        <v>1.6303854867510381</v>
      </c>
      <c r="M17" s="7">
        <v>4.66616328949749</v>
      </c>
      <c r="N17" s="124">
        <f t="shared" si="1"/>
        <v>10.818099697606158</v>
      </c>
      <c r="O17" s="26">
        <v>0</v>
      </c>
      <c r="P17" s="7">
        <v>0.57768489359295927</v>
      </c>
      <c r="Q17" s="7">
        <v>17.401943899691105</v>
      </c>
      <c r="R17" s="7">
        <v>58.175649932585657</v>
      </c>
      <c r="S17" s="7">
        <v>95.229636247269809</v>
      </c>
      <c r="T17" s="7">
        <v>235.92176253697835</v>
      </c>
      <c r="U17" s="124">
        <f t="shared" si="2"/>
        <v>407.30667751011788</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157.60257815708428</v>
      </c>
      <c r="H19" s="26">
        <v>0</v>
      </c>
      <c r="I19" s="7">
        <v>0.11703288349053764</v>
      </c>
      <c r="J19" s="7">
        <v>0.6782306082877767</v>
      </c>
      <c r="K19" s="7">
        <v>1.3572480137900129</v>
      </c>
      <c r="L19" s="7">
        <v>1.4846566872292897</v>
      </c>
      <c r="M19" s="7">
        <v>3.0976847005440504</v>
      </c>
      <c r="N19" s="124">
        <f t="shared" si="1"/>
        <v>6.7348528933416674</v>
      </c>
      <c r="O19" s="26">
        <v>0</v>
      </c>
      <c r="P19" s="7">
        <v>0.27147240685008001</v>
      </c>
      <c r="Q19" s="7">
        <v>11.071829860564321</v>
      </c>
      <c r="R19" s="7">
        <v>32.930452446453273</v>
      </c>
      <c r="S19" s="7">
        <v>41.685687364079058</v>
      </c>
      <c r="T19" s="7">
        <v>64.908283185795881</v>
      </c>
      <c r="U19" s="124">
        <f t="shared" si="2"/>
        <v>150.86772526374261</v>
      </c>
    </row>
    <row r="20" spans="1:21">
      <c r="A20" s="37">
        <v>10</v>
      </c>
      <c r="B20" s="41"/>
      <c r="C20" s="16"/>
      <c r="D20" s="38" t="s">
        <v>22</v>
      </c>
      <c r="E20" s="39" t="s">
        <v>23</v>
      </c>
      <c r="F20" s="40"/>
      <c r="G20" s="109">
        <f t="shared" si="0"/>
        <v>19424.933423280716</v>
      </c>
      <c r="H20" s="26">
        <v>143.70840883255005</v>
      </c>
      <c r="I20" s="7">
        <v>89.320706009864807</v>
      </c>
      <c r="J20" s="7">
        <v>774.54585313796997</v>
      </c>
      <c r="K20" s="7">
        <v>8572.5759100914001</v>
      </c>
      <c r="L20" s="7">
        <v>4579.5640086829662</v>
      </c>
      <c r="M20" s="7">
        <v>273.64675678312778</v>
      </c>
      <c r="N20" s="124">
        <f t="shared" si="1"/>
        <v>14433.361643537879</v>
      </c>
      <c r="O20" s="26">
        <v>110.11153713613749</v>
      </c>
      <c r="P20" s="7">
        <v>74.945113301277161</v>
      </c>
      <c r="Q20" s="7">
        <v>398.27714890241623</v>
      </c>
      <c r="R20" s="7">
        <v>3024.8869238495827</v>
      </c>
      <c r="S20" s="7">
        <v>1315.373259820044</v>
      </c>
      <c r="T20" s="7">
        <v>67.977796733379364</v>
      </c>
      <c r="U20" s="124">
        <f t="shared" si="2"/>
        <v>4991.571779742837</v>
      </c>
    </row>
    <row r="21" spans="1:21">
      <c r="A21" s="37">
        <v>11</v>
      </c>
      <c r="B21" s="41"/>
      <c r="C21" s="16"/>
      <c r="D21" s="38" t="s">
        <v>24</v>
      </c>
      <c r="E21" s="39" t="s">
        <v>25</v>
      </c>
      <c r="F21" s="40"/>
      <c r="G21" s="109">
        <f t="shared" si="0"/>
        <v>26035.76372215047</v>
      </c>
      <c r="H21" s="26">
        <v>3291.375025749323</v>
      </c>
      <c r="I21" s="7">
        <v>237.44766540825367</v>
      </c>
      <c r="J21" s="7">
        <v>275.82780562248081</v>
      </c>
      <c r="K21" s="7">
        <v>601.10036819055676</v>
      </c>
      <c r="L21" s="7">
        <v>1556.2184633165598</v>
      </c>
      <c r="M21" s="7">
        <v>6167.9000428617001</v>
      </c>
      <c r="N21" s="124">
        <f t="shared" si="1"/>
        <v>12129.869371148874</v>
      </c>
      <c r="O21" s="26">
        <v>1915.4772713889834</v>
      </c>
      <c r="P21" s="7">
        <v>221.01753259636462</v>
      </c>
      <c r="Q21" s="7">
        <v>248.14416419900954</v>
      </c>
      <c r="R21" s="7">
        <v>413.45088633522391</v>
      </c>
      <c r="S21" s="7">
        <v>1442.5525368601084</v>
      </c>
      <c r="T21" s="7">
        <v>9665.2519596219063</v>
      </c>
      <c r="U21" s="124">
        <f t="shared" si="2"/>
        <v>13905.894351001596</v>
      </c>
    </row>
    <row r="22" spans="1:21">
      <c r="A22" s="37">
        <v>12</v>
      </c>
      <c r="B22" s="41"/>
      <c r="C22" s="16"/>
      <c r="D22" s="38" t="s">
        <v>26</v>
      </c>
      <c r="E22" s="39" t="s">
        <v>27</v>
      </c>
      <c r="F22" s="40"/>
      <c r="G22" s="109">
        <f t="shared" si="0"/>
        <v>2017.3984517663057</v>
      </c>
      <c r="H22" s="26">
        <v>426.87288658290345</v>
      </c>
      <c r="I22" s="7">
        <v>76.918783874483779</v>
      </c>
      <c r="J22" s="7">
        <v>55.433560687117279</v>
      </c>
      <c r="K22" s="7">
        <v>164.96721357782371</v>
      </c>
      <c r="L22" s="7">
        <v>214.33435039408505</v>
      </c>
      <c r="M22" s="7">
        <v>182.35904718312668</v>
      </c>
      <c r="N22" s="124">
        <f t="shared" si="1"/>
        <v>1120.8858422995399</v>
      </c>
      <c r="O22" s="26">
        <v>449.01697855172188</v>
      </c>
      <c r="P22" s="7">
        <v>67.432764725293964</v>
      </c>
      <c r="Q22" s="7">
        <v>30.086023529293016</v>
      </c>
      <c r="R22" s="7">
        <v>48.362036104954313</v>
      </c>
      <c r="S22" s="7">
        <v>109.17094831040595</v>
      </c>
      <c r="T22" s="7">
        <v>192.44385824509664</v>
      </c>
      <c r="U22" s="124">
        <f t="shared" si="2"/>
        <v>896.51260946676575</v>
      </c>
    </row>
    <row r="23" spans="1:21">
      <c r="A23" s="37">
        <v>13</v>
      </c>
      <c r="B23" s="41"/>
      <c r="C23" s="16"/>
      <c r="D23" s="8"/>
      <c r="E23" s="17" t="s">
        <v>12</v>
      </c>
      <c r="F23" s="42" t="s">
        <v>28</v>
      </c>
      <c r="G23" s="109">
        <f t="shared" si="0"/>
        <v>65.328727676838753</v>
      </c>
      <c r="H23" s="26">
        <v>2.4464392066001892</v>
      </c>
      <c r="I23" s="7">
        <v>19.197074862022419</v>
      </c>
      <c r="J23" s="7">
        <v>3.9996161212329753</v>
      </c>
      <c r="K23" s="7">
        <v>3.7224705717817415</v>
      </c>
      <c r="L23" s="7">
        <v>2.0371847294954932</v>
      </c>
      <c r="M23" s="7">
        <v>1.7253902852535248</v>
      </c>
      <c r="N23" s="124">
        <f t="shared" si="1"/>
        <v>33.128175776386342</v>
      </c>
      <c r="O23" s="26">
        <v>2.5800094231963158</v>
      </c>
      <c r="P23" s="7">
        <v>18.592309024417773</v>
      </c>
      <c r="Q23" s="7">
        <v>4.4318188818870112</v>
      </c>
      <c r="R23" s="7">
        <v>3.2049733408275642</v>
      </c>
      <c r="S23" s="7">
        <v>1.8127934377844213</v>
      </c>
      <c r="T23" s="7">
        <v>1.578647792339325</v>
      </c>
      <c r="U23" s="124">
        <f t="shared" si="2"/>
        <v>32.20055190045241</v>
      </c>
    </row>
    <row r="24" spans="1:21">
      <c r="A24" s="37">
        <v>14</v>
      </c>
      <c r="B24" s="17"/>
      <c r="C24" s="16"/>
      <c r="D24" s="8"/>
      <c r="E24" s="17" t="s">
        <v>14</v>
      </c>
      <c r="F24" s="42" t="s">
        <v>29</v>
      </c>
      <c r="G24" s="109">
        <f t="shared" si="0"/>
        <v>25.090352204330884</v>
      </c>
      <c r="H24" s="26">
        <v>4.4946012779619195</v>
      </c>
      <c r="I24" s="7">
        <v>3.4464191504084738</v>
      </c>
      <c r="J24" s="7">
        <v>0.95526933463770547</v>
      </c>
      <c r="K24" s="7">
        <v>1.5896832179860212</v>
      </c>
      <c r="L24" s="7">
        <v>1.4545790287083946</v>
      </c>
      <c r="M24" s="7">
        <v>0.26832529902458191</v>
      </c>
      <c r="N24" s="124">
        <f t="shared" si="1"/>
        <v>12.208877308727097</v>
      </c>
      <c r="O24" s="26">
        <v>3.4501759805361871</v>
      </c>
      <c r="P24" s="7">
        <v>5.8536960546989576</v>
      </c>
      <c r="Q24" s="7">
        <v>0.77350478229709552</v>
      </c>
      <c r="R24" s="7">
        <v>1.2693675356495078</v>
      </c>
      <c r="S24" s="7">
        <v>1.153185833216412</v>
      </c>
      <c r="T24" s="7">
        <v>0.38154470920562744</v>
      </c>
      <c r="U24" s="124">
        <f t="shared" si="2"/>
        <v>12.881474895603787</v>
      </c>
    </row>
    <row r="25" spans="1:21">
      <c r="A25" s="37">
        <v>15</v>
      </c>
      <c r="B25" s="17"/>
      <c r="C25" s="16"/>
      <c r="D25" s="8"/>
      <c r="E25" s="17" t="s">
        <v>16</v>
      </c>
      <c r="F25" s="42" t="s">
        <v>30</v>
      </c>
      <c r="G25" s="109">
        <f t="shared" si="0"/>
        <v>779.5573476193149</v>
      </c>
      <c r="H25" s="26">
        <v>359.72468207543488</v>
      </c>
      <c r="I25" s="7">
        <v>21.930249391298275</v>
      </c>
      <c r="J25" s="7">
        <v>2.6936145299559939</v>
      </c>
      <c r="K25" s="7">
        <v>0.48601160404450638</v>
      </c>
      <c r="L25" s="7">
        <v>0.45119699064298402</v>
      </c>
      <c r="M25" s="7">
        <v>0.88660973310470581</v>
      </c>
      <c r="N25" s="124">
        <f t="shared" si="1"/>
        <v>386.17236432448135</v>
      </c>
      <c r="O25" s="26">
        <v>369.21955458831735</v>
      </c>
      <c r="P25" s="7">
        <v>18.571709701529471</v>
      </c>
      <c r="Q25" s="7">
        <v>3.8398035628670186</v>
      </c>
      <c r="R25" s="7">
        <v>1.2546940506963438</v>
      </c>
      <c r="S25" s="7">
        <v>0.13460857365907941</v>
      </c>
      <c r="T25" s="7">
        <v>0.36461281776428223</v>
      </c>
      <c r="U25" s="124">
        <f t="shared" si="2"/>
        <v>393.38498329483355</v>
      </c>
    </row>
    <row r="26" spans="1:21">
      <c r="A26" s="37">
        <v>16</v>
      </c>
      <c r="B26" s="17"/>
      <c r="C26" s="16"/>
      <c r="D26" s="8"/>
      <c r="E26" s="17" t="s">
        <v>18</v>
      </c>
      <c r="F26" s="42" t="s">
        <v>31</v>
      </c>
      <c r="G26" s="109">
        <f t="shared" si="0"/>
        <v>1147.4220301020118</v>
      </c>
      <c r="H26" s="26">
        <v>60.207174343384963</v>
      </c>
      <c r="I26" s="7">
        <v>32.345041624386795</v>
      </c>
      <c r="J26" s="7">
        <v>47.785058501467574</v>
      </c>
      <c r="K26" s="7">
        <v>159.16904782218626</v>
      </c>
      <c r="L26" s="7">
        <v>210.39138734148582</v>
      </c>
      <c r="M26" s="7">
        <v>179.47872332605766</v>
      </c>
      <c r="N26" s="124">
        <f t="shared" si="1"/>
        <v>689.37643295896908</v>
      </c>
      <c r="O26" s="26">
        <v>73.767236702152076</v>
      </c>
      <c r="P26" s="7">
        <v>24.415048234164715</v>
      </c>
      <c r="Q26" s="7">
        <v>21.040896774502471</v>
      </c>
      <c r="R26" s="7">
        <v>42.633002345770365</v>
      </c>
      <c r="S26" s="7">
        <v>106.07036089082249</v>
      </c>
      <c r="T26" s="7">
        <v>190.1190521956305</v>
      </c>
      <c r="U26" s="124">
        <f t="shared" si="2"/>
        <v>458.04559714304264</v>
      </c>
    </row>
    <row r="27" spans="1:21">
      <c r="A27" s="37">
        <v>17</v>
      </c>
      <c r="B27" s="17"/>
      <c r="C27" s="16"/>
      <c r="D27" s="38" t="s">
        <v>32</v>
      </c>
      <c r="E27" s="39" t="s">
        <v>33</v>
      </c>
      <c r="F27" s="40"/>
      <c r="G27" s="109">
        <f t="shared" si="0"/>
        <v>9040.6101966234273</v>
      </c>
      <c r="H27" s="26">
        <v>557.43062630324857</v>
      </c>
      <c r="I27" s="7">
        <v>323.82041754573584</v>
      </c>
      <c r="J27" s="7">
        <v>329.74314755946398</v>
      </c>
      <c r="K27" s="7">
        <v>649.33059595525265</v>
      </c>
      <c r="L27" s="7">
        <v>1209.678475946188</v>
      </c>
      <c r="M27" s="7">
        <v>2000.9420567303896</v>
      </c>
      <c r="N27" s="124">
        <f t="shared" si="1"/>
        <v>5070.9453200402786</v>
      </c>
      <c r="O27" s="26">
        <v>477.11920913972426</v>
      </c>
      <c r="P27" s="7">
        <v>272.29458022117615</v>
      </c>
      <c r="Q27" s="7">
        <v>277.69693253561854</v>
      </c>
      <c r="R27" s="7">
        <v>407.26886726170778</v>
      </c>
      <c r="S27" s="7">
        <v>902.66423052549362</v>
      </c>
      <c r="T27" s="7">
        <v>1632.6210568994284</v>
      </c>
      <c r="U27" s="124">
        <f t="shared" si="2"/>
        <v>3969.6648765831487</v>
      </c>
    </row>
    <row r="28" spans="1:21">
      <c r="A28" s="37">
        <v>18</v>
      </c>
      <c r="B28" s="12"/>
      <c r="C28" s="12"/>
      <c r="D28" s="38" t="s">
        <v>34</v>
      </c>
      <c r="E28" s="39" t="s">
        <v>35</v>
      </c>
      <c r="F28" s="43"/>
      <c r="G28" s="109">
        <f t="shared" si="0"/>
        <v>12425.135908513868</v>
      </c>
      <c r="H28" s="26">
        <v>377.31500097736716</v>
      </c>
      <c r="I28" s="7">
        <v>204.0030029527843</v>
      </c>
      <c r="J28" s="7">
        <v>246.28222948685288</v>
      </c>
      <c r="K28" s="7">
        <v>627.26962092053145</v>
      </c>
      <c r="L28" s="7">
        <v>1224.0066490499303</v>
      </c>
      <c r="M28" s="7">
        <v>3475.7615281958133</v>
      </c>
      <c r="N28" s="124">
        <f t="shared" si="1"/>
        <v>6154.6380315832794</v>
      </c>
      <c r="O28" s="26">
        <v>260.54313757202181</v>
      </c>
      <c r="P28" s="7">
        <v>164.74696815101197</v>
      </c>
      <c r="Q28" s="7">
        <v>210.38435257598758</v>
      </c>
      <c r="R28" s="7">
        <v>417.15021671389695</v>
      </c>
      <c r="S28" s="7">
        <v>827.82725559640676</v>
      </c>
      <c r="T28" s="7">
        <v>4389.8459463212639</v>
      </c>
      <c r="U28" s="124">
        <f t="shared" si="2"/>
        <v>6270.497876930589</v>
      </c>
    </row>
    <row r="29" spans="1:21">
      <c r="A29" s="37">
        <v>19</v>
      </c>
      <c r="B29" s="17"/>
      <c r="C29" s="16"/>
      <c r="D29" s="38" t="s">
        <v>36</v>
      </c>
      <c r="E29" s="39" t="s">
        <v>37</v>
      </c>
      <c r="F29" s="40"/>
      <c r="G29" s="109">
        <f t="shared" si="0"/>
        <v>12146.026628508476</v>
      </c>
      <c r="H29" s="26">
        <v>7.2110512517337497</v>
      </c>
      <c r="I29" s="7">
        <v>5.1683553191833198</v>
      </c>
      <c r="J29" s="7">
        <v>109.09967401716858</v>
      </c>
      <c r="K29" s="7">
        <v>1004.6132578253746</v>
      </c>
      <c r="L29" s="7">
        <v>2849.5391569435596</v>
      </c>
      <c r="M29" s="7">
        <v>2696.2040128149092</v>
      </c>
      <c r="N29" s="124">
        <f t="shared" si="1"/>
        <v>6671.8355081719292</v>
      </c>
      <c r="O29" s="26">
        <v>6.8136452819608166</v>
      </c>
      <c r="P29" s="7">
        <v>3.6838241383666173</v>
      </c>
      <c r="Q29" s="7">
        <v>88.44250269420445</v>
      </c>
      <c r="R29" s="7">
        <v>523.7094161156565</v>
      </c>
      <c r="S29" s="7">
        <v>1980.6762132570148</v>
      </c>
      <c r="T29" s="7">
        <v>2870.8655188493431</v>
      </c>
      <c r="U29" s="124">
        <f t="shared" si="2"/>
        <v>5474.1911203365462</v>
      </c>
    </row>
    <row r="30" spans="1:21">
      <c r="A30" s="37">
        <v>20</v>
      </c>
      <c r="B30" s="17"/>
      <c r="C30" s="16"/>
      <c r="D30" s="38" t="s">
        <v>38</v>
      </c>
      <c r="E30" s="39" t="s">
        <v>39</v>
      </c>
      <c r="F30" s="40"/>
      <c r="G30" s="109">
        <f t="shared" si="0"/>
        <v>191.08537647304183</v>
      </c>
      <c r="H30" s="26">
        <v>0</v>
      </c>
      <c r="I30" s="7">
        <v>0.99206568498630077</v>
      </c>
      <c r="J30" s="7">
        <v>1.5637623144284589</v>
      </c>
      <c r="K30" s="7">
        <v>8.8560440660221502</v>
      </c>
      <c r="L30" s="7">
        <v>51.079373374581337</v>
      </c>
      <c r="M30" s="7">
        <v>38.504497395362705</v>
      </c>
      <c r="N30" s="124">
        <f t="shared" si="1"/>
        <v>100.99574283538095</v>
      </c>
      <c r="O30" s="26">
        <v>0</v>
      </c>
      <c r="P30" s="7">
        <v>0.89000276316073723</v>
      </c>
      <c r="Q30" s="7">
        <v>2.1305320628162008</v>
      </c>
      <c r="R30" s="7">
        <v>6.3065119677630719</v>
      </c>
      <c r="S30" s="7">
        <v>38.71822039061226</v>
      </c>
      <c r="T30" s="7">
        <v>42.044366453308612</v>
      </c>
      <c r="U30" s="124">
        <f t="shared" si="2"/>
        <v>90.089633637660882</v>
      </c>
    </row>
    <row r="31" spans="1:21">
      <c r="A31" s="37">
        <v>21</v>
      </c>
      <c r="B31" s="17"/>
      <c r="C31" s="16"/>
      <c r="D31" s="38" t="s">
        <v>40</v>
      </c>
      <c r="E31" s="39" t="s">
        <v>41</v>
      </c>
      <c r="F31" s="40"/>
      <c r="G31" s="109">
        <f t="shared" si="0"/>
        <v>7788.8097678471604</v>
      </c>
      <c r="H31" s="26">
        <v>1026.8407170230776</v>
      </c>
      <c r="I31" s="7">
        <v>389.29276111349463</v>
      </c>
      <c r="J31" s="7">
        <v>428.39803299820051</v>
      </c>
      <c r="K31" s="7">
        <v>679.22461339458823</v>
      </c>
      <c r="L31" s="7">
        <v>1036.4118519574404</v>
      </c>
      <c r="M31" s="7">
        <v>562.08008287847042</v>
      </c>
      <c r="N31" s="124">
        <f t="shared" si="1"/>
        <v>4122.2480593652717</v>
      </c>
      <c r="O31" s="26">
        <v>1117.7644426973504</v>
      </c>
      <c r="P31" s="7">
        <v>459.92666729721532</v>
      </c>
      <c r="Q31" s="7">
        <v>316.0040776587557</v>
      </c>
      <c r="R31" s="7">
        <v>397.18199261184782</v>
      </c>
      <c r="S31" s="7">
        <v>744.38010109215975</v>
      </c>
      <c r="T31" s="7">
        <v>631.30442712455988</v>
      </c>
      <c r="U31" s="124">
        <f t="shared" si="2"/>
        <v>3666.5617084818887</v>
      </c>
    </row>
    <row r="32" spans="1:21">
      <c r="A32" s="37">
        <v>22</v>
      </c>
      <c r="B32" s="17"/>
      <c r="C32" s="16"/>
      <c r="D32" s="38"/>
      <c r="E32" s="17" t="s">
        <v>12</v>
      </c>
      <c r="F32" s="42" t="s">
        <v>42</v>
      </c>
      <c r="G32" s="109">
        <f t="shared" si="0"/>
        <v>1891.8634023059894</v>
      </c>
      <c r="H32" s="26">
        <v>350.66586920250847</v>
      </c>
      <c r="I32" s="7">
        <v>48.422970429295674</v>
      </c>
      <c r="J32" s="7">
        <v>157.00586000084877</v>
      </c>
      <c r="K32" s="7">
        <v>185.67735984921455</v>
      </c>
      <c r="L32" s="7">
        <v>152.7892310321331</v>
      </c>
      <c r="M32" s="7">
        <v>39.311083659529686</v>
      </c>
      <c r="N32" s="124">
        <f t="shared" si="1"/>
        <v>933.87237417353026</v>
      </c>
      <c r="O32" s="26">
        <v>497.32627052961107</v>
      </c>
      <c r="P32" s="7">
        <v>65.507490304298699</v>
      </c>
      <c r="Q32" s="7">
        <v>154.72394608706236</v>
      </c>
      <c r="R32" s="7">
        <v>106.22650405392051</v>
      </c>
      <c r="S32" s="7">
        <v>100.22780685126781</v>
      </c>
      <c r="T32" s="7">
        <v>33.979010306298733</v>
      </c>
      <c r="U32" s="124">
        <f t="shared" si="2"/>
        <v>957.99102813245918</v>
      </c>
    </row>
    <row r="33" spans="1:21">
      <c r="A33" s="37">
        <v>23</v>
      </c>
      <c r="B33" s="17"/>
      <c r="C33" s="16"/>
      <c r="D33" s="8"/>
      <c r="E33" s="17" t="s">
        <v>14</v>
      </c>
      <c r="F33" s="42" t="s">
        <v>43</v>
      </c>
      <c r="G33" s="109">
        <f t="shared" si="0"/>
        <v>0</v>
      </c>
      <c r="H33" s="26">
        <v>0</v>
      </c>
      <c r="I33" s="7">
        <v>0</v>
      </c>
      <c r="J33" s="7">
        <v>0</v>
      </c>
      <c r="K33" s="7">
        <v>0</v>
      </c>
      <c r="L33" s="7">
        <v>0</v>
      </c>
      <c r="M33" s="7">
        <v>0</v>
      </c>
      <c r="N33" s="124">
        <f t="shared" si="1"/>
        <v>0</v>
      </c>
      <c r="O33" s="26">
        <v>0</v>
      </c>
      <c r="P33" s="7">
        <v>0</v>
      </c>
      <c r="Q33" s="7">
        <v>0</v>
      </c>
      <c r="R33" s="7">
        <v>0</v>
      </c>
      <c r="S33" s="7">
        <v>0</v>
      </c>
      <c r="T33" s="7">
        <v>0</v>
      </c>
      <c r="U33" s="124">
        <f t="shared" si="2"/>
        <v>0</v>
      </c>
    </row>
    <row r="34" spans="1:21">
      <c r="A34" s="37">
        <v>24</v>
      </c>
      <c r="B34" s="17"/>
      <c r="C34" s="16"/>
      <c r="D34" s="8"/>
      <c r="E34" s="17" t="s">
        <v>16</v>
      </c>
      <c r="F34" s="42" t="s">
        <v>44</v>
      </c>
      <c r="G34" s="109">
        <f t="shared" si="0"/>
        <v>2.0101417899131775</v>
      </c>
      <c r="H34" s="26">
        <v>0</v>
      </c>
      <c r="I34" s="7">
        <v>0</v>
      </c>
      <c r="J34" s="7">
        <v>0.20083880424499512</v>
      </c>
      <c r="K34" s="7">
        <v>0</v>
      </c>
      <c r="L34" s="7">
        <v>0</v>
      </c>
      <c r="M34" s="7">
        <v>0.83770829439163208</v>
      </c>
      <c r="N34" s="124">
        <f t="shared" si="1"/>
        <v>1.0385470986366272</v>
      </c>
      <c r="O34" s="26">
        <v>0</v>
      </c>
      <c r="P34" s="7">
        <v>0</v>
      </c>
      <c r="Q34" s="7">
        <v>0</v>
      </c>
      <c r="R34" s="7">
        <v>0</v>
      </c>
      <c r="S34" s="7">
        <v>0</v>
      </c>
      <c r="T34" s="7">
        <v>0.97159469127655029</v>
      </c>
      <c r="U34" s="124">
        <f t="shared" si="2"/>
        <v>0.97159469127655029</v>
      </c>
    </row>
    <row r="35" spans="1:21">
      <c r="A35" s="37">
        <v>25</v>
      </c>
      <c r="B35" s="17"/>
      <c r="C35" s="16"/>
      <c r="D35" s="8"/>
      <c r="E35" s="17" t="s">
        <v>18</v>
      </c>
      <c r="F35" s="42" t="s">
        <v>45</v>
      </c>
      <c r="G35" s="109">
        <f t="shared" si="0"/>
        <v>333.22329897806048</v>
      </c>
      <c r="H35" s="26">
        <v>0</v>
      </c>
      <c r="I35" s="7">
        <v>1.126779317855835</v>
      </c>
      <c r="J35" s="7">
        <v>10.254393339157104</v>
      </c>
      <c r="K35" s="7">
        <v>30.737147331237793</v>
      </c>
      <c r="L35" s="7">
        <v>84.295752797275782</v>
      </c>
      <c r="M35" s="7">
        <v>67.700274374336004</v>
      </c>
      <c r="N35" s="124">
        <f t="shared" si="1"/>
        <v>194.11434715986252</v>
      </c>
      <c r="O35" s="26">
        <v>0</v>
      </c>
      <c r="P35" s="7">
        <v>1.5240504704415798</v>
      </c>
      <c r="Q35" s="7">
        <v>2.7162761688232422</v>
      </c>
      <c r="R35" s="7">
        <v>16.876532554626465</v>
      </c>
      <c r="S35" s="7">
        <v>58.017425671219826</v>
      </c>
      <c r="T35" s="7">
        <v>59.974666953086853</v>
      </c>
      <c r="U35" s="124">
        <f t="shared" si="2"/>
        <v>139.10895181819797</v>
      </c>
    </row>
    <row r="36" spans="1:21">
      <c r="A36" s="37">
        <v>26</v>
      </c>
      <c r="B36" s="17"/>
      <c r="C36" s="16"/>
      <c r="D36" s="8"/>
      <c r="E36" s="17" t="s">
        <v>20</v>
      </c>
      <c r="F36" s="42" t="s">
        <v>46</v>
      </c>
      <c r="G36" s="109">
        <f t="shared" si="0"/>
        <v>82.139392241835594</v>
      </c>
      <c r="H36" s="26">
        <v>0.89321422576904297</v>
      </c>
      <c r="I36" s="7">
        <v>0.3724311888217926</v>
      </c>
      <c r="J36" s="7">
        <v>0.8413393497467041</v>
      </c>
      <c r="K36" s="7">
        <v>2.029787540435791</v>
      </c>
      <c r="L36" s="7">
        <v>12.404413536190987</v>
      </c>
      <c r="M36" s="7">
        <v>18.098304748535156</v>
      </c>
      <c r="N36" s="124">
        <f t="shared" si="1"/>
        <v>34.639490589499474</v>
      </c>
      <c r="O36" s="26">
        <v>1.0812609195709229</v>
      </c>
      <c r="P36" s="7">
        <v>0.44638669490814209</v>
      </c>
      <c r="Q36" s="7">
        <v>1.8688948154449463</v>
      </c>
      <c r="R36" s="7">
        <v>4.7310123443603516</v>
      </c>
      <c r="S36" s="7">
        <v>19.427871704101563</v>
      </c>
      <c r="T36" s="7">
        <v>19.944475173950195</v>
      </c>
      <c r="U36" s="124">
        <f t="shared" si="2"/>
        <v>47.499901652336121</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1378.7953081536689</v>
      </c>
      <c r="H39" s="26">
        <v>0</v>
      </c>
      <c r="I39" s="7">
        <v>0</v>
      </c>
      <c r="J39" s="7">
        <v>1.7757073822140228</v>
      </c>
      <c r="K39" s="7">
        <v>111.91369216889143</v>
      </c>
      <c r="L39" s="7">
        <v>379.4264910146594</v>
      </c>
      <c r="M39" s="7">
        <v>282.75226034224033</v>
      </c>
      <c r="N39" s="124">
        <f t="shared" si="1"/>
        <v>775.86815090800519</v>
      </c>
      <c r="O39" s="26">
        <v>0</v>
      </c>
      <c r="P39" s="7">
        <v>0</v>
      </c>
      <c r="Q39" s="7">
        <v>2.1527038226777222</v>
      </c>
      <c r="R39" s="7">
        <v>55.607572103850543</v>
      </c>
      <c r="S39" s="7">
        <v>269.50242507830262</v>
      </c>
      <c r="T39" s="7">
        <v>275.66445624083281</v>
      </c>
      <c r="U39" s="124">
        <f t="shared" si="2"/>
        <v>602.92715724566369</v>
      </c>
    </row>
    <row r="40" spans="1:21">
      <c r="A40" s="37">
        <v>30</v>
      </c>
      <c r="B40" s="17"/>
      <c r="C40" s="16"/>
      <c r="D40" s="12"/>
      <c r="E40" s="17" t="s">
        <v>357</v>
      </c>
      <c r="F40" s="42" t="s">
        <v>51</v>
      </c>
      <c r="G40" s="109">
        <f t="shared" si="0"/>
        <v>2648.0080792162407</v>
      </c>
      <c r="H40" s="26">
        <v>632.69367989963121</v>
      </c>
      <c r="I40" s="7">
        <v>226.37938817124814</v>
      </c>
      <c r="J40" s="7">
        <v>135.28354175318964</v>
      </c>
      <c r="K40" s="7">
        <v>126.67118387809023</v>
      </c>
      <c r="L40" s="7">
        <v>150.13594611966982</v>
      </c>
      <c r="M40" s="7">
        <v>65.301483210176229</v>
      </c>
      <c r="N40" s="124">
        <f t="shared" si="1"/>
        <v>1336.4652230320053</v>
      </c>
      <c r="O40" s="26">
        <v>593.20143356681479</v>
      </c>
      <c r="P40" s="7">
        <v>333.70429551515554</v>
      </c>
      <c r="Q40" s="7">
        <v>112.66469016508199</v>
      </c>
      <c r="R40" s="7">
        <v>85.149863815429853</v>
      </c>
      <c r="S40" s="7">
        <v>88.02543737005908</v>
      </c>
      <c r="T40" s="7">
        <v>98.797135751694441</v>
      </c>
      <c r="U40" s="124">
        <f t="shared" si="2"/>
        <v>1311.5428561842357</v>
      </c>
    </row>
    <row r="41" spans="1:21">
      <c r="A41" s="37">
        <v>31</v>
      </c>
      <c r="B41" s="17"/>
      <c r="C41" s="16"/>
      <c r="D41" s="12"/>
      <c r="E41" s="17" t="s">
        <v>358</v>
      </c>
      <c r="F41" s="42" t="s">
        <v>52</v>
      </c>
      <c r="G41" s="109">
        <f t="shared" si="0"/>
        <v>0.38712397217750549</v>
      </c>
      <c r="H41" s="26">
        <v>0</v>
      </c>
      <c r="I41" s="7">
        <v>0</v>
      </c>
      <c r="J41" s="7">
        <v>0</v>
      </c>
      <c r="K41" s="7">
        <v>0</v>
      </c>
      <c r="L41" s="7">
        <v>0</v>
      </c>
      <c r="M41" s="7">
        <v>0.38712397217750549</v>
      </c>
      <c r="N41" s="124">
        <f t="shared" si="1"/>
        <v>0.38712397217750549</v>
      </c>
      <c r="O41" s="26">
        <v>0</v>
      </c>
      <c r="P41" s="7">
        <v>0</v>
      </c>
      <c r="Q41" s="7">
        <v>0</v>
      </c>
      <c r="R41" s="7">
        <v>0</v>
      </c>
      <c r="S41" s="7">
        <v>0</v>
      </c>
      <c r="T41" s="7">
        <v>0</v>
      </c>
      <c r="U41" s="124">
        <f t="shared" si="2"/>
        <v>0</v>
      </c>
    </row>
    <row r="42" spans="1:21">
      <c r="A42" s="37">
        <v>32</v>
      </c>
      <c r="B42" s="17"/>
      <c r="C42" s="16"/>
      <c r="D42" s="38"/>
      <c r="E42" s="17" t="s">
        <v>359</v>
      </c>
      <c r="F42" s="42" t="s">
        <v>53</v>
      </c>
      <c r="G42" s="109">
        <f t="shared" ref="G42:G73" si="3">N42+U42</f>
        <v>1452.3830230794847</v>
      </c>
      <c r="H42" s="26">
        <v>42.587931463494897</v>
      </c>
      <c r="I42" s="7">
        <v>112.99119687080383</v>
      </c>
      <c r="J42" s="7">
        <v>123.03637039661407</v>
      </c>
      <c r="K42" s="7">
        <v>222.19544783234596</v>
      </c>
      <c r="L42" s="7">
        <v>257.35998740792274</v>
      </c>
      <c r="M42" s="7">
        <v>87.691851019859314</v>
      </c>
      <c r="N42" s="124">
        <f t="shared" ref="N42:N73" si="4">SUM(H42:M42)</f>
        <v>845.86278499104083</v>
      </c>
      <c r="O42" s="26">
        <v>26.155486391857266</v>
      </c>
      <c r="P42" s="7">
        <v>58.744459673762321</v>
      </c>
      <c r="Q42" s="7">
        <v>41.877551138401031</v>
      </c>
      <c r="R42" s="7">
        <v>128.5905154645443</v>
      </c>
      <c r="S42" s="7">
        <v>209.17914532124996</v>
      </c>
      <c r="T42" s="7">
        <v>141.973080098629</v>
      </c>
      <c r="U42" s="124">
        <f t="shared" ref="U42:U73" si="5">SUM(O42:T42)</f>
        <v>606.52023808844388</v>
      </c>
    </row>
    <row r="43" spans="1:21">
      <c r="A43" s="37">
        <v>33</v>
      </c>
      <c r="B43" s="17"/>
      <c r="C43" s="16"/>
      <c r="D43" s="38" t="s">
        <v>54</v>
      </c>
      <c r="E43" s="39" t="s">
        <v>55</v>
      </c>
      <c r="F43" s="42"/>
      <c r="G43" s="109">
        <f t="shared" si="3"/>
        <v>141.72408330260407</v>
      </c>
      <c r="H43" s="26">
        <v>37.264650669819275</v>
      </c>
      <c r="I43" s="7">
        <v>8.4871417919057421</v>
      </c>
      <c r="J43" s="7">
        <v>1.9027094375342131</v>
      </c>
      <c r="K43" s="7">
        <v>2.9846224185457686</v>
      </c>
      <c r="L43" s="7">
        <v>6.7526051577006001</v>
      </c>
      <c r="M43" s="7">
        <v>9.9247580173541792</v>
      </c>
      <c r="N43" s="124">
        <f t="shared" si="4"/>
        <v>67.316487492859778</v>
      </c>
      <c r="O43" s="26">
        <v>39.950871752988519</v>
      </c>
      <c r="P43" s="7">
        <v>8.2594487332680728</v>
      </c>
      <c r="Q43" s="7">
        <v>2.1666331185915624</v>
      </c>
      <c r="R43" s="7">
        <v>3.1015486567121116</v>
      </c>
      <c r="S43" s="7">
        <v>6.7969035993155558</v>
      </c>
      <c r="T43" s="7">
        <v>14.132189948868472</v>
      </c>
      <c r="U43" s="124">
        <f t="shared" si="5"/>
        <v>74.407595809744294</v>
      </c>
    </row>
    <row r="44" spans="1:21">
      <c r="A44" s="37">
        <v>34</v>
      </c>
      <c r="B44" s="17"/>
      <c r="C44" s="16"/>
      <c r="D44" s="8"/>
      <c r="E44" s="17" t="s">
        <v>12</v>
      </c>
      <c r="F44" s="42" t="s">
        <v>56</v>
      </c>
      <c r="G44" s="109">
        <f t="shared" si="3"/>
        <v>140.95886051474702</v>
      </c>
      <c r="H44" s="26">
        <v>37.264650669819275</v>
      </c>
      <c r="I44" s="7">
        <v>8.4871417919057421</v>
      </c>
      <c r="J44" s="7">
        <v>1.9027094375342131</v>
      </c>
      <c r="K44" s="7">
        <v>2.9846224185457686</v>
      </c>
      <c r="L44" s="7">
        <v>6.4857939954672474</v>
      </c>
      <c r="M44" s="7">
        <v>9.9247580173541792</v>
      </c>
      <c r="N44" s="124">
        <f t="shared" si="4"/>
        <v>67.049676330626426</v>
      </c>
      <c r="O44" s="26">
        <v>39.950871752988519</v>
      </c>
      <c r="P44" s="7">
        <v>8.2594487332680728</v>
      </c>
      <c r="Q44" s="7">
        <v>1.9243115081408178</v>
      </c>
      <c r="R44" s="7">
        <v>2.8454586415391532</v>
      </c>
      <c r="S44" s="7">
        <v>6.7969035993155558</v>
      </c>
      <c r="T44" s="7">
        <v>14.132189948868472</v>
      </c>
      <c r="U44" s="124">
        <f t="shared" si="5"/>
        <v>73.909184184120591</v>
      </c>
    </row>
    <row r="45" spans="1:21">
      <c r="A45" s="37">
        <v>35</v>
      </c>
      <c r="B45" s="17"/>
      <c r="C45" s="16"/>
      <c r="D45" s="8"/>
      <c r="E45" s="17" t="s">
        <v>14</v>
      </c>
      <c r="F45" s="42" t="s">
        <v>57</v>
      </c>
      <c r="G45" s="109">
        <f t="shared" si="3"/>
        <v>0.49841159582138062</v>
      </c>
      <c r="H45" s="26">
        <v>0</v>
      </c>
      <c r="I45" s="7">
        <v>0</v>
      </c>
      <c r="J45" s="7">
        <v>0</v>
      </c>
      <c r="K45" s="7">
        <v>0</v>
      </c>
      <c r="L45" s="7">
        <v>0</v>
      </c>
      <c r="M45" s="7">
        <v>0</v>
      </c>
      <c r="N45" s="124">
        <f t="shared" si="4"/>
        <v>0</v>
      </c>
      <c r="O45" s="26">
        <v>0</v>
      </c>
      <c r="P45" s="7">
        <v>0</v>
      </c>
      <c r="Q45" s="7">
        <v>0.24232158064842224</v>
      </c>
      <c r="R45" s="7">
        <v>0.25609001517295837</v>
      </c>
      <c r="S45" s="7">
        <v>0</v>
      </c>
      <c r="T45" s="7">
        <v>0</v>
      </c>
      <c r="U45" s="124">
        <f t="shared" si="5"/>
        <v>0.49841159582138062</v>
      </c>
    </row>
    <row r="46" spans="1:21">
      <c r="A46" s="37">
        <v>36</v>
      </c>
      <c r="B46" s="10"/>
      <c r="C46" s="16"/>
      <c r="D46" s="8"/>
      <c r="E46" s="17" t="s">
        <v>16</v>
      </c>
      <c r="F46" s="42" t="s">
        <v>58</v>
      </c>
      <c r="G46" s="109">
        <f t="shared" si="3"/>
        <v>0.26681113243103027</v>
      </c>
      <c r="H46" s="26">
        <v>0</v>
      </c>
      <c r="I46" s="7">
        <v>0</v>
      </c>
      <c r="J46" s="7">
        <v>0</v>
      </c>
      <c r="K46" s="7">
        <v>0</v>
      </c>
      <c r="L46" s="7">
        <v>0.26681113243103027</v>
      </c>
      <c r="M46" s="7">
        <v>0</v>
      </c>
      <c r="N46" s="124">
        <f t="shared" si="4"/>
        <v>0.26681113243103027</v>
      </c>
      <c r="O46" s="26">
        <v>0</v>
      </c>
      <c r="P46" s="7">
        <v>0</v>
      </c>
      <c r="Q46" s="7">
        <v>0</v>
      </c>
      <c r="R46" s="7">
        <v>0</v>
      </c>
      <c r="S46" s="7">
        <v>0</v>
      </c>
      <c r="T46" s="7">
        <v>0</v>
      </c>
      <c r="U46" s="124">
        <f t="shared" si="5"/>
        <v>0</v>
      </c>
    </row>
    <row r="47" spans="1:21">
      <c r="A47" s="37">
        <v>37</v>
      </c>
      <c r="B47" s="10"/>
      <c r="C47" s="11"/>
      <c r="D47" s="38" t="s">
        <v>59</v>
      </c>
      <c r="E47" s="9" t="s">
        <v>60</v>
      </c>
      <c r="F47" s="44"/>
      <c r="G47" s="109">
        <f t="shared" si="3"/>
        <v>64861.114434832707</v>
      </c>
      <c r="H47" s="26">
        <v>1279.6183438003063</v>
      </c>
      <c r="I47" s="7">
        <v>979.78783892840147</v>
      </c>
      <c r="J47" s="7">
        <v>1086.9728860110044</v>
      </c>
      <c r="K47" s="7">
        <v>2090.9465563446283</v>
      </c>
      <c r="L47" s="7">
        <v>6281.5316451191902</v>
      </c>
      <c r="M47" s="7">
        <v>17061.847082734108</v>
      </c>
      <c r="N47" s="124">
        <f t="shared" si="4"/>
        <v>28780.704352937639</v>
      </c>
      <c r="O47" s="26">
        <v>687.23270981945097</v>
      </c>
      <c r="P47" s="7">
        <v>870.72254089266062</v>
      </c>
      <c r="Q47" s="7">
        <v>1129.4875810295343</v>
      </c>
      <c r="R47" s="7">
        <v>2664.2590471059084</v>
      </c>
      <c r="S47" s="7">
        <v>6845.2590866684914</v>
      </c>
      <c r="T47" s="7">
        <v>23883.449116379023</v>
      </c>
      <c r="U47" s="124">
        <f t="shared" si="5"/>
        <v>36080.410081895068</v>
      </c>
    </row>
    <row r="48" spans="1:21">
      <c r="A48" s="93">
        <v>38</v>
      </c>
      <c r="B48" s="94"/>
      <c r="C48" s="95" t="s">
        <v>61</v>
      </c>
      <c r="D48" s="96" t="s">
        <v>62</v>
      </c>
      <c r="E48" s="97"/>
      <c r="F48" s="98"/>
      <c r="G48" s="99">
        <f t="shared" si="3"/>
        <v>600381.56020194292</v>
      </c>
      <c r="H48" s="100">
        <v>10392.393344640732</v>
      </c>
      <c r="I48" s="101">
        <v>1468.6636879295111</v>
      </c>
      <c r="J48" s="101">
        <v>2684.923592209816</v>
      </c>
      <c r="K48" s="101">
        <v>7994.0774649381638</v>
      </c>
      <c r="L48" s="101">
        <v>42638.182065486908</v>
      </c>
      <c r="M48" s="101">
        <v>254008.06681346893</v>
      </c>
      <c r="N48" s="125">
        <f t="shared" si="4"/>
        <v>319186.30696867406</v>
      </c>
      <c r="O48" s="100">
        <v>8251.0002997964621</v>
      </c>
      <c r="P48" s="101">
        <v>1244.1495961546898</v>
      </c>
      <c r="Q48" s="101">
        <v>1730.0446678996086</v>
      </c>
      <c r="R48" s="101">
        <v>4722.6369670331478</v>
      </c>
      <c r="S48" s="101">
        <v>24876.546262741089</v>
      </c>
      <c r="T48" s="101">
        <v>240370.87543964386</v>
      </c>
      <c r="U48" s="125">
        <f t="shared" si="5"/>
        <v>281195.25323326886</v>
      </c>
    </row>
    <row r="49" spans="1:21">
      <c r="A49" s="37">
        <v>39</v>
      </c>
      <c r="B49" s="17"/>
      <c r="C49" s="16"/>
      <c r="D49" s="38" t="s">
        <v>8</v>
      </c>
      <c r="E49" s="45" t="s">
        <v>63</v>
      </c>
      <c r="F49" s="40"/>
      <c r="G49" s="109">
        <f t="shared" si="3"/>
        <v>599811.77924438566</v>
      </c>
      <c r="H49" s="26">
        <v>10383.449721053243</v>
      </c>
      <c r="I49" s="7">
        <v>1461.3427301794291</v>
      </c>
      <c r="J49" s="7">
        <v>2673.2952340245247</v>
      </c>
      <c r="K49" s="7">
        <v>7961.1766685843468</v>
      </c>
      <c r="L49" s="7">
        <v>42559.985869169235</v>
      </c>
      <c r="M49" s="7">
        <v>253875.35703277588</v>
      </c>
      <c r="N49" s="124">
        <f t="shared" si="4"/>
        <v>318914.60725578666</v>
      </c>
      <c r="O49" s="26">
        <v>8243.5629442408681</v>
      </c>
      <c r="P49" s="7">
        <v>1237.2009821385145</v>
      </c>
      <c r="Q49" s="7">
        <v>1721.3180511593819</v>
      </c>
      <c r="R49" s="7">
        <v>4700.7127887606621</v>
      </c>
      <c r="S49" s="7">
        <v>24822.196806669235</v>
      </c>
      <c r="T49" s="7">
        <v>240172.18041563034</v>
      </c>
      <c r="U49" s="124">
        <f t="shared" si="5"/>
        <v>280897.171988599</v>
      </c>
    </row>
    <row r="50" spans="1:21">
      <c r="A50" s="37">
        <v>40</v>
      </c>
      <c r="B50" s="17"/>
      <c r="C50" s="16"/>
      <c r="D50" s="38" t="s">
        <v>10</v>
      </c>
      <c r="E50" s="45" t="s">
        <v>64</v>
      </c>
      <c r="F50" s="40"/>
      <c r="G50" s="109">
        <f t="shared" si="3"/>
        <v>494.57964317271399</v>
      </c>
      <c r="H50" s="26">
        <v>8.2357834100075706</v>
      </c>
      <c r="I50" s="7">
        <v>4.7179360553418519</v>
      </c>
      <c r="J50" s="7">
        <v>7.050214760878589</v>
      </c>
      <c r="K50" s="7">
        <v>27.805362231330946</v>
      </c>
      <c r="L50" s="7">
        <v>75.530679245246574</v>
      </c>
      <c r="M50" s="7">
        <v>119.06124616996385</v>
      </c>
      <c r="N50" s="124">
        <f t="shared" si="4"/>
        <v>242.40122187276938</v>
      </c>
      <c r="O50" s="26">
        <v>6.8734637011330051</v>
      </c>
      <c r="P50" s="7">
        <v>2.0655526213959092</v>
      </c>
      <c r="Q50" s="7">
        <v>4.9309276003041305</v>
      </c>
      <c r="R50" s="7">
        <v>16.197678412834648</v>
      </c>
      <c r="S50" s="7">
        <v>40.419962093466893</v>
      </c>
      <c r="T50" s="7">
        <v>181.69083687081002</v>
      </c>
      <c r="U50" s="124">
        <f t="shared" si="5"/>
        <v>252.1784212999446</v>
      </c>
    </row>
    <row r="51" spans="1:21">
      <c r="A51" s="37">
        <v>41</v>
      </c>
      <c r="B51" s="17"/>
      <c r="C51" s="16"/>
      <c r="D51" s="38" t="s">
        <v>22</v>
      </c>
      <c r="E51" s="45" t="s">
        <v>65</v>
      </c>
      <c r="F51" s="40"/>
      <c r="G51" s="109">
        <f t="shared" si="3"/>
        <v>75.201199284699669</v>
      </c>
      <c r="H51" s="26">
        <v>0.70791928596145226</v>
      </c>
      <c r="I51" s="7">
        <v>2.6030144717260555</v>
      </c>
      <c r="J51" s="7">
        <v>4.5781811409997317</v>
      </c>
      <c r="K51" s="7">
        <v>5.0955280925081752</v>
      </c>
      <c r="L51" s="7">
        <v>2.6663835561048472</v>
      </c>
      <c r="M51" s="7">
        <v>13.647701937385136</v>
      </c>
      <c r="N51" s="124">
        <f t="shared" si="4"/>
        <v>29.298728484685398</v>
      </c>
      <c r="O51" s="26">
        <v>0.56384774826801731</v>
      </c>
      <c r="P51" s="7">
        <v>4.8830659452723921</v>
      </c>
      <c r="Q51" s="7">
        <v>3.7956500091113412</v>
      </c>
      <c r="R51" s="7">
        <v>5.7265199780031253</v>
      </c>
      <c r="S51" s="7">
        <v>13.929090874407848</v>
      </c>
      <c r="T51" s="7">
        <v>17.004296244951547</v>
      </c>
      <c r="U51" s="124">
        <f t="shared" si="5"/>
        <v>45.902470800014271</v>
      </c>
    </row>
    <row r="52" spans="1:21">
      <c r="A52" s="93">
        <v>42</v>
      </c>
      <c r="B52" s="94"/>
      <c r="C52" s="95" t="s">
        <v>66</v>
      </c>
      <c r="D52" s="96" t="s">
        <v>67</v>
      </c>
      <c r="E52" s="97"/>
      <c r="F52" s="98"/>
      <c r="G52" s="99">
        <f t="shared" si="3"/>
        <v>5923.2355336844921</v>
      </c>
      <c r="H52" s="100">
        <v>0</v>
      </c>
      <c r="I52" s="101">
        <v>0</v>
      </c>
      <c r="J52" s="101">
        <v>0</v>
      </c>
      <c r="K52" s="101">
        <v>0</v>
      </c>
      <c r="L52" s="101">
        <v>0</v>
      </c>
      <c r="M52" s="101">
        <v>0</v>
      </c>
      <c r="N52" s="125">
        <f t="shared" si="4"/>
        <v>0</v>
      </c>
      <c r="O52" s="100">
        <v>0</v>
      </c>
      <c r="P52" s="101">
        <v>0</v>
      </c>
      <c r="Q52" s="101">
        <v>2239.9574659764767</v>
      </c>
      <c r="R52" s="101">
        <v>3683.2780677080154</v>
      </c>
      <c r="S52" s="101">
        <v>0</v>
      </c>
      <c r="T52" s="101">
        <v>0</v>
      </c>
      <c r="U52" s="125">
        <f t="shared" si="5"/>
        <v>5923.2355336844921</v>
      </c>
    </row>
    <row r="53" spans="1:21">
      <c r="A53" s="93">
        <v>49</v>
      </c>
      <c r="B53" s="94"/>
      <c r="C53" s="95" t="s">
        <v>68</v>
      </c>
      <c r="D53" s="96" t="s">
        <v>69</v>
      </c>
      <c r="E53" s="97"/>
      <c r="F53" s="98"/>
      <c r="G53" s="99">
        <f t="shared" si="3"/>
        <v>68711.297405295074</v>
      </c>
      <c r="H53" s="100">
        <v>36932.52512550354</v>
      </c>
      <c r="I53" s="101">
        <v>1.8955077081918716</v>
      </c>
      <c r="J53" s="101">
        <v>0.73380625247955322</v>
      </c>
      <c r="K53" s="101">
        <v>0.29101845622062683</v>
      </c>
      <c r="L53" s="101">
        <v>0.23899787664413452</v>
      </c>
      <c r="M53" s="101">
        <v>0</v>
      </c>
      <c r="N53" s="125">
        <f t="shared" si="4"/>
        <v>36935.684455797076</v>
      </c>
      <c r="O53" s="100">
        <v>31772.722247123718</v>
      </c>
      <c r="P53" s="101">
        <v>1.0981050431728363</v>
      </c>
      <c r="Q53" s="101">
        <v>0.63673990964889526</v>
      </c>
      <c r="R53" s="101">
        <v>0.57501649111509323</v>
      </c>
      <c r="S53" s="101">
        <v>0.22017897665500641</v>
      </c>
      <c r="T53" s="101">
        <v>0.36066195368766785</v>
      </c>
      <c r="U53" s="125">
        <f t="shared" si="5"/>
        <v>31775.612949497998</v>
      </c>
    </row>
    <row r="54" spans="1:21">
      <c r="A54" s="37">
        <v>50</v>
      </c>
      <c r="B54" s="17"/>
      <c r="C54" s="16"/>
      <c r="D54" s="38" t="s">
        <v>8</v>
      </c>
      <c r="E54" s="47" t="s">
        <v>70</v>
      </c>
      <c r="F54" s="40"/>
      <c r="G54" s="109">
        <f t="shared" si="3"/>
        <v>31455.356234751642</v>
      </c>
      <c r="H54" s="26">
        <v>17172.764504909515</v>
      </c>
      <c r="I54" s="7">
        <v>0</v>
      </c>
      <c r="J54" s="7">
        <v>0.256166011095047</v>
      </c>
      <c r="K54" s="7">
        <v>0.10764361172914505</v>
      </c>
      <c r="L54" s="7">
        <v>0</v>
      </c>
      <c r="M54" s="7">
        <v>0</v>
      </c>
      <c r="N54" s="124">
        <f t="shared" si="4"/>
        <v>17173.12831453234</v>
      </c>
      <c r="O54" s="26">
        <v>14281.138299465179</v>
      </c>
      <c r="P54" s="7">
        <v>0.2971111536026001</v>
      </c>
      <c r="Q54" s="7">
        <v>0.43184764683246613</v>
      </c>
      <c r="R54" s="7">
        <v>0</v>
      </c>
      <c r="S54" s="7">
        <v>0</v>
      </c>
      <c r="T54" s="7">
        <v>0.36066195368766785</v>
      </c>
      <c r="U54" s="124">
        <f t="shared" si="5"/>
        <v>14282.227920219302</v>
      </c>
    </row>
    <row r="55" spans="1:21">
      <c r="A55" s="37">
        <v>51</v>
      </c>
      <c r="B55" s="10"/>
      <c r="C55" s="16"/>
      <c r="D55" s="38" t="s">
        <v>10</v>
      </c>
      <c r="E55" s="47" t="s">
        <v>71</v>
      </c>
      <c r="F55" s="40"/>
      <c r="G55" s="109">
        <f t="shared" si="3"/>
        <v>21838.636381663382</v>
      </c>
      <c r="H55" s="26">
        <v>11210.516541063786</v>
      </c>
      <c r="I55" s="7">
        <v>0.39412766695022583</v>
      </c>
      <c r="J55" s="7">
        <v>0.22442805767059326</v>
      </c>
      <c r="K55" s="7">
        <v>0</v>
      </c>
      <c r="L55" s="7">
        <v>0</v>
      </c>
      <c r="M55" s="7">
        <v>0</v>
      </c>
      <c r="N55" s="124">
        <f t="shared" si="4"/>
        <v>11211.135096788406</v>
      </c>
      <c r="O55" s="26">
        <v>10626.624381363392</v>
      </c>
      <c r="P55" s="7">
        <v>0.30188702046871185</v>
      </c>
      <c r="Q55" s="7">
        <v>0</v>
      </c>
      <c r="R55" s="7">
        <v>0.57501649111509323</v>
      </c>
      <c r="S55" s="7">
        <v>0</v>
      </c>
      <c r="T55" s="7">
        <v>0</v>
      </c>
      <c r="U55" s="124">
        <f t="shared" si="5"/>
        <v>10627.501284874976</v>
      </c>
    </row>
    <row r="56" spans="1:21">
      <c r="A56" s="37">
        <v>52</v>
      </c>
      <c r="B56" s="17"/>
      <c r="C56" s="11"/>
      <c r="D56" s="38" t="s">
        <v>22</v>
      </c>
      <c r="E56" s="47" t="s">
        <v>72</v>
      </c>
      <c r="F56" s="43"/>
      <c r="G56" s="109">
        <f t="shared" si="3"/>
        <v>8039.9615918397903</v>
      </c>
      <c r="H56" s="26">
        <v>4597.8399661779404</v>
      </c>
      <c r="I56" s="7">
        <v>0</v>
      </c>
      <c r="J56" s="7">
        <v>0</v>
      </c>
      <c r="K56" s="7">
        <v>0</v>
      </c>
      <c r="L56" s="7">
        <v>0</v>
      </c>
      <c r="M56" s="7">
        <v>0</v>
      </c>
      <c r="N56" s="124">
        <f t="shared" si="4"/>
        <v>4597.8399661779404</v>
      </c>
      <c r="O56" s="26">
        <v>3442.12162566185</v>
      </c>
      <c r="P56" s="7">
        <v>0</v>
      </c>
      <c r="Q56" s="7">
        <v>0</v>
      </c>
      <c r="R56" s="7">
        <v>0</v>
      </c>
      <c r="S56" s="7">
        <v>0</v>
      </c>
      <c r="T56" s="7">
        <v>0</v>
      </c>
      <c r="U56" s="124">
        <f t="shared" si="5"/>
        <v>3442.12162566185</v>
      </c>
    </row>
    <row r="57" spans="1:21">
      <c r="A57" s="37">
        <v>53</v>
      </c>
      <c r="B57" s="12"/>
      <c r="C57" s="12"/>
      <c r="D57" s="38" t="s">
        <v>24</v>
      </c>
      <c r="E57" s="13" t="s">
        <v>73</v>
      </c>
      <c r="F57" s="43"/>
      <c r="G57" s="109">
        <f t="shared" si="3"/>
        <v>7377.3433395773172</v>
      </c>
      <c r="H57" s="26">
        <v>3951.4045342803001</v>
      </c>
      <c r="I57" s="7">
        <v>1.5013800859451294</v>
      </c>
      <c r="J57" s="7">
        <v>0.25321221351623535</v>
      </c>
      <c r="K57" s="7">
        <v>0.18337485194206238</v>
      </c>
      <c r="L57" s="7">
        <v>0.23899787664413452</v>
      </c>
      <c r="M57" s="7">
        <v>0</v>
      </c>
      <c r="N57" s="124">
        <f t="shared" si="4"/>
        <v>3953.5814993083477</v>
      </c>
      <c r="O57" s="26">
        <v>3422.8376621603966</v>
      </c>
      <c r="P57" s="7">
        <v>0.49910686910152435</v>
      </c>
      <c r="Q57" s="7">
        <v>0.20489226281642914</v>
      </c>
      <c r="R57" s="7">
        <v>0</v>
      </c>
      <c r="S57" s="7">
        <v>0.22017897665500641</v>
      </c>
      <c r="T57" s="7">
        <v>0</v>
      </c>
      <c r="U57" s="124">
        <f t="shared" si="5"/>
        <v>3423.7618402689695</v>
      </c>
    </row>
    <row r="58" spans="1:21">
      <c r="A58" s="93">
        <v>54</v>
      </c>
      <c r="B58" s="94"/>
      <c r="C58" s="95" t="s">
        <v>74</v>
      </c>
      <c r="D58" s="96" t="s">
        <v>75</v>
      </c>
      <c r="E58" s="97"/>
      <c r="F58" s="98"/>
      <c r="G58" s="99">
        <f t="shared" si="3"/>
        <v>35899.400528771643</v>
      </c>
      <c r="H58" s="100">
        <v>855.2663013884594</v>
      </c>
      <c r="I58" s="101">
        <v>125.16953640640713</v>
      </c>
      <c r="J58" s="101">
        <v>243.12669276585802</v>
      </c>
      <c r="K58" s="101">
        <v>617.12838920764625</v>
      </c>
      <c r="L58" s="101">
        <v>1973.9965055882931</v>
      </c>
      <c r="M58" s="101">
        <v>11610.934207081795</v>
      </c>
      <c r="N58" s="125">
        <f t="shared" si="4"/>
        <v>15425.621632438459</v>
      </c>
      <c r="O58" s="100">
        <v>704.22942052036228</v>
      </c>
      <c r="P58" s="101">
        <v>112.08603192958981</v>
      </c>
      <c r="Q58" s="101">
        <v>227.42612581560388</v>
      </c>
      <c r="R58" s="101">
        <v>558.37213460542262</v>
      </c>
      <c r="S58" s="101">
        <v>1578.7632080093026</v>
      </c>
      <c r="T58" s="101">
        <v>17292.9019754529</v>
      </c>
      <c r="U58" s="125">
        <f t="shared" si="5"/>
        <v>20473.77889633318</v>
      </c>
    </row>
    <row r="59" spans="1:21">
      <c r="A59" s="37">
        <v>55</v>
      </c>
      <c r="B59" s="17"/>
      <c r="C59" s="16"/>
      <c r="D59" s="38" t="s">
        <v>8</v>
      </c>
      <c r="E59" s="45" t="s">
        <v>76</v>
      </c>
      <c r="F59" s="40"/>
      <c r="G59" s="109">
        <f t="shared" si="3"/>
        <v>23711.482195969264</v>
      </c>
      <c r="H59" s="26">
        <v>737.61562508746192</v>
      </c>
      <c r="I59" s="7">
        <v>66.90545439987909</v>
      </c>
      <c r="J59" s="7">
        <v>122.18637419780134</v>
      </c>
      <c r="K59" s="7">
        <v>270.94227238558233</v>
      </c>
      <c r="L59" s="7">
        <v>942.15714099258184</v>
      </c>
      <c r="M59" s="7">
        <v>7957.8822251483798</v>
      </c>
      <c r="N59" s="124">
        <f t="shared" si="4"/>
        <v>10097.689092211687</v>
      </c>
      <c r="O59" s="26">
        <v>578.88357917868302</v>
      </c>
      <c r="P59" s="7">
        <v>67.240451955120079</v>
      </c>
      <c r="Q59" s="7">
        <v>77.058251094480511</v>
      </c>
      <c r="R59" s="7">
        <v>217.95008967723697</v>
      </c>
      <c r="S59" s="7">
        <v>754.0321164727211</v>
      </c>
      <c r="T59" s="7">
        <v>11918.628615379333</v>
      </c>
      <c r="U59" s="124">
        <f t="shared" si="5"/>
        <v>13613.793103757574</v>
      </c>
    </row>
    <row r="60" spans="1:21">
      <c r="A60" s="37">
        <v>56</v>
      </c>
      <c r="B60" s="17"/>
      <c r="C60" s="16"/>
      <c r="D60" s="38" t="s">
        <v>10</v>
      </c>
      <c r="E60" s="45" t="s">
        <v>77</v>
      </c>
      <c r="F60" s="40"/>
      <c r="G60" s="109">
        <f t="shared" si="3"/>
        <v>180.43843364843283</v>
      </c>
      <c r="H60" s="26">
        <v>4.6177495041938528</v>
      </c>
      <c r="I60" s="7">
        <v>0.8585205540584866</v>
      </c>
      <c r="J60" s="7">
        <v>1.4210744685424288</v>
      </c>
      <c r="K60" s="7">
        <v>4.0550678545951087</v>
      </c>
      <c r="L60" s="7">
        <v>17.214311626390554</v>
      </c>
      <c r="M60" s="7">
        <v>46.865637033712119</v>
      </c>
      <c r="N60" s="124">
        <f t="shared" si="4"/>
        <v>75.03236104149255</v>
      </c>
      <c r="O60" s="26">
        <v>6.6931188989730401</v>
      </c>
      <c r="P60" s="7">
        <v>0.87999459278944414</v>
      </c>
      <c r="Q60" s="7">
        <v>1.9547412911560968</v>
      </c>
      <c r="R60" s="7">
        <v>5.2259309796936577</v>
      </c>
      <c r="S60" s="7">
        <v>19.80900657735765</v>
      </c>
      <c r="T60" s="7">
        <v>70.843280266970396</v>
      </c>
      <c r="U60" s="124">
        <f t="shared" si="5"/>
        <v>105.40607260694028</v>
      </c>
    </row>
    <row r="61" spans="1:21">
      <c r="A61" s="37">
        <v>57</v>
      </c>
      <c r="B61" s="17"/>
      <c r="C61" s="16"/>
      <c r="D61" s="38" t="s">
        <v>22</v>
      </c>
      <c r="E61" s="45" t="s">
        <v>78</v>
      </c>
      <c r="F61" s="40"/>
      <c r="G61" s="109">
        <f t="shared" si="3"/>
        <v>1.0541627705097198</v>
      </c>
      <c r="H61" s="26">
        <v>0</v>
      </c>
      <c r="I61" s="7">
        <v>0</v>
      </c>
      <c r="J61" s="7">
        <v>0</v>
      </c>
      <c r="K61" s="7">
        <v>0</v>
      </c>
      <c r="L61" s="7">
        <v>0.37667888402938843</v>
      </c>
      <c r="M61" s="7">
        <v>0.36287286877632141</v>
      </c>
      <c r="N61" s="124">
        <f t="shared" si="4"/>
        <v>0.73955175280570984</v>
      </c>
      <c r="O61" s="26">
        <v>0</v>
      </c>
      <c r="P61" s="7">
        <v>0</v>
      </c>
      <c r="Q61" s="7">
        <v>0</v>
      </c>
      <c r="R61" s="7">
        <v>0</v>
      </c>
      <c r="S61" s="7">
        <v>0.31461101770401001</v>
      </c>
      <c r="T61" s="7">
        <v>0</v>
      </c>
      <c r="U61" s="124">
        <f t="shared" si="5"/>
        <v>0.31461101770401001</v>
      </c>
    </row>
    <row r="62" spans="1:21">
      <c r="A62" s="37">
        <v>58</v>
      </c>
      <c r="B62" s="14"/>
      <c r="C62" s="16"/>
      <c r="D62" s="38" t="s">
        <v>24</v>
      </c>
      <c r="E62" s="45" t="s">
        <v>79</v>
      </c>
      <c r="F62" s="40"/>
      <c r="G62" s="109">
        <f t="shared" si="3"/>
        <v>5359.5968095282069</v>
      </c>
      <c r="H62" s="26">
        <v>6.8989317615847057</v>
      </c>
      <c r="I62" s="7">
        <v>43.314893564092927</v>
      </c>
      <c r="J62" s="7">
        <v>94.201025768823456</v>
      </c>
      <c r="K62" s="7">
        <v>252.71753086446552</v>
      </c>
      <c r="L62" s="7">
        <v>585.71396287088282</v>
      </c>
      <c r="M62" s="7">
        <v>1348.3437849989859</v>
      </c>
      <c r="N62" s="124">
        <f t="shared" si="4"/>
        <v>2331.1901298288353</v>
      </c>
      <c r="O62" s="26">
        <v>10.069924710055929</v>
      </c>
      <c r="P62" s="7">
        <v>28.32019549922552</v>
      </c>
      <c r="Q62" s="7">
        <v>122.75111575517803</v>
      </c>
      <c r="R62" s="7">
        <v>255.04946050685248</v>
      </c>
      <c r="S62" s="7">
        <v>479.09872185910353</v>
      </c>
      <c r="T62" s="7">
        <v>2133.117261368956</v>
      </c>
      <c r="U62" s="124">
        <f t="shared" si="5"/>
        <v>3028.4066796993716</v>
      </c>
    </row>
    <row r="63" spans="1:21">
      <c r="A63" s="37">
        <v>59</v>
      </c>
      <c r="B63" s="12"/>
      <c r="C63" s="14"/>
      <c r="D63" s="38" t="s">
        <v>26</v>
      </c>
      <c r="E63" s="14" t="s">
        <v>80</v>
      </c>
      <c r="F63" s="48"/>
      <c r="G63" s="109">
        <f t="shared" si="3"/>
        <v>6646.8285248605625</v>
      </c>
      <c r="H63" s="26">
        <v>106.13396782176915</v>
      </c>
      <c r="I63" s="7">
        <v>14.090664016999654</v>
      </c>
      <c r="J63" s="7">
        <v>25.318214100836485</v>
      </c>
      <c r="K63" s="7">
        <v>89.413527804324985</v>
      </c>
      <c r="L63" s="7">
        <v>428.53442876099143</v>
      </c>
      <c r="M63" s="7">
        <v>2257.4794082734734</v>
      </c>
      <c r="N63" s="124">
        <f t="shared" si="4"/>
        <v>2920.9702107783951</v>
      </c>
      <c r="O63" s="26">
        <v>108.58281322961057</v>
      </c>
      <c r="P63" s="7">
        <v>15.645392357342644</v>
      </c>
      <c r="Q63" s="7">
        <v>25.662029396567959</v>
      </c>
      <c r="R63" s="7">
        <v>80.146659267978976</v>
      </c>
      <c r="S63" s="7">
        <v>325.50875164871104</v>
      </c>
      <c r="T63" s="7">
        <v>3170.3126681819558</v>
      </c>
      <c r="U63" s="124">
        <f t="shared" si="5"/>
        <v>3725.858314082167</v>
      </c>
    </row>
    <row r="64" spans="1:21">
      <c r="A64" s="72">
        <v>60</v>
      </c>
      <c r="B64" s="73" t="s">
        <v>81</v>
      </c>
      <c r="C64" s="77" t="s">
        <v>82</v>
      </c>
      <c r="D64" s="78"/>
      <c r="E64" s="78"/>
      <c r="F64" s="79"/>
      <c r="G64" s="74">
        <f t="shared" si="3"/>
        <v>15604470.789966702</v>
      </c>
      <c r="H64" s="75">
        <v>27168.485921859741</v>
      </c>
      <c r="I64" s="76">
        <v>11490.027621746063</v>
      </c>
      <c r="J64" s="76">
        <v>39422.195719242096</v>
      </c>
      <c r="K64" s="76">
        <v>304046.41602325439</v>
      </c>
      <c r="L64" s="76">
        <v>2227456.4107971191</v>
      </c>
      <c r="M64" s="76">
        <v>5635563.087890625</v>
      </c>
      <c r="N64" s="122">
        <f t="shared" si="4"/>
        <v>8245146.6239738464</v>
      </c>
      <c r="O64" s="75">
        <v>24020.825572013855</v>
      </c>
      <c r="P64" s="76">
        <v>9254.2788115739822</v>
      </c>
      <c r="Q64" s="76">
        <v>27846.610206604004</v>
      </c>
      <c r="R64" s="76">
        <v>203293.92019844055</v>
      </c>
      <c r="S64" s="76">
        <v>1483585.4495391846</v>
      </c>
      <c r="T64" s="76">
        <v>5611323.0816650391</v>
      </c>
      <c r="U64" s="122">
        <f t="shared" si="5"/>
        <v>7359324.165992856</v>
      </c>
    </row>
    <row r="65" spans="1:21">
      <c r="A65" s="93">
        <v>61</v>
      </c>
      <c r="B65" s="94"/>
      <c r="C65" s="95" t="s">
        <v>6</v>
      </c>
      <c r="D65" s="96" t="s">
        <v>83</v>
      </c>
      <c r="E65" s="97"/>
      <c r="F65" s="98"/>
      <c r="G65" s="99">
        <f t="shared" si="3"/>
        <v>4206602.8028914258</v>
      </c>
      <c r="H65" s="100">
        <v>2463.5611307881773</v>
      </c>
      <c r="I65" s="101">
        <v>4257.8099811673164</v>
      </c>
      <c r="J65" s="101">
        <v>13595.63126718998</v>
      </c>
      <c r="K65" s="101">
        <v>127138.22618627548</v>
      </c>
      <c r="L65" s="101">
        <v>920373.3540096283</v>
      </c>
      <c r="M65" s="101">
        <v>1555721.6080341339</v>
      </c>
      <c r="N65" s="125">
        <f t="shared" si="4"/>
        <v>2623550.1906091832</v>
      </c>
      <c r="O65" s="100">
        <v>1931.5701523683965</v>
      </c>
      <c r="P65" s="101">
        <v>3036.8717532157898</v>
      </c>
      <c r="Q65" s="101">
        <v>8238.9981054067612</v>
      </c>
      <c r="R65" s="101">
        <v>86046.14902639389</v>
      </c>
      <c r="S65" s="101">
        <v>468217.96707725525</v>
      </c>
      <c r="T65" s="101">
        <v>1015581.0561676025</v>
      </c>
      <c r="U65" s="125">
        <f t="shared" si="5"/>
        <v>1583052.6122822426</v>
      </c>
    </row>
    <row r="66" spans="1:21">
      <c r="A66" s="37">
        <v>62</v>
      </c>
      <c r="B66" s="17"/>
      <c r="C66" s="16"/>
      <c r="D66" s="38" t="s">
        <v>8</v>
      </c>
      <c r="E66" s="49" t="s">
        <v>84</v>
      </c>
      <c r="F66" s="40"/>
      <c r="G66" s="109">
        <f t="shared" si="3"/>
        <v>83230.253507238347</v>
      </c>
      <c r="H66" s="26">
        <v>53.858905375003815</v>
      </c>
      <c r="I66" s="7">
        <v>62.348588318563998</v>
      </c>
      <c r="J66" s="7">
        <v>360.90902249142528</v>
      </c>
      <c r="K66" s="7">
        <v>5279.358954012394</v>
      </c>
      <c r="L66" s="7">
        <v>26140.895090222359</v>
      </c>
      <c r="M66" s="7">
        <v>26427.030387759209</v>
      </c>
      <c r="N66" s="124">
        <f t="shared" si="4"/>
        <v>58324.400948178954</v>
      </c>
      <c r="O66" s="26">
        <v>49.977278888225555</v>
      </c>
      <c r="P66" s="7">
        <v>60.988088320475072</v>
      </c>
      <c r="Q66" s="7">
        <v>191.48398183658719</v>
      </c>
      <c r="R66" s="7">
        <v>2021.8497119247913</v>
      </c>
      <c r="S66" s="7">
        <v>8259.7327211499214</v>
      </c>
      <c r="T66" s="7">
        <v>14321.820776939392</v>
      </c>
      <c r="U66" s="124">
        <f t="shared" si="5"/>
        <v>24905.852559059393</v>
      </c>
    </row>
    <row r="67" spans="1:21">
      <c r="A67" s="37">
        <v>63</v>
      </c>
      <c r="B67" s="17"/>
      <c r="C67" s="16"/>
      <c r="D67" s="38" t="s">
        <v>10</v>
      </c>
      <c r="E67" s="49" t="s">
        <v>85</v>
      </c>
      <c r="F67" s="40"/>
      <c r="G67" s="109">
        <f t="shared" si="3"/>
        <v>299358.57105050422</v>
      </c>
      <c r="H67" s="26">
        <v>11.491168677806854</v>
      </c>
      <c r="I67" s="7">
        <v>9.1396644115447998</v>
      </c>
      <c r="J67" s="7">
        <v>86.702432974241674</v>
      </c>
      <c r="K67" s="7">
        <v>4046.7629768326879</v>
      </c>
      <c r="L67" s="7">
        <v>87709.785644173622</v>
      </c>
      <c r="M67" s="7">
        <v>129354.47290444374</v>
      </c>
      <c r="N67" s="124">
        <f t="shared" si="4"/>
        <v>221218.35479151364</v>
      </c>
      <c r="O67" s="26">
        <v>4.4726439714431763</v>
      </c>
      <c r="P67" s="7">
        <v>1.9154890775680542</v>
      </c>
      <c r="Q67" s="7">
        <v>62.484147324226797</v>
      </c>
      <c r="R67" s="7">
        <v>801.16976480558515</v>
      </c>
      <c r="S67" s="7">
        <v>19824.712702363729</v>
      </c>
      <c r="T67" s="7">
        <v>57445.461511448026</v>
      </c>
      <c r="U67" s="124">
        <f t="shared" si="5"/>
        <v>78140.216258990578</v>
      </c>
    </row>
    <row r="68" spans="1:21">
      <c r="A68" s="37">
        <v>64</v>
      </c>
      <c r="B68" s="17"/>
      <c r="C68" s="16"/>
      <c r="D68" s="38" t="s">
        <v>22</v>
      </c>
      <c r="E68" s="49" t="s">
        <v>86</v>
      </c>
      <c r="F68" s="40"/>
      <c r="G68" s="109">
        <f t="shared" si="3"/>
        <v>537685.43604888022</v>
      </c>
      <c r="H68" s="26">
        <v>19.464443564414978</v>
      </c>
      <c r="I68" s="7">
        <v>14.724900722503662</v>
      </c>
      <c r="J68" s="7">
        <v>406.32898056507111</v>
      </c>
      <c r="K68" s="7">
        <v>9645.5573958158493</v>
      </c>
      <c r="L68" s="7">
        <v>126247.71112918854</v>
      </c>
      <c r="M68" s="7">
        <v>229846.87674093246</v>
      </c>
      <c r="N68" s="124">
        <f t="shared" si="4"/>
        <v>366180.66359078884</v>
      </c>
      <c r="O68" s="26">
        <v>16.663166522979736</v>
      </c>
      <c r="P68" s="7">
        <v>12.801170468330383</v>
      </c>
      <c r="Q68" s="7">
        <v>276.75269193947315</v>
      </c>
      <c r="R68" s="7">
        <v>5468.9650067090988</v>
      </c>
      <c r="S68" s="7">
        <v>43451.854917228222</v>
      </c>
      <c r="T68" s="7">
        <v>122277.73550522327</v>
      </c>
      <c r="U68" s="124">
        <f t="shared" si="5"/>
        <v>171504.77245809138</v>
      </c>
    </row>
    <row r="69" spans="1:21">
      <c r="A69" s="37">
        <v>65</v>
      </c>
      <c r="B69" s="17"/>
      <c r="C69" s="16"/>
      <c r="D69" s="38" t="s">
        <v>24</v>
      </c>
      <c r="E69" s="49" t="s">
        <v>87</v>
      </c>
      <c r="F69" s="40"/>
      <c r="G69" s="109">
        <f t="shared" si="3"/>
        <v>362157.97668777779</v>
      </c>
      <c r="H69" s="26">
        <v>47.599563479423523</v>
      </c>
      <c r="I69" s="7">
        <v>44.817181877791882</v>
      </c>
      <c r="J69" s="7">
        <v>466.08063174784184</v>
      </c>
      <c r="K69" s="7">
        <v>6927.1056356728077</v>
      </c>
      <c r="L69" s="7">
        <v>54744.657262980938</v>
      </c>
      <c r="M69" s="7">
        <v>138755.63780963421</v>
      </c>
      <c r="N69" s="124">
        <f t="shared" si="4"/>
        <v>200985.89808539301</v>
      </c>
      <c r="O69" s="26">
        <v>45.253851652145386</v>
      </c>
      <c r="P69" s="7">
        <v>41.082695409655571</v>
      </c>
      <c r="Q69" s="7">
        <v>314.78731530532241</v>
      </c>
      <c r="R69" s="7">
        <v>5037.3456388413906</v>
      </c>
      <c r="S69" s="7">
        <v>33316.52991104126</v>
      </c>
      <c r="T69" s="7">
        <v>122417.079190135</v>
      </c>
      <c r="U69" s="124">
        <f t="shared" si="5"/>
        <v>161172.07860238478</v>
      </c>
    </row>
    <row r="70" spans="1:21">
      <c r="A70" s="37">
        <v>66</v>
      </c>
      <c r="B70" s="17"/>
      <c r="C70" s="16"/>
      <c r="D70" s="38" t="s">
        <v>26</v>
      </c>
      <c r="E70" s="49" t="s">
        <v>88</v>
      </c>
      <c r="F70" s="40"/>
      <c r="G70" s="109">
        <f t="shared" si="3"/>
        <v>689099.52240361413</v>
      </c>
      <c r="H70" s="26">
        <v>0</v>
      </c>
      <c r="I70" s="7">
        <v>346.04404304083437</v>
      </c>
      <c r="J70" s="7">
        <v>2502.7697015851736</v>
      </c>
      <c r="K70" s="7">
        <v>51928.98437833786</v>
      </c>
      <c r="L70" s="7">
        <v>208321.62644028664</v>
      </c>
      <c r="M70" s="7">
        <v>238761.25603187084</v>
      </c>
      <c r="N70" s="124">
        <f t="shared" si="4"/>
        <v>501860.68059512135</v>
      </c>
      <c r="O70" s="26">
        <v>0</v>
      </c>
      <c r="P70" s="7">
        <v>162.3460901924409</v>
      </c>
      <c r="Q70" s="7">
        <v>552.0972840487957</v>
      </c>
      <c r="R70" s="7">
        <v>8914.806587010622</v>
      </c>
      <c r="S70" s="7">
        <v>59122.727617800236</v>
      </c>
      <c r="T70" s="7">
        <v>118486.86422944069</v>
      </c>
      <c r="U70" s="124">
        <f t="shared" si="5"/>
        <v>187238.84180849278</v>
      </c>
    </row>
    <row r="71" spans="1:21">
      <c r="A71" s="37">
        <v>67</v>
      </c>
      <c r="B71" s="17"/>
      <c r="C71" s="16"/>
      <c r="D71" s="38" t="s">
        <v>32</v>
      </c>
      <c r="E71" s="49" t="s">
        <v>89</v>
      </c>
      <c r="F71" s="40"/>
      <c r="G71" s="109">
        <f t="shared" si="3"/>
        <v>173647.42920218641</v>
      </c>
      <c r="H71" s="26">
        <v>13.162091255187988</v>
      </c>
      <c r="I71" s="7">
        <v>12.000045359134674</v>
      </c>
      <c r="J71" s="7">
        <v>80.797400701325387</v>
      </c>
      <c r="K71" s="7">
        <v>2841.8385696858168</v>
      </c>
      <c r="L71" s="7">
        <v>32918.110989868641</v>
      </c>
      <c r="M71" s="7">
        <v>60090.414803683758</v>
      </c>
      <c r="N71" s="124">
        <f t="shared" si="4"/>
        <v>95956.323900553863</v>
      </c>
      <c r="O71" s="26">
        <v>22.692718744277954</v>
      </c>
      <c r="P71" s="7">
        <v>17.335914567112923</v>
      </c>
      <c r="Q71" s="7">
        <v>56.609350114129484</v>
      </c>
      <c r="R71" s="7">
        <v>1445.7454445660114</v>
      </c>
      <c r="S71" s="7">
        <v>19744.492244184017</v>
      </c>
      <c r="T71" s="7">
        <v>56404.229629456997</v>
      </c>
      <c r="U71" s="124">
        <f t="shared" si="5"/>
        <v>77691.105301632546</v>
      </c>
    </row>
    <row r="72" spans="1:21">
      <c r="A72" s="37">
        <v>68</v>
      </c>
      <c r="B72" s="17"/>
      <c r="C72" s="16"/>
      <c r="D72" s="38" t="s">
        <v>34</v>
      </c>
      <c r="E72" s="49" t="s">
        <v>90</v>
      </c>
      <c r="F72" s="40"/>
      <c r="G72" s="109">
        <f t="shared" si="3"/>
        <v>1004607.0036599375</v>
      </c>
      <c r="H72" s="26">
        <v>71.251119017601013</v>
      </c>
      <c r="I72" s="7">
        <v>56.596943765878677</v>
      </c>
      <c r="J72" s="7">
        <v>755.40400040149689</v>
      </c>
      <c r="K72" s="7">
        <v>19135.924540400505</v>
      </c>
      <c r="L72" s="7">
        <v>235793.75905442238</v>
      </c>
      <c r="M72" s="7">
        <v>402649.59532594681</v>
      </c>
      <c r="N72" s="124">
        <f t="shared" si="4"/>
        <v>658462.53098395467</v>
      </c>
      <c r="O72" s="26">
        <v>52.420448258519173</v>
      </c>
      <c r="P72" s="7">
        <v>38.599588468670845</v>
      </c>
      <c r="Q72" s="7">
        <v>356.52992292121053</v>
      </c>
      <c r="R72" s="7">
        <v>10513.480606988072</v>
      </c>
      <c r="S72" s="7">
        <v>97999.941022872925</v>
      </c>
      <c r="T72" s="7">
        <v>237183.50108647346</v>
      </c>
      <c r="U72" s="124">
        <f t="shared" si="5"/>
        <v>346144.47267598286</v>
      </c>
    </row>
    <row r="73" spans="1:21">
      <c r="A73" s="37">
        <v>69</v>
      </c>
      <c r="B73" s="17"/>
      <c r="C73" s="16"/>
      <c r="D73" s="38" t="s">
        <v>36</v>
      </c>
      <c r="E73" s="49" t="s">
        <v>91</v>
      </c>
      <c r="F73" s="40"/>
      <c r="G73" s="109">
        <f t="shared" si="3"/>
        <v>38312.42946580518</v>
      </c>
      <c r="H73" s="26">
        <v>28.096856117248535</v>
      </c>
      <c r="I73" s="7">
        <v>30.782221950590611</v>
      </c>
      <c r="J73" s="7">
        <v>155.03549513407052</v>
      </c>
      <c r="K73" s="7">
        <v>1044.5001423358917</v>
      </c>
      <c r="L73" s="7">
        <v>7238.2975665330887</v>
      </c>
      <c r="M73" s="7">
        <v>13643.259580209851</v>
      </c>
      <c r="N73" s="124">
        <f t="shared" si="4"/>
        <v>22139.971862280741</v>
      </c>
      <c r="O73" s="26">
        <v>29.077053666114807</v>
      </c>
      <c r="P73" s="7">
        <v>27.717277109622955</v>
      </c>
      <c r="Q73" s="7">
        <v>109.2197921006009</v>
      </c>
      <c r="R73" s="7">
        <v>820.99049615114927</v>
      </c>
      <c r="S73" s="7">
        <v>4171.1997561901808</v>
      </c>
      <c r="T73" s="7">
        <v>11014.25322830677</v>
      </c>
      <c r="U73" s="124">
        <f t="shared" si="5"/>
        <v>16172.457603524439</v>
      </c>
    </row>
    <row r="74" spans="1:21">
      <c r="A74" s="37">
        <v>70</v>
      </c>
      <c r="B74" s="17"/>
      <c r="C74" s="16"/>
      <c r="D74" s="38" t="s">
        <v>38</v>
      </c>
      <c r="E74" s="49" t="s">
        <v>92</v>
      </c>
      <c r="F74" s="40"/>
      <c r="G74" s="109">
        <f t="shared" ref="G74:G105" si="6">N74+U74</f>
        <v>115602.33770243695</v>
      </c>
      <c r="H74" s="26">
        <v>0</v>
      </c>
      <c r="I74" s="7">
        <v>0.43911939859390259</v>
      </c>
      <c r="J74" s="7">
        <v>6.0596037221839651</v>
      </c>
      <c r="K74" s="7">
        <v>62.801370843546465</v>
      </c>
      <c r="L74" s="7">
        <v>227.53803609963506</v>
      </c>
      <c r="M74" s="7">
        <v>291.44479403551668</v>
      </c>
      <c r="N74" s="124">
        <f t="shared" ref="N74:N105" si="7">SUM(H74:M74)</f>
        <v>588.28292409947608</v>
      </c>
      <c r="O74" s="26">
        <v>13.663807690143585</v>
      </c>
      <c r="P74" s="7">
        <v>9.0974270105361938</v>
      </c>
      <c r="Q74" s="7">
        <v>448.94936960935593</v>
      </c>
      <c r="R74" s="7">
        <v>17333.173484683037</v>
      </c>
      <c r="S74" s="7">
        <v>51575.269787073135</v>
      </c>
      <c r="T74" s="7">
        <v>45633.900902271271</v>
      </c>
      <c r="U74" s="124">
        <f t="shared" ref="U74:U105" si="8">SUM(O74:T74)</f>
        <v>115014.05477833748</v>
      </c>
    </row>
    <row r="75" spans="1:21">
      <c r="A75" s="37">
        <v>71</v>
      </c>
      <c r="B75" s="17"/>
      <c r="C75" s="16"/>
      <c r="D75" s="38" t="s">
        <v>40</v>
      </c>
      <c r="E75" s="49" t="s">
        <v>93</v>
      </c>
      <c r="F75" s="40"/>
      <c r="G75" s="109">
        <f t="shared" si="6"/>
        <v>53751.163568753749</v>
      </c>
      <c r="H75" s="26">
        <v>0</v>
      </c>
      <c r="I75" s="7">
        <v>0</v>
      </c>
      <c r="J75" s="7">
        <v>0</v>
      </c>
      <c r="K75" s="7">
        <v>0</v>
      </c>
      <c r="L75" s="7">
        <v>0</v>
      </c>
      <c r="M75" s="7">
        <v>0</v>
      </c>
      <c r="N75" s="124">
        <f t="shared" si="7"/>
        <v>0</v>
      </c>
      <c r="O75" s="26">
        <v>11.64516282081604</v>
      </c>
      <c r="P75" s="7">
        <v>9.2489597201347351</v>
      </c>
      <c r="Q75" s="7">
        <v>384.94506559148431</v>
      </c>
      <c r="R75" s="7">
        <v>8799.2916793674231</v>
      </c>
      <c r="S75" s="7">
        <v>23383.437199831009</v>
      </c>
      <c r="T75" s="7">
        <v>21162.595501422882</v>
      </c>
      <c r="U75" s="124">
        <f t="shared" si="8"/>
        <v>53751.163568753749</v>
      </c>
    </row>
    <row r="76" spans="1:21">
      <c r="A76" s="37">
        <v>72</v>
      </c>
      <c r="B76" s="17"/>
      <c r="C76" s="16"/>
      <c r="D76" s="38" t="s">
        <v>54</v>
      </c>
      <c r="E76" s="49" t="s">
        <v>94</v>
      </c>
      <c r="F76" s="40"/>
      <c r="G76" s="109">
        <f t="shared" si="6"/>
        <v>25847.817373724654</v>
      </c>
      <c r="H76" s="26">
        <v>0</v>
      </c>
      <c r="I76" s="7">
        <v>0</v>
      </c>
      <c r="J76" s="7">
        <v>0</v>
      </c>
      <c r="K76" s="7">
        <v>0</v>
      </c>
      <c r="L76" s="7">
        <v>0</v>
      </c>
      <c r="M76" s="7">
        <v>0</v>
      </c>
      <c r="N76" s="124">
        <f t="shared" si="7"/>
        <v>0</v>
      </c>
      <c r="O76" s="26">
        <v>14.082211494445801</v>
      </c>
      <c r="P76" s="7">
        <v>12.096906885504723</v>
      </c>
      <c r="Q76" s="7">
        <v>106.18229662440717</v>
      </c>
      <c r="R76" s="7">
        <v>2677.6337443552911</v>
      </c>
      <c r="S76" s="7">
        <v>11591.451072305441</v>
      </c>
      <c r="T76" s="7">
        <v>11446.371142059565</v>
      </c>
      <c r="U76" s="124">
        <f t="shared" si="8"/>
        <v>25847.817373724654</v>
      </c>
    </row>
    <row r="77" spans="1:21">
      <c r="A77" s="37">
        <v>73</v>
      </c>
      <c r="B77" s="17"/>
      <c r="C77" s="16"/>
      <c r="D77" s="38" t="s">
        <v>59</v>
      </c>
      <c r="E77" s="49" t="s">
        <v>95</v>
      </c>
      <c r="F77" s="40"/>
      <c r="G77" s="109">
        <f t="shared" si="6"/>
        <v>34911.940817046911</v>
      </c>
      <c r="H77" s="26">
        <v>0</v>
      </c>
      <c r="I77" s="7">
        <v>0</v>
      </c>
      <c r="J77" s="7">
        <v>0</v>
      </c>
      <c r="K77" s="7">
        <v>0</v>
      </c>
      <c r="L77" s="7">
        <v>0</v>
      </c>
      <c r="M77" s="7">
        <v>0</v>
      </c>
      <c r="N77" s="124">
        <f t="shared" si="7"/>
        <v>0</v>
      </c>
      <c r="O77" s="26">
        <v>39.475620925426483</v>
      </c>
      <c r="P77" s="7">
        <v>36.328458607196808</v>
      </c>
      <c r="Q77" s="7">
        <v>338.22343461588025</v>
      </c>
      <c r="R77" s="7">
        <v>4074.5549049377441</v>
      </c>
      <c r="S77" s="7">
        <v>15686.76852273941</v>
      </c>
      <c r="T77" s="7">
        <v>14736.589875221252</v>
      </c>
      <c r="U77" s="124">
        <f t="shared" si="8"/>
        <v>34911.940817046911</v>
      </c>
    </row>
    <row r="78" spans="1:21">
      <c r="A78" s="37">
        <v>74</v>
      </c>
      <c r="B78" s="17"/>
      <c r="C78" s="16"/>
      <c r="D78" s="38" t="s">
        <v>96</v>
      </c>
      <c r="E78" s="49" t="s">
        <v>97</v>
      </c>
      <c r="F78" s="40"/>
      <c r="G78" s="109">
        <f t="shared" si="6"/>
        <v>81101.524489693344</v>
      </c>
      <c r="H78" s="26">
        <v>1.5265554189682007</v>
      </c>
      <c r="I78" s="7">
        <v>0</v>
      </c>
      <c r="J78" s="7">
        <v>54.992305122315884</v>
      </c>
      <c r="K78" s="7">
        <v>233.65482226014137</v>
      </c>
      <c r="L78" s="7">
        <v>8236.8804809451103</v>
      </c>
      <c r="M78" s="7">
        <v>72574.470325946808</v>
      </c>
      <c r="N78" s="124">
        <f t="shared" si="7"/>
        <v>81101.524489693344</v>
      </c>
      <c r="O78" s="26">
        <v>0</v>
      </c>
      <c r="P78" s="7">
        <v>0</v>
      </c>
      <c r="Q78" s="7">
        <v>0</v>
      </c>
      <c r="R78" s="7">
        <v>0</v>
      </c>
      <c r="S78" s="7">
        <v>0</v>
      </c>
      <c r="T78" s="7">
        <v>0</v>
      </c>
      <c r="U78" s="124">
        <f t="shared" si="8"/>
        <v>0</v>
      </c>
    </row>
    <row r="79" spans="1:21">
      <c r="A79" s="37">
        <v>75</v>
      </c>
      <c r="B79" s="17"/>
      <c r="C79" s="16"/>
      <c r="D79" s="38" t="s">
        <v>98</v>
      </c>
      <c r="E79" s="49" t="s">
        <v>99</v>
      </c>
      <c r="F79" s="40"/>
      <c r="G79" s="109">
        <f t="shared" si="6"/>
        <v>68681.984898034483</v>
      </c>
      <c r="H79" s="26">
        <v>23.509987622499466</v>
      </c>
      <c r="I79" s="7">
        <v>21.509708285331726</v>
      </c>
      <c r="J79" s="7">
        <v>32.332503371639177</v>
      </c>
      <c r="K79" s="7">
        <v>461.64711257442832</v>
      </c>
      <c r="L79" s="7">
        <v>8360.7241383492947</v>
      </c>
      <c r="M79" s="7">
        <v>41869.676922887564</v>
      </c>
      <c r="N79" s="124">
        <f t="shared" si="7"/>
        <v>50769.400373090757</v>
      </c>
      <c r="O79" s="26">
        <v>4.688636839389801</v>
      </c>
      <c r="P79" s="7">
        <v>5.5339432954788208</v>
      </c>
      <c r="Q79" s="7">
        <v>18.270850797416642</v>
      </c>
      <c r="R79" s="7">
        <v>202.52426707930863</v>
      </c>
      <c r="S79" s="7">
        <v>1975.0017213597894</v>
      </c>
      <c r="T79" s="7">
        <v>15706.565105572343</v>
      </c>
      <c r="U79" s="124">
        <f t="shared" si="8"/>
        <v>17912.584524943726</v>
      </c>
    </row>
    <row r="80" spans="1:21">
      <c r="A80" s="37">
        <v>76</v>
      </c>
      <c r="B80" s="17"/>
      <c r="C80" s="16"/>
      <c r="D80" s="38" t="s">
        <v>100</v>
      </c>
      <c r="E80" s="49" t="s">
        <v>101</v>
      </c>
      <c r="F80" s="40"/>
      <c r="G80" s="109">
        <f t="shared" si="6"/>
        <v>99486.644872347359</v>
      </c>
      <c r="H80" s="26">
        <v>172.20416408777237</v>
      </c>
      <c r="I80" s="7">
        <v>264.842813719064</v>
      </c>
      <c r="J80" s="7">
        <v>896.17655023932457</v>
      </c>
      <c r="K80" s="7">
        <v>3719.3072530627251</v>
      </c>
      <c r="L80" s="7">
        <v>20848.968623518944</v>
      </c>
      <c r="M80" s="7">
        <v>32157.832749545574</v>
      </c>
      <c r="N80" s="124">
        <f t="shared" si="7"/>
        <v>58059.332154173404</v>
      </c>
      <c r="O80" s="26">
        <v>164.26453512208536</v>
      </c>
      <c r="P80" s="7">
        <v>185.27676176838577</v>
      </c>
      <c r="Q80" s="7">
        <v>527.03135919570923</v>
      </c>
      <c r="R80" s="7">
        <v>2157.4611115157604</v>
      </c>
      <c r="S80" s="7">
        <v>11338.755492985249</v>
      </c>
      <c r="T80" s="7">
        <v>27054.523457586765</v>
      </c>
      <c r="U80" s="124">
        <f t="shared" si="8"/>
        <v>41427.312718173955</v>
      </c>
    </row>
    <row r="81" spans="1:21">
      <c r="A81" s="37">
        <v>77</v>
      </c>
      <c r="B81" s="10"/>
      <c r="C81" s="16"/>
      <c r="D81" s="38" t="s">
        <v>102</v>
      </c>
      <c r="E81" s="49" t="s">
        <v>103</v>
      </c>
      <c r="F81" s="40"/>
      <c r="G81" s="109">
        <f t="shared" si="6"/>
        <v>92127.526785127819</v>
      </c>
      <c r="H81" s="26">
        <v>1077.3683695755899</v>
      </c>
      <c r="I81" s="7">
        <v>2042.5781062096357</v>
      </c>
      <c r="J81" s="7">
        <v>3884.0913600027561</v>
      </c>
      <c r="K81" s="7">
        <v>5906.7093994617462</v>
      </c>
      <c r="L81" s="7">
        <v>17022.286694824696</v>
      </c>
      <c r="M81" s="7">
        <v>24786.091320544481</v>
      </c>
      <c r="N81" s="124">
        <f t="shared" si="7"/>
        <v>54719.125250618905</v>
      </c>
      <c r="O81" s="26">
        <v>722.22681475803256</v>
      </c>
      <c r="P81" s="7">
        <v>1433.4821788221598</v>
      </c>
      <c r="Q81" s="7">
        <v>2334.408922418952</v>
      </c>
      <c r="R81" s="7">
        <v>5050.9546440541744</v>
      </c>
      <c r="S81" s="7">
        <v>11797.2767316401</v>
      </c>
      <c r="T81" s="7">
        <v>16070.052242815495</v>
      </c>
      <c r="U81" s="124">
        <f t="shared" si="8"/>
        <v>37408.401534508914</v>
      </c>
    </row>
    <row r="82" spans="1:21">
      <c r="A82" s="37">
        <v>78</v>
      </c>
      <c r="B82" s="12"/>
      <c r="C82" s="11"/>
      <c r="D82" s="50"/>
      <c r="E82" s="9" t="s">
        <v>104</v>
      </c>
      <c r="F82" s="46"/>
      <c r="G82" s="109">
        <f t="shared" si="6"/>
        <v>446993.29053982813</v>
      </c>
      <c r="H82" s="26">
        <v>944.02787139639258</v>
      </c>
      <c r="I82" s="7">
        <v>1351.9867301285267</v>
      </c>
      <c r="J82" s="7">
        <v>3907.9515554308891</v>
      </c>
      <c r="K82" s="7">
        <v>15904.075248122215</v>
      </c>
      <c r="L82" s="7">
        <v>86562.145494103432</v>
      </c>
      <c r="M82" s="7">
        <v>144513.5747833252</v>
      </c>
      <c r="N82" s="124">
        <f t="shared" si="7"/>
        <v>253183.76168250665</v>
      </c>
      <c r="O82" s="26">
        <v>740.96625613514334</v>
      </c>
      <c r="P82" s="7">
        <v>983.02073744684458</v>
      </c>
      <c r="Q82" s="7">
        <v>2161.0224896669388</v>
      </c>
      <c r="R82" s="7">
        <v>10726.199978649616</v>
      </c>
      <c r="S82" s="7">
        <v>54978.818166017532</v>
      </c>
      <c r="T82" s="7">
        <v>124219.5012294054</v>
      </c>
      <c r="U82" s="124">
        <f t="shared" si="8"/>
        <v>193809.52885732148</v>
      </c>
    </row>
    <row r="83" spans="1:21">
      <c r="A83" s="93">
        <v>79</v>
      </c>
      <c r="B83" s="94"/>
      <c r="C83" s="95" t="s">
        <v>61</v>
      </c>
      <c r="D83" s="96" t="s">
        <v>105</v>
      </c>
      <c r="E83" s="97"/>
      <c r="F83" s="98"/>
      <c r="G83" s="99">
        <f t="shared" si="6"/>
        <v>76611.574406740256</v>
      </c>
      <c r="H83" s="100">
        <v>124.20078388974071</v>
      </c>
      <c r="I83" s="101">
        <v>285.07875925302505</v>
      </c>
      <c r="J83" s="101">
        <v>854.7249184884131</v>
      </c>
      <c r="K83" s="101">
        <v>2587.1993322409689</v>
      </c>
      <c r="L83" s="101">
        <v>13470.427980437875</v>
      </c>
      <c r="M83" s="101">
        <v>23465.60510751605</v>
      </c>
      <c r="N83" s="125">
        <f t="shared" si="7"/>
        <v>40787.236881826073</v>
      </c>
      <c r="O83" s="100">
        <v>130.06892602238804</v>
      </c>
      <c r="P83" s="101">
        <v>211.46520683169365</v>
      </c>
      <c r="Q83" s="101">
        <v>372.0482819378376</v>
      </c>
      <c r="R83" s="101">
        <v>2973.6846779212356</v>
      </c>
      <c r="S83" s="101">
        <v>9451.2962696701288</v>
      </c>
      <c r="T83" s="101">
        <v>22685.774162530899</v>
      </c>
      <c r="U83" s="125">
        <f t="shared" si="8"/>
        <v>35824.337524914183</v>
      </c>
    </row>
    <row r="84" spans="1:21">
      <c r="A84" s="93">
        <v>80</v>
      </c>
      <c r="B84" s="94"/>
      <c r="C84" s="95" t="s">
        <v>66</v>
      </c>
      <c r="D84" s="96" t="s">
        <v>106</v>
      </c>
      <c r="E84" s="97"/>
      <c r="F84" s="98"/>
      <c r="G84" s="99">
        <f t="shared" si="6"/>
        <v>400088.26431102911</v>
      </c>
      <c r="H84" s="100">
        <v>45.665746366488747</v>
      </c>
      <c r="I84" s="101">
        <v>74.259437474422157</v>
      </c>
      <c r="J84" s="101">
        <v>485.15446555614471</v>
      </c>
      <c r="K84" s="101">
        <v>6579.9533985853195</v>
      </c>
      <c r="L84" s="101">
        <v>55453.640048980713</v>
      </c>
      <c r="M84" s="101">
        <v>107146.67726707458</v>
      </c>
      <c r="N84" s="125">
        <f t="shared" si="7"/>
        <v>169785.35036403767</v>
      </c>
      <c r="O84" s="100">
        <v>38.831170724355616</v>
      </c>
      <c r="P84" s="101">
        <v>76.269976947456598</v>
      </c>
      <c r="Q84" s="101">
        <v>526.79544673860073</v>
      </c>
      <c r="R84" s="101">
        <v>6001.5704655647278</v>
      </c>
      <c r="S84" s="101">
        <v>70094.606114387512</v>
      </c>
      <c r="T84" s="101">
        <v>153564.84077262878</v>
      </c>
      <c r="U84" s="125">
        <f t="shared" si="8"/>
        <v>230302.91394699144</v>
      </c>
    </row>
    <row r="85" spans="1:21">
      <c r="A85" s="93">
        <v>81</v>
      </c>
      <c r="B85" s="94"/>
      <c r="C85" s="95" t="s">
        <v>68</v>
      </c>
      <c r="D85" s="96" t="s">
        <v>107</v>
      </c>
      <c r="E85" s="97"/>
      <c r="F85" s="98"/>
      <c r="G85" s="99">
        <f t="shared" si="6"/>
        <v>64148.976045152638</v>
      </c>
      <c r="H85" s="100">
        <v>767.9392551574856</v>
      </c>
      <c r="I85" s="101">
        <v>533.08508470654488</v>
      </c>
      <c r="J85" s="101">
        <v>812.80555433034897</v>
      </c>
      <c r="K85" s="101">
        <v>2042.7137525975704</v>
      </c>
      <c r="L85" s="101">
        <v>6357.4552840590477</v>
      </c>
      <c r="M85" s="101">
        <v>17695.697053909302</v>
      </c>
      <c r="N85" s="125">
        <f t="shared" si="7"/>
        <v>28209.695984760299</v>
      </c>
      <c r="O85" s="100">
        <v>683.14533358486369</v>
      </c>
      <c r="P85" s="101">
        <v>532.91701861470938</v>
      </c>
      <c r="Q85" s="101">
        <v>955.08287034183741</v>
      </c>
      <c r="R85" s="101">
        <v>2303.9978891462088</v>
      </c>
      <c r="S85" s="101">
        <v>7394.366517663002</v>
      </c>
      <c r="T85" s="101">
        <v>24069.770431041718</v>
      </c>
      <c r="U85" s="125">
        <f t="shared" si="8"/>
        <v>35939.280060392339</v>
      </c>
    </row>
    <row r="86" spans="1:21">
      <c r="A86" s="93">
        <v>82</v>
      </c>
      <c r="B86" s="94"/>
      <c r="C86" s="95" t="s">
        <v>74</v>
      </c>
      <c r="D86" s="96" t="s">
        <v>108</v>
      </c>
      <c r="E86" s="97"/>
      <c r="F86" s="98"/>
      <c r="G86" s="99">
        <f t="shared" si="6"/>
        <v>68245.956095416361</v>
      </c>
      <c r="H86" s="100">
        <v>0.70825585109810163</v>
      </c>
      <c r="I86" s="101">
        <v>5.2155472805752652</v>
      </c>
      <c r="J86" s="101">
        <v>2458.5894642323256</v>
      </c>
      <c r="K86" s="101">
        <v>10441.72266677022</v>
      </c>
      <c r="L86" s="101">
        <v>15026.757591038942</v>
      </c>
      <c r="M86" s="101">
        <v>14985.965810999274</v>
      </c>
      <c r="N86" s="125">
        <f t="shared" si="7"/>
        <v>42918.95933617244</v>
      </c>
      <c r="O86" s="100">
        <v>2.7097908532605288</v>
      </c>
      <c r="P86" s="101">
        <v>99.044510002455354</v>
      </c>
      <c r="Q86" s="101">
        <v>1599.4561482928693</v>
      </c>
      <c r="R86" s="101">
        <v>4084.7699262369424</v>
      </c>
      <c r="S86" s="101">
        <v>7318.4044559244066</v>
      </c>
      <c r="T86" s="101">
        <v>12222.611927933991</v>
      </c>
      <c r="U86" s="125">
        <f t="shared" si="8"/>
        <v>25326.996759243924</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54.225706741213799</v>
      </c>
      <c r="H88" s="26">
        <v>0</v>
      </c>
      <c r="I88" s="7">
        <v>0</v>
      </c>
      <c r="J88" s="7">
        <v>0.62131118774414063</v>
      </c>
      <c r="K88" s="7">
        <v>1.8639200925827026</v>
      </c>
      <c r="L88" s="7">
        <v>7.5685045421123505</v>
      </c>
      <c r="M88" s="7">
        <v>14.097325205802917</v>
      </c>
      <c r="N88" s="124">
        <f t="shared" si="7"/>
        <v>24.151061028242111</v>
      </c>
      <c r="O88" s="26">
        <v>0</v>
      </c>
      <c r="P88" s="7">
        <v>0</v>
      </c>
      <c r="Q88" s="7">
        <v>0.45622242987155914</v>
      </c>
      <c r="R88" s="7">
        <v>0.97609424591064453</v>
      </c>
      <c r="S88" s="7">
        <v>3.5494779646396637</v>
      </c>
      <c r="T88" s="7">
        <v>25.09285107254982</v>
      </c>
      <c r="U88" s="124">
        <f t="shared" si="8"/>
        <v>30.074645712971687</v>
      </c>
    </row>
    <row r="89" spans="1:21">
      <c r="A89" s="37">
        <v>85</v>
      </c>
      <c r="B89" s="17"/>
      <c r="C89" s="16"/>
      <c r="D89" s="38" t="s">
        <v>22</v>
      </c>
      <c r="E89" s="49" t="s">
        <v>111</v>
      </c>
      <c r="F89" s="40"/>
      <c r="G89" s="109">
        <f t="shared" si="6"/>
        <v>1483.2888449728489</v>
      </c>
      <c r="H89" s="26">
        <v>0</v>
      </c>
      <c r="I89" s="7">
        <v>0.76879620552062988</v>
      </c>
      <c r="J89" s="7">
        <v>9.827090322971344</v>
      </c>
      <c r="K89" s="7">
        <v>58.759365439414978</v>
      </c>
      <c r="L89" s="7">
        <v>201.22566121816635</v>
      </c>
      <c r="M89" s="7">
        <v>329.12934303283691</v>
      </c>
      <c r="N89" s="124">
        <f t="shared" si="7"/>
        <v>599.71025621891022</v>
      </c>
      <c r="O89" s="26">
        <v>0</v>
      </c>
      <c r="P89" s="7">
        <v>0.81249070167541504</v>
      </c>
      <c r="Q89" s="7">
        <v>6.2794095724821091</v>
      </c>
      <c r="R89" s="7">
        <v>26.537228986620903</v>
      </c>
      <c r="S89" s="7">
        <v>120.13917201757431</v>
      </c>
      <c r="T89" s="7">
        <v>729.81028747558594</v>
      </c>
      <c r="U89" s="124">
        <f t="shared" si="8"/>
        <v>883.57858875393867</v>
      </c>
    </row>
    <row r="90" spans="1:21">
      <c r="A90" s="37">
        <v>86</v>
      </c>
      <c r="B90" s="17"/>
      <c r="C90" s="16"/>
      <c r="D90" s="38" t="s">
        <v>24</v>
      </c>
      <c r="E90" s="49" t="s">
        <v>112</v>
      </c>
      <c r="F90" s="40"/>
      <c r="G90" s="109">
        <f t="shared" si="6"/>
        <v>21599.393015907845</v>
      </c>
      <c r="H90" s="26">
        <v>0</v>
      </c>
      <c r="I90" s="7">
        <v>0</v>
      </c>
      <c r="J90" s="7">
        <v>756.25452202185988</v>
      </c>
      <c r="K90" s="7">
        <v>5613.6292128264904</v>
      </c>
      <c r="L90" s="7">
        <v>8377.2004032507539</v>
      </c>
      <c r="M90" s="7">
        <v>3869.0084242578596</v>
      </c>
      <c r="N90" s="124">
        <f t="shared" si="7"/>
        <v>18616.092562356964</v>
      </c>
      <c r="O90" s="26">
        <v>0</v>
      </c>
      <c r="P90" s="7">
        <v>0</v>
      </c>
      <c r="Q90" s="7">
        <v>135.03448599320836</v>
      </c>
      <c r="R90" s="7">
        <v>546.92839207500219</v>
      </c>
      <c r="S90" s="7">
        <v>866.06448969943449</v>
      </c>
      <c r="T90" s="7">
        <v>1435.2730857832357</v>
      </c>
      <c r="U90" s="124">
        <f t="shared" si="8"/>
        <v>2983.3004535508808</v>
      </c>
    </row>
    <row r="91" spans="1:21">
      <c r="A91" s="37">
        <v>87</v>
      </c>
      <c r="B91" s="17"/>
      <c r="C91" s="16"/>
      <c r="D91" s="38" t="s">
        <v>26</v>
      </c>
      <c r="E91" s="49" t="s">
        <v>113</v>
      </c>
      <c r="F91" s="40"/>
      <c r="G91" s="109">
        <f t="shared" si="6"/>
        <v>44568.488476542625</v>
      </c>
      <c r="H91" s="26">
        <v>0.70825585109810163</v>
      </c>
      <c r="I91" s="7">
        <v>0</v>
      </c>
      <c r="J91" s="7">
        <v>1679.8757568895817</v>
      </c>
      <c r="K91" s="7">
        <v>4733.2388072535396</v>
      </c>
      <c r="L91" s="7">
        <v>6416.4569187592715</v>
      </c>
      <c r="M91" s="7">
        <v>10744.516536638141</v>
      </c>
      <c r="N91" s="124">
        <f t="shared" si="7"/>
        <v>23574.796275391633</v>
      </c>
      <c r="O91" s="26">
        <v>2.7097908532605288</v>
      </c>
      <c r="P91" s="7">
        <v>0</v>
      </c>
      <c r="Q91" s="7">
        <v>1325.9194472860545</v>
      </c>
      <c r="R91" s="7">
        <v>3349.1591809596866</v>
      </c>
      <c r="S91" s="7">
        <v>6316.1748974965885</v>
      </c>
      <c r="T91" s="7">
        <v>9999.7288845553994</v>
      </c>
      <c r="U91" s="124">
        <f t="shared" si="8"/>
        <v>20993.692201150989</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426.03813754642397</v>
      </c>
      <c r="H93" s="26">
        <v>0</v>
      </c>
      <c r="I93" s="7">
        <v>2.6739903187408345</v>
      </c>
      <c r="J93" s="7">
        <v>8.9691034596471582</v>
      </c>
      <c r="K93" s="7">
        <v>26.487946645007469</v>
      </c>
      <c r="L93" s="7">
        <v>0</v>
      </c>
      <c r="M93" s="7">
        <v>0</v>
      </c>
      <c r="N93" s="124">
        <f t="shared" si="7"/>
        <v>38.131040423395461</v>
      </c>
      <c r="O93" s="26">
        <v>0</v>
      </c>
      <c r="P93" s="7">
        <v>97.972418423018098</v>
      </c>
      <c r="Q93" s="7">
        <v>131.4408240904595</v>
      </c>
      <c r="R93" s="7">
        <v>158.49385460955091</v>
      </c>
      <c r="S93" s="7">
        <v>0</v>
      </c>
      <c r="T93" s="7">
        <v>0</v>
      </c>
      <c r="U93" s="124">
        <f t="shared" si="8"/>
        <v>387.90709712302851</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114.52254375815392</v>
      </c>
      <c r="H96" s="26">
        <v>0</v>
      </c>
      <c r="I96" s="7">
        <v>1.7727607488632202</v>
      </c>
      <c r="J96" s="7">
        <v>3.0417177379131317</v>
      </c>
      <c r="K96" s="7">
        <v>7.7437261343002319</v>
      </c>
      <c r="L96" s="7">
        <v>24.306561410427094</v>
      </c>
      <c r="M96" s="7">
        <v>29.213456392288208</v>
      </c>
      <c r="N96" s="124">
        <f t="shared" si="7"/>
        <v>66.078222423791885</v>
      </c>
      <c r="O96" s="26">
        <v>0</v>
      </c>
      <c r="P96" s="7">
        <v>0.25960665941238403</v>
      </c>
      <c r="Q96" s="7">
        <v>0.32583147287368774</v>
      </c>
      <c r="R96" s="7">
        <v>2.675193727016449</v>
      </c>
      <c r="S96" s="7">
        <v>12.476667761802673</v>
      </c>
      <c r="T96" s="7">
        <v>32.707021713256836</v>
      </c>
      <c r="U96" s="124">
        <f t="shared" si="8"/>
        <v>48.44432133436203</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1316659.7880525996</v>
      </c>
      <c r="H98" s="100">
        <v>386.84282153646927</v>
      </c>
      <c r="I98" s="101">
        <v>1127.6314757429063</v>
      </c>
      <c r="J98" s="101">
        <v>2291.8676813393831</v>
      </c>
      <c r="K98" s="101">
        <v>4315.9621775448322</v>
      </c>
      <c r="L98" s="101">
        <v>45673.539253175259</v>
      </c>
      <c r="M98" s="101">
        <v>409709.02621269226</v>
      </c>
      <c r="N98" s="125">
        <f t="shared" si="7"/>
        <v>463504.86962203111</v>
      </c>
      <c r="O98" s="100">
        <v>355.52580823737662</v>
      </c>
      <c r="P98" s="101">
        <v>667.17587609402835</v>
      </c>
      <c r="Q98" s="101">
        <v>1534.2874152883887</v>
      </c>
      <c r="R98" s="101">
        <v>4373.8299697078764</v>
      </c>
      <c r="S98" s="101">
        <v>70370.052402794361</v>
      </c>
      <c r="T98" s="101">
        <v>775854.0469584465</v>
      </c>
      <c r="U98" s="125">
        <f t="shared" si="8"/>
        <v>853154.91843056853</v>
      </c>
    </row>
    <row r="99" spans="1:21">
      <c r="A99" s="37">
        <v>95</v>
      </c>
      <c r="B99" s="10"/>
      <c r="C99" s="11"/>
      <c r="D99" s="38" t="s">
        <v>8</v>
      </c>
      <c r="E99" s="49" t="s">
        <v>122</v>
      </c>
      <c r="F99" s="51"/>
      <c r="G99" s="109">
        <f t="shared" si="6"/>
        <v>1147638.7843164923</v>
      </c>
      <c r="H99" s="26">
        <v>0</v>
      </c>
      <c r="I99" s="7">
        <v>2.1840184926986694</v>
      </c>
      <c r="J99" s="7">
        <v>12.48777748644352</v>
      </c>
      <c r="K99" s="7">
        <v>250.80127655342221</v>
      </c>
      <c r="L99" s="7">
        <v>31633.885058254004</v>
      </c>
      <c r="M99" s="7">
        <v>345544.68542051315</v>
      </c>
      <c r="N99" s="124">
        <f t="shared" si="7"/>
        <v>377444.04355129972</v>
      </c>
      <c r="O99" s="26">
        <v>0</v>
      </c>
      <c r="P99" s="7">
        <v>2.5385392010211945</v>
      </c>
      <c r="Q99" s="7">
        <v>4.7297133356332779</v>
      </c>
      <c r="R99" s="7">
        <v>359.85257355216891</v>
      </c>
      <c r="S99" s="7">
        <v>56916.893784418702</v>
      </c>
      <c r="T99" s="7">
        <v>712910.72615468502</v>
      </c>
      <c r="U99" s="124">
        <f t="shared" si="8"/>
        <v>770194.74076519255</v>
      </c>
    </row>
    <row r="100" spans="1:21">
      <c r="A100" s="37">
        <v>96</v>
      </c>
      <c r="B100" s="10"/>
      <c r="C100" s="11"/>
      <c r="D100" s="38" t="s">
        <v>10</v>
      </c>
      <c r="E100" s="49" t="s">
        <v>123</v>
      </c>
      <c r="F100" s="51"/>
      <c r="G100" s="109">
        <f t="shared" si="6"/>
        <v>114155.63537028045</v>
      </c>
      <c r="H100" s="26">
        <v>0</v>
      </c>
      <c r="I100" s="7">
        <v>0</v>
      </c>
      <c r="J100" s="7">
        <v>3.8488581816054648</v>
      </c>
      <c r="K100" s="7">
        <v>173.48254283028655</v>
      </c>
      <c r="L100" s="7">
        <v>6136.5546048432589</v>
      </c>
      <c r="M100" s="7">
        <v>52676.23068022728</v>
      </c>
      <c r="N100" s="124">
        <f t="shared" si="7"/>
        <v>58990.116686082431</v>
      </c>
      <c r="O100" s="26">
        <v>0</v>
      </c>
      <c r="P100" s="7">
        <v>0.94521933794021606</v>
      </c>
      <c r="Q100" s="7">
        <v>2.6021244792354992</v>
      </c>
      <c r="R100" s="7">
        <v>183.06957326107658</v>
      </c>
      <c r="S100" s="7">
        <v>5711.2136021107435</v>
      </c>
      <c r="T100" s="7">
        <v>49267.688165009022</v>
      </c>
      <c r="U100" s="124">
        <f t="shared" si="8"/>
        <v>55165.518684198018</v>
      </c>
    </row>
    <row r="101" spans="1:21">
      <c r="A101" s="37">
        <v>97</v>
      </c>
      <c r="B101" s="10"/>
      <c r="C101" s="11"/>
      <c r="D101" s="38" t="s">
        <v>22</v>
      </c>
      <c r="E101" s="49" t="s">
        <v>124</v>
      </c>
      <c r="F101" s="51"/>
      <c r="G101" s="109">
        <f t="shared" si="6"/>
        <v>19238.791666094447</v>
      </c>
      <c r="H101" s="26">
        <v>188.23449626512593</v>
      </c>
      <c r="I101" s="7">
        <v>564.51395315304399</v>
      </c>
      <c r="J101" s="7">
        <v>1369.1607772260904</v>
      </c>
      <c r="K101" s="7">
        <v>2337.6306182220578</v>
      </c>
      <c r="L101" s="7">
        <v>2517.1500475369394</v>
      </c>
      <c r="M101" s="7">
        <v>2790.1538092046976</v>
      </c>
      <c r="N101" s="124">
        <f t="shared" si="7"/>
        <v>9766.8437016079552</v>
      </c>
      <c r="O101" s="26">
        <v>180.3912712794845</v>
      </c>
      <c r="P101" s="7">
        <v>391.06641136808321</v>
      </c>
      <c r="Q101" s="7">
        <v>1213.7772850617766</v>
      </c>
      <c r="R101" s="7">
        <v>2343.4651967752725</v>
      </c>
      <c r="S101" s="7">
        <v>2410.3872336465865</v>
      </c>
      <c r="T101" s="7">
        <v>2932.860566355288</v>
      </c>
      <c r="U101" s="124">
        <f t="shared" si="8"/>
        <v>9471.9479644864914</v>
      </c>
    </row>
    <row r="102" spans="1:21">
      <c r="A102" s="37">
        <v>98</v>
      </c>
      <c r="B102" s="17"/>
      <c r="C102" s="11"/>
      <c r="D102" s="38" t="s">
        <v>24</v>
      </c>
      <c r="E102" s="49" t="s">
        <v>125</v>
      </c>
      <c r="F102" s="51"/>
      <c r="G102" s="109">
        <f t="shared" si="6"/>
        <v>1949.4931197666447</v>
      </c>
      <c r="H102" s="26">
        <v>0</v>
      </c>
      <c r="I102" s="7">
        <v>0.47129470109939575</v>
      </c>
      <c r="J102" s="7">
        <v>7.6007788675487973</v>
      </c>
      <c r="K102" s="7">
        <v>116.50184114836156</v>
      </c>
      <c r="L102" s="7">
        <v>370.29040401987731</v>
      </c>
      <c r="M102" s="7">
        <v>248.29992911079898</v>
      </c>
      <c r="N102" s="124">
        <f t="shared" si="7"/>
        <v>743.16424784768606</v>
      </c>
      <c r="O102" s="26">
        <v>0</v>
      </c>
      <c r="P102" s="7">
        <v>0</v>
      </c>
      <c r="Q102" s="7">
        <v>24.688389134244062</v>
      </c>
      <c r="R102" s="7">
        <v>290.9623134280555</v>
      </c>
      <c r="S102" s="7">
        <v>512.68731572106481</v>
      </c>
      <c r="T102" s="7">
        <v>377.99085363559425</v>
      </c>
      <c r="U102" s="124">
        <f t="shared" si="8"/>
        <v>1206.3288719189586</v>
      </c>
    </row>
    <row r="103" spans="1:21">
      <c r="A103" s="37">
        <v>99</v>
      </c>
      <c r="B103" s="12"/>
      <c r="C103" s="12"/>
      <c r="D103" s="38" t="s">
        <v>26</v>
      </c>
      <c r="E103" s="49" t="s">
        <v>126</v>
      </c>
      <c r="F103" s="43"/>
      <c r="G103" s="109">
        <f t="shared" si="6"/>
        <v>3.1201952546834946</v>
      </c>
      <c r="H103" s="26">
        <v>0</v>
      </c>
      <c r="I103" s="7">
        <v>0</v>
      </c>
      <c r="J103" s="7">
        <v>0.1757933646440506</v>
      </c>
      <c r="K103" s="7">
        <v>0.64753842353820801</v>
      </c>
      <c r="L103" s="7">
        <v>0</v>
      </c>
      <c r="M103" s="7">
        <v>0.45892626047134399</v>
      </c>
      <c r="N103" s="124">
        <f t="shared" si="7"/>
        <v>1.2822580486536026</v>
      </c>
      <c r="O103" s="26">
        <v>0</v>
      </c>
      <c r="P103" s="7">
        <v>0.47375518083572388</v>
      </c>
      <c r="Q103" s="7">
        <v>0.27827149629592896</v>
      </c>
      <c r="R103" s="7">
        <v>0</v>
      </c>
      <c r="S103" s="7">
        <v>0.42394962906837463</v>
      </c>
      <c r="T103" s="7">
        <v>0.6619608998298645</v>
      </c>
      <c r="U103" s="124">
        <f t="shared" si="8"/>
        <v>1.837937206029892</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33673.901915417911</v>
      </c>
      <c r="H105" s="26">
        <v>198.60832603501331</v>
      </c>
      <c r="I105" s="7">
        <v>560.46216889843345</v>
      </c>
      <c r="J105" s="7">
        <v>898.59370373934507</v>
      </c>
      <c r="K105" s="7">
        <v>1436.8982926383615</v>
      </c>
      <c r="L105" s="7">
        <v>5015.6600683555007</v>
      </c>
      <c r="M105" s="7">
        <v>8449.1796476021409</v>
      </c>
      <c r="N105" s="124">
        <f t="shared" si="7"/>
        <v>16559.402207268795</v>
      </c>
      <c r="O105" s="26">
        <v>175.13452878175303</v>
      </c>
      <c r="P105" s="7">
        <v>272.15193837322295</v>
      </c>
      <c r="Q105" s="7">
        <v>288.21166291832924</v>
      </c>
      <c r="R105" s="7">
        <v>1196.4804367627949</v>
      </c>
      <c r="S105" s="7">
        <v>4818.4430531561375</v>
      </c>
      <c r="T105" s="7">
        <v>10364.078088156879</v>
      </c>
      <c r="U105" s="124">
        <f t="shared" si="8"/>
        <v>17114.499708149116</v>
      </c>
    </row>
    <row r="106" spans="1:21">
      <c r="A106" s="93">
        <v>102</v>
      </c>
      <c r="B106" s="94"/>
      <c r="C106" s="95" t="s">
        <v>129</v>
      </c>
      <c r="D106" s="96" t="s">
        <v>130</v>
      </c>
      <c r="E106" s="97"/>
      <c r="F106" s="98"/>
      <c r="G106" s="99">
        <f t="shared" ref="G106:G130" si="9">N106+U106</f>
        <v>74.676128104329109</v>
      </c>
      <c r="H106" s="100">
        <v>0</v>
      </c>
      <c r="I106" s="101">
        <v>1.657992035150528</v>
      </c>
      <c r="J106" s="101">
        <v>7.7709975242614746</v>
      </c>
      <c r="K106" s="101">
        <v>2.3464069366455078</v>
      </c>
      <c r="L106" s="101">
        <v>6.3995032161474228</v>
      </c>
      <c r="M106" s="101">
        <v>23.937564969062805</v>
      </c>
      <c r="N106" s="125">
        <f t="shared" ref="N106:N130" si="10">SUM(H106:M106)</f>
        <v>42.112464681267738</v>
      </c>
      <c r="O106" s="100">
        <v>0</v>
      </c>
      <c r="P106" s="101">
        <v>2.6016831398010254</v>
      </c>
      <c r="Q106" s="101">
        <v>1.0742994546890259</v>
      </c>
      <c r="R106" s="101">
        <v>0.95810157060623169</v>
      </c>
      <c r="S106" s="101">
        <v>2.3746597766876221</v>
      </c>
      <c r="T106" s="101">
        <v>25.554919481277466</v>
      </c>
      <c r="U106" s="125">
        <f t="shared" ref="U106:U130" si="11">SUM(O106:T106)</f>
        <v>32.563663423061371</v>
      </c>
    </row>
    <row r="107" spans="1:21">
      <c r="A107" s="93">
        <v>110</v>
      </c>
      <c r="B107" s="94"/>
      <c r="C107" s="95" t="s">
        <v>131</v>
      </c>
      <c r="D107" s="96" t="s">
        <v>132</v>
      </c>
      <c r="E107" s="97"/>
      <c r="F107" s="98"/>
      <c r="G107" s="99">
        <f t="shared" si="9"/>
        <v>6884787.9202944078</v>
      </c>
      <c r="H107" s="100">
        <v>1838.6936840899289</v>
      </c>
      <c r="I107" s="101">
        <v>1336.9651532769203</v>
      </c>
      <c r="J107" s="101">
        <v>10696.794156908989</v>
      </c>
      <c r="K107" s="101">
        <v>101988.80295610428</v>
      </c>
      <c r="L107" s="101">
        <v>875633.30218887329</v>
      </c>
      <c r="M107" s="101">
        <v>2519601.1269645691</v>
      </c>
      <c r="N107" s="125">
        <f t="shared" si="10"/>
        <v>3511095.6851038225</v>
      </c>
      <c r="O107" s="100">
        <v>1292.9016222208738</v>
      </c>
      <c r="P107" s="101">
        <v>1160.05499330163</v>
      </c>
      <c r="Q107" s="101">
        <v>6977.6935838460922</v>
      </c>
      <c r="R107" s="101">
        <v>64468.048519849777</v>
      </c>
      <c r="S107" s="101">
        <v>631385.79466915131</v>
      </c>
      <c r="T107" s="101">
        <v>2668407.7418022156</v>
      </c>
      <c r="U107" s="125">
        <f t="shared" si="11"/>
        <v>3373692.2351905853</v>
      </c>
    </row>
    <row r="108" spans="1:21">
      <c r="A108" s="37">
        <v>111</v>
      </c>
      <c r="B108" s="10"/>
      <c r="C108" s="16"/>
      <c r="D108" s="38" t="s">
        <v>8</v>
      </c>
      <c r="E108" s="49" t="s">
        <v>133</v>
      </c>
      <c r="F108" s="40"/>
      <c r="G108" s="109">
        <f t="shared" si="9"/>
        <v>105028.90268440406</v>
      </c>
      <c r="H108" s="26">
        <v>53.662684502810407</v>
      </c>
      <c r="I108" s="7">
        <v>257.94827608019114</v>
      </c>
      <c r="J108" s="7">
        <v>664.54679618030787</v>
      </c>
      <c r="K108" s="7">
        <v>1531.4797097593546</v>
      </c>
      <c r="L108" s="7">
        <v>9747.5845116078854</v>
      </c>
      <c r="M108" s="7">
        <v>25530.947348177433</v>
      </c>
      <c r="N108" s="124">
        <f t="shared" si="10"/>
        <v>37786.16932630798</v>
      </c>
      <c r="O108" s="26">
        <v>48.554599206642706</v>
      </c>
      <c r="P108" s="7">
        <v>241.75720278918743</v>
      </c>
      <c r="Q108" s="7">
        <v>769.29633942246437</v>
      </c>
      <c r="R108" s="7">
        <v>3250.4904088824987</v>
      </c>
      <c r="S108" s="7">
        <v>18579.134088724852</v>
      </c>
      <c r="T108" s="7">
        <v>44353.500719070435</v>
      </c>
      <c r="U108" s="124">
        <f t="shared" si="11"/>
        <v>67242.733358096084</v>
      </c>
    </row>
    <row r="109" spans="1:21">
      <c r="A109" s="37">
        <v>112</v>
      </c>
      <c r="B109" s="17"/>
      <c r="C109" s="11"/>
      <c r="D109" s="52" t="s">
        <v>10</v>
      </c>
      <c r="E109" s="49" t="s">
        <v>134</v>
      </c>
      <c r="F109" s="51"/>
      <c r="G109" s="109">
        <f t="shared" si="9"/>
        <v>427039.52994155034</v>
      </c>
      <c r="H109" s="26">
        <v>7.20612435880048</v>
      </c>
      <c r="I109" s="7">
        <v>17.618105213623494</v>
      </c>
      <c r="J109" s="7">
        <v>220.84988916292787</v>
      </c>
      <c r="K109" s="7">
        <v>3334.5253829658031</v>
      </c>
      <c r="L109" s="7">
        <v>41250.741575956345</v>
      </c>
      <c r="M109" s="7">
        <v>165990.89202404022</v>
      </c>
      <c r="N109" s="124">
        <f t="shared" si="10"/>
        <v>210821.83310169773</v>
      </c>
      <c r="O109" s="26">
        <v>6.5952085029655336</v>
      </c>
      <c r="P109" s="7">
        <v>12.36490190657787</v>
      </c>
      <c r="Q109" s="7">
        <v>170.80160781741142</v>
      </c>
      <c r="R109" s="7">
        <v>2252.4101029932499</v>
      </c>
      <c r="S109" s="7">
        <v>31142.837882697582</v>
      </c>
      <c r="T109" s="7">
        <v>182632.68713593483</v>
      </c>
      <c r="U109" s="124">
        <f t="shared" si="11"/>
        <v>216217.69683985261</v>
      </c>
    </row>
    <row r="110" spans="1:21">
      <c r="A110" s="37">
        <v>113</v>
      </c>
      <c r="B110" s="17"/>
      <c r="C110" s="16"/>
      <c r="D110" s="38" t="s">
        <v>22</v>
      </c>
      <c r="E110" s="49" t="s">
        <v>135</v>
      </c>
      <c r="F110" s="40"/>
      <c r="G110" s="109">
        <f t="shared" si="9"/>
        <v>3033635.809295224</v>
      </c>
      <c r="H110" s="26">
        <v>64.104923367520314</v>
      </c>
      <c r="I110" s="7">
        <v>128.2239944934845</v>
      </c>
      <c r="J110" s="7">
        <v>4917.9145047664642</v>
      </c>
      <c r="K110" s="7">
        <v>49350.277538299561</v>
      </c>
      <c r="L110" s="7">
        <v>360657.62180328369</v>
      </c>
      <c r="M110" s="7">
        <v>1080411.4399242401</v>
      </c>
      <c r="N110" s="124">
        <f t="shared" si="10"/>
        <v>1495529.5826884508</v>
      </c>
      <c r="O110" s="26">
        <v>37.621393623030599</v>
      </c>
      <c r="P110" s="7">
        <v>97.257575541734695</v>
      </c>
      <c r="Q110" s="7">
        <v>2678.3797645717859</v>
      </c>
      <c r="R110" s="7">
        <v>26285.997455537319</v>
      </c>
      <c r="S110" s="7">
        <v>262433.38214731216</v>
      </c>
      <c r="T110" s="7">
        <v>1246573.5882701874</v>
      </c>
      <c r="U110" s="124">
        <f t="shared" si="11"/>
        <v>1538106.2266067734</v>
      </c>
    </row>
    <row r="111" spans="1:21">
      <c r="A111" s="37">
        <v>114</v>
      </c>
      <c r="B111" s="17"/>
      <c r="C111" s="16"/>
      <c r="D111" s="38" t="s">
        <v>24</v>
      </c>
      <c r="E111" s="49" t="s">
        <v>136</v>
      </c>
      <c r="F111" s="40"/>
      <c r="G111" s="109">
        <f t="shared" si="9"/>
        <v>2933623.8389014062</v>
      </c>
      <c r="H111" s="26">
        <v>586.71508158743382</v>
      </c>
      <c r="I111" s="7">
        <v>433.90640427544713</v>
      </c>
      <c r="J111" s="7">
        <v>3143.324813246727</v>
      </c>
      <c r="K111" s="7">
        <v>40922.08106815815</v>
      </c>
      <c r="L111" s="7">
        <v>432022.65770339966</v>
      </c>
      <c r="M111" s="7">
        <v>1120383.4418029785</v>
      </c>
      <c r="N111" s="124">
        <f t="shared" si="10"/>
        <v>1597492.1268736459</v>
      </c>
      <c r="O111" s="26">
        <v>375.5227514449507</v>
      </c>
      <c r="P111" s="7">
        <v>370.92154524475336</v>
      </c>
      <c r="Q111" s="7">
        <v>2053.9867331385612</v>
      </c>
      <c r="R111" s="7">
        <v>28132.759231746197</v>
      </c>
      <c r="S111" s="7">
        <v>295031.18723058701</v>
      </c>
      <c r="T111" s="7">
        <v>1010167.3345355988</v>
      </c>
      <c r="U111" s="124">
        <f t="shared" si="11"/>
        <v>1336131.7120277602</v>
      </c>
    </row>
    <row r="112" spans="1:21">
      <c r="A112" s="37">
        <v>115</v>
      </c>
      <c r="B112" s="14"/>
      <c r="C112" s="16"/>
      <c r="D112" s="38" t="s">
        <v>26</v>
      </c>
      <c r="E112" s="49" t="s">
        <v>137</v>
      </c>
      <c r="F112" s="40"/>
      <c r="G112" s="109">
        <f t="shared" si="9"/>
        <v>73942.063187141903</v>
      </c>
      <c r="H112" s="26">
        <v>639.05379545036703</v>
      </c>
      <c r="I112" s="7">
        <v>323.60317292250693</v>
      </c>
      <c r="J112" s="7">
        <v>1074.9025748968124</v>
      </c>
      <c r="K112" s="7">
        <v>3516.0771921426058</v>
      </c>
      <c r="L112" s="7">
        <v>9398.4651904702187</v>
      </c>
      <c r="M112" s="7">
        <v>22399.244785904884</v>
      </c>
      <c r="N112" s="124">
        <f t="shared" si="10"/>
        <v>37351.346711787395</v>
      </c>
      <c r="O112" s="26">
        <v>482.41651503741741</v>
      </c>
      <c r="P112" s="7">
        <v>293.40368029661477</v>
      </c>
      <c r="Q112" s="7">
        <v>801.96289272606373</v>
      </c>
      <c r="R112" s="7">
        <v>2093.2301240414381</v>
      </c>
      <c r="S112" s="7">
        <v>6457.9523869454861</v>
      </c>
      <c r="T112" s="7">
        <v>26461.750876307487</v>
      </c>
      <c r="U112" s="124">
        <f t="shared" si="11"/>
        <v>36590.716475354508</v>
      </c>
    </row>
    <row r="113" spans="1:21">
      <c r="A113" s="37">
        <v>116</v>
      </c>
      <c r="B113" s="17"/>
      <c r="C113" s="12"/>
      <c r="D113" s="38" t="s">
        <v>32</v>
      </c>
      <c r="E113" s="14" t="s">
        <v>138</v>
      </c>
      <c r="F113" s="43"/>
      <c r="G113" s="109">
        <f t="shared" si="9"/>
        <v>311517.65753842785</v>
      </c>
      <c r="H113" s="26">
        <v>487.95108988648281</v>
      </c>
      <c r="I113" s="7">
        <v>175.66516388906166</v>
      </c>
      <c r="J113" s="7">
        <v>675.2556209936738</v>
      </c>
      <c r="K113" s="7">
        <v>3334.3632666096091</v>
      </c>
      <c r="L113" s="7">
        <v>22556.237803399563</v>
      </c>
      <c r="M113" s="7">
        <v>104885.14728164673</v>
      </c>
      <c r="N113" s="124">
        <f t="shared" si="10"/>
        <v>132114.62022642512</v>
      </c>
      <c r="O113" s="26">
        <v>342.19118728116155</v>
      </c>
      <c r="P113" s="7">
        <v>144.35007770906668</v>
      </c>
      <c r="Q113" s="7">
        <v>503.26614420488477</v>
      </c>
      <c r="R113" s="7">
        <v>2453.1623376347125</v>
      </c>
      <c r="S113" s="7">
        <v>17741.304979532957</v>
      </c>
      <c r="T113" s="7">
        <v>158218.76258563995</v>
      </c>
      <c r="U113" s="124">
        <f t="shared" si="11"/>
        <v>179403.03731200274</v>
      </c>
    </row>
    <row r="114" spans="1:21">
      <c r="A114" s="93">
        <v>117</v>
      </c>
      <c r="B114" s="94"/>
      <c r="C114" s="95" t="s">
        <v>4</v>
      </c>
      <c r="D114" s="96" t="s">
        <v>139</v>
      </c>
      <c r="E114" s="97"/>
      <c r="F114" s="98"/>
      <c r="G114" s="99">
        <f t="shared" si="9"/>
        <v>1450556.3286008942</v>
      </c>
      <c r="H114" s="100">
        <v>406.64986205373862</v>
      </c>
      <c r="I114" s="101">
        <v>554.19262680411339</v>
      </c>
      <c r="J114" s="101">
        <v>1557.3864602148533</v>
      </c>
      <c r="K114" s="101">
        <v>6937.6945966482162</v>
      </c>
      <c r="L114" s="101">
        <v>121961.04471731186</v>
      </c>
      <c r="M114" s="101">
        <v>651390.90203666687</v>
      </c>
      <c r="N114" s="125">
        <f t="shared" si="10"/>
        <v>782807.87029969972</v>
      </c>
      <c r="O114" s="100">
        <v>415.15237433511356</v>
      </c>
      <c r="P114" s="101">
        <v>409.49353916943073</v>
      </c>
      <c r="Q114" s="101">
        <v>1125.4874625653028</v>
      </c>
      <c r="R114" s="101">
        <v>7228.584378182888</v>
      </c>
      <c r="S114" s="101">
        <v>92418.268785238266</v>
      </c>
      <c r="T114" s="101">
        <v>566151.47176170349</v>
      </c>
      <c r="U114" s="125">
        <f t="shared" si="11"/>
        <v>667748.45830119448</v>
      </c>
    </row>
    <row r="115" spans="1:21">
      <c r="A115" s="37">
        <v>118</v>
      </c>
      <c r="B115" s="17"/>
      <c r="C115" s="16"/>
      <c r="D115" s="38" t="s">
        <v>8</v>
      </c>
      <c r="E115" s="49" t="s">
        <v>140</v>
      </c>
      <c r="F115" s="40"/>
      <c r="G115" s="109">
        <f t="shared" si="9"/>
        <v>1257140.1106556447</v>
      </c>
      <c r="H115" s="26">
        <v>32.912392768103018</v>
      </c>
      <c r="I115" s="7">
        <v>86.134637690149248</v>
      </c>
      <c r="J115" s="7">
        <v>504.32489964552224</v>
      </c>
      <c r="K115" s="7">
        <v>3612.5746507048607</v>
      </c>
      <c r="L115" s="7">
        <v>103285.53574752808</v>
      </c>
      <c r="M115" s="7">
        <v>568668.73613739014</v>
      </c>
      <c r="N115" s="124">
        <f t="shared" si="10"/>
        <v>676190.21846572682</v>
      </c>
      <c r="O115" s="26">
        <v>34.164325020019533</v>
      </c>
      <c r="P115" s="7">
        <v>65.236443660221994</v>
      </c>
      <c r="Q115" s="7">
        <v>374.16894455254078</v>
      </c>
      <c r="R115" s="7">
        <v>4080.4731045365334</v>
      </c>
      <c r="S115" s="7">
        <v>81175.732484102249</v>
      </c>
      <c r="T115" s="7">
        <v>495220.11688804626</v>
      </c>
      <c r="U115" s="124">
        <f t="shared" si="11"/>
        <v>580949.89218991785</v>
      </c>
    </row>
    <row r="116" spans="1:21">
      <c r="A116" s="37">
        <v>119</v>
      </c>
      <c r="B116" s="10"/>
      <c r="C116" s="16"/>
      <c r="D116" s="38" t="s">
        <v>10</v>
      </c>
      <c r="E116" s="49" t="s">
        <v>141</v>
      </c>
      <c r="F116" s="40"/>
      <c r="G116" s="109">
        <f t="shared" si="9"/>
        <v>69161.331836304598</v>
      </c>
      <c r="H116" s="26">
        <v>306.75349651904617</v>
      </c>
      <c r="I116" s="7">
        <v>287.29026680067182</v>
      </c>
      <c r="J116" s="7">
        <v>675.70511960238218</v>
      </c>
      <c r="K116" s="7">
        <v>1911.2697946727276</v>
      </c>
      <c r="L116" s="7">
        <v>9090.1369473934174</v>
      </c>
      <c r="M116" s="7">
        <v>22525.913651943207</v>
      </c>
      <c r="N116" s="124">
        <f t="shared" si="10"/>
        <v>34797.069276931448</v>
      </c>
      <c r="O116" s="26">
        <v>323.34068882860083</v>
      </c>
      <c r="P116" s="7">
        <v>193.17327502369881</v>
      </c>
      <c r="Q116" s="7">
        <v>500.84412856400013</v>
      </c>
      <c r="R116" s="7">
        <v>2236.6723159849644</v>
      </c>
      <c r="S116" s="7">
        <v>6927.8068704009056</v>
      </c>
      <c r="T116" s="7">
        <v>24182.425280570984</v>
      </c>
      <c r="U116" s="124">
        <f t="shared" si="11"/>
        <v>34364.26255937315</v>
      </c>
    </row>
    <row r="117" spans="1:21">
      <c r="A117" s="37">
        <v>120</v>
      </c>
      <c r="B117" s="17"/>
      <c r="C117" s="11"/>
      <c r="D117" s="38" t="s">
        <v>22</v>
      </c>
      <c r="E117" s="9" t="s">
        <v>142</v>
      </c>
      <c r="F117" s="46"/>
      <c r="G117" s="109">
        <f t="shared" si="9"/>
        <v>124254.89911137307</v>
      </c>
      <c r="H117" s="26">
        <v>66.983968554681269</v>
      </c>
      <c r="I117" s="7">
        <v>180.76770681701601</v>
      </c>
      <c r="J117" s="7">
        <v>377.35644885525107</v>
      </c>
      <c r="K117" s="7">
        <v>1413.8502328693867</v>
      </c>
      <c r="L117" s="7">
        <v>9585.3710736036301</v>
      </c>
      <c r="M117" s="7">
        <v>60196.251817941666</v>
      </c>
      <c r="N117" s="124">
        <f t="shared" si="10"/>
        <v>71820.581248641625</v>
      </c>
      <c r="O117" s="26">
        <v>57.647354343018378</v>
      </c>
      <c r="P117" s="7">
        <v>151.08380047604442</v>
      </c>
      <c r="Q117" s="7">
        <v>250.47439185529947</v>
      </c>
      <c r="R117" s="7">
        <v>911.43877151608467</v>
      </c>
      <c r="S117" s="7">
        <v>4314.7317121475935</v>
      </c>
      <c r="T117" s="7">
        <v>46748.941832393408</v>
      </c>
      <c r="U117" s="124">
        <f t="shared" si="11"/>
        <v>52434.317862731448</v>
      </c>
    </row>
    <row r="118" spans="1:21">
      <c r="A118" s="93">
        <v>121</v>
      </c>
      <c r="B118" s="94"/>
      <c r="C118" s="95" t="s">
        <v>143</v>
      </c>
      <c r="D118" s="96" t="s">
        <v>144</v>
      </c>
      <c r="E118" s="97"/>
      <c r="F118" s="98"/>
      <c r="G118" s="99">
        <f t="shared" si="9"/>
        <v>542315.31270646676</v>
      </c>
      <c r="H118" s="100">
        <v>1274.4787951577455</v>
      </c>
      <c r="I118" s="101">
        <v>534.70918896794319</v>
      </c>
      <c r="J118" s="101">
        <v>2482.9064670801163</v>
      </c>
      <c r="K118" s="101">
        <v>28875.672581553459</v>
      </c>
      <c r="L118" s="101">
        <v>110706.25983071327</v>
      </c>
      <c r="M118" s="101">
        <v>167433.67901039124</v>
      </c>
      <c r="N118" s="125">
        <f t="shared" si="10"/>
        <v>311307.70587386377</v>
      </c>
      <c r="O118" s="100">
        <v>940.81315706111491</v>
      </c>
      <c r="P118" s="101">
        <v>372.30733197927475</v>
      </c>
      <c r="Q118" s="101">
        <v>1318.7357292175293</v>
      </c>
      <c r="R118" s="101">
        <v>10171.252172887325</v>
      </c>
      <c r="S118" s="101">
        <v>57411.830805063248</v>
      </c>
      <c r="T118" s="101">
        <v>160792.6676363945</v>
      </c>
      <c r="U118" s="125">
        <f t="shared" si="11"/>
        <v>231007.60683260299</v>
      </c>
    </row>
    <row r="119" spans="1:21">
      <c r="A119" s="37">
        <v>122</v>
      </c>
      <c r="B119" s="17"/>
      <c r="C119" s="16"/>
      <c r="D119" s="38" t="s">
        <v>8</v>
      </c>
      <c r="E119" s="49" t="s">
        <v>145</v>
      </c>
      <c r="F119" s="40"/>
      <c r="G119" s="109">
        <f t="shared" si="9"/>
        <v>72844.069783958927</v>
      </c>
      <c r="H119" s="26">
        <v>14.32084585255518</v>
      </c>
      <c r="I119" s="7">
        <v>43.297573108691722</v>
      </c>
      <c r="J119" s="7">
        <v>288.35323769971728</v>
      </c>
      <c r="K119" s="7">
        <v>2080.1946998983622</v>
      </c>
      <c r="L119" s="7">
        <v>12482.402867019176</v>
      </c>
      <c r="M119" s="7">
        <v>26979.198570966721</v>
      </c>
      <c r="N119" s="124">
        <f t="shared" si="10"/>
        <v>41887.767794545223</v>
      </c>
      <c r="O119" s="26">
        <v>11.543086368962463</v>
      </c>
      <c r="P119" s="7">
        <v>33.634099082555622</v>
      </c>
      <c r="Q119" s="7">
        <v>176.06503854133189</v>
      </c>
      <c r="R119" s="7">
        <v>1041.1951294764876</v>
      </c>
      <c r="S119" s="7">
        <v>6890.320546746254</v>
      </c>
      <c r="T119" s="7">
        <v>22803.544089198112</v>
      </c>
      <c r="U119" s="124">
        <f t="shared" si="11"/>
        <v>30956.301989413703</v>
      </c>
    </row>
    <row r="120" spans="1:21">
      <c r="A120" s="37">
        <v>123</v>
      </c>
      <c r="B120" s="17"/>
      <c r="C120" s="16"/>
      <c r="D120" s="38" t="s">
        <v>10</v>
      </c>
      <c r="E120" s="49" t="s">
        <v>146</v>
      </c>
      <c r="F120" s="40"/>
      <c r="G120" s="109">
        <f t="shared" si="9"/>
        <v>259965.90870767547</v>
      </c>
      <c r="H120" s="26">
        <v>71.986335408075774</v>
      </c>
      <c r="I120" s="7">
        <v>131.3024582657963</v>
      </c>
      <c r="J120" s="7">
        <v>1041.8955401107669</v>
      </c>
      <c r="K120" s="7">
        <v>21864.607128500938</v>
      </c>
      <c r="L120" s="7">
        <v>75403.939709186554</v>
      </c>
      <c r="M120" s="7">
        <v>68742.309389829636</v>
      </c>
      <c r="N120" s="124">
        <f t="shared" si="10"/>
        <v>167256.04056130175</v>
      </c>
      <c r="O120" s="26">
        <v>46.893580033261969</v>
      </c>
      <c r="P120" s="7">
        <v>91.935038521885872</v>
      </c>
      <c r="Q120" s="7">
        <v>532.89019541442394</v>
      </c>
      <c r="R120" s="7">
        <v>6340.6832957863808</v>
      </c>
      <c r="S120" s="7">
        <v>33984.831026613712</v>
      </c>
      <c r="T120" s="7">
        <v>51712.635010004044</v>
      </c>
      <c r="U120" s="124">
        <f t="shared" si="11"/>
        <v>92709.868146373716</v>
      </c>
    </row>
    <row r="121" spans="1:21">
      <c r="A121" s="37">
        <v>124</v>
      </c>
      <c r="B121" s="10"/>
      <c r="C121" s="16"/>
      <c r="D121" s="38" t="s">
        <v>22</v>
      </c>
      <c r="E121" s="49" t="s">
        <v>147</v>
      </c>
      <c r="F121" s="40"/>
      <c r="G121" s="109">
        <f t="shared" si="9"/>
        <v>4342.5559879202947</v>
      </c>
      <c r="H121" s="26">
        <v>25.608354448620958</v>
      </c>
      <c r="I121" s="7">
        <v>68.419819066300988</v>
      </c>
      <c r="J121" s="7">
        <v>113.61143051087856</v>
      </c>
      <c r="K121" s="7">
        <v>209.60912515223026</v>
      </c>
      <c r="L121" s="7">
        <v>534.05826040357351</v>
      </c>
      <c r="M121" s="7">
        <v>1189.9326854050159</v>
      </c>
      <c r="N121" s="124">
        <f t="shared" si="10"/>
        <v>2141.2396749866202</v>
      </c>
      <c r="O121" s="26">
        <v>19.933068173339962</v>
      </c>
      <c r="P121" s="7">
        <v>53.96084189414978</v>
      </c>
      <c r="Q121" s="7">
        <v>75.283013552427292</v>
      </c>
      <c r="R121" s="7">
        <v>183.67784436792135</v>
      </c>
      <c r="S121" s="7">
        <v>452.11211185157299</v>
      </c>
      <c r="T121" s="7">
        <v>1416.3494330942631</v>
      </c>
      <c r="U121" s="124">
        <f t="shared" si="11"/>
        <v>2201.3163129336745</v>
      </c>
    </row>
    <row r="122" spans="1:21">
      <c r="A122" s="37">
        <v>125</v>
      </c>
      <c r="B122" s="17"/>
      <c r="C122" s="11"/>
      <c r="D122" s="50"/>
      <c r="E122" s="9" t="s">
        <v>148</v>
      </c>
      <c r="F122" s="46"/>
      <c r="G122" s="109">
        <f t="shared" si="9"/>
        <v>205162.77108823415</v>
      </c>
      <c r="H122" s="26">
        <v>1162.5632132636383</v>
      </c>
      <c r="I122" s="7">
        <v>291.68934093043208</v>
      </c>
      <c r="J122" s="7">
        <v>1039.0462684184313</v>
      </c>
      <c r="K122" s="7">
        <v>4721.2613148093224</v>
      </c>
      <c r="L122" s="7">
        <v>22285.858045637608</v>
      </c>
      <c r="M122" s="7">
        <v>70522.232539176941</v>
      </c>
      <c r="N122" s="124">
        <f t="shared" si="10"/>
        <v>100022.65072223637</v>
      </c>
      <c r="O122" s="26">
        <v>862.44343427009881</v>
      </c>
      <c r="P122" s="7">
        <v>192.77735232934356</v>
      </c>
      <c r="Q122" s="7">
        <v>534.4974505379796</v>
      </c>
      <c r="R122" s="7">
        <v>2605.6960760205984</v>
      </c>
      <c r="S122" s="7">
        <v>16084.565051138401</v>
      </c>
      <c r="T122" s="7">
        <v>84860.141001701355</v>
      </c>
      <c r="U122" s="124">
        <f t="shared" si="11"/>
        <v>105140.12036599778</v>
      </c>
    </row>
    <row r="123" spans="1:21">
      <c r="A123" s="93">
        <v>126</v>
      </c>
      <c r="B123" s="94"/>
      <c r="C123" s="95" t="s">
        <v>149</v>
      </c>
      <c r="D123" s="96" t="s">
        <v>150</v>
      </c>
      <c r="E123" s="97"/>
      <c r="F123" s="98"/>
      <c r="G123" s="99">
        <f t="shared" si="9"/>
        <v>475130.58536613546</v>
      </c>
      <c r="H123" s="100">
        <v>396.17782001756132</v>
      </c>
      <c r="I123" s="101">
        <v>596.16525919735432</v>
      </c>
      <c r="J123" s="101">
        <v>2138.3548444807529</v>
      </c>
      <c r="K123" s="101">
        <v>10773.327930927277</v>
      </c>
      <c r="L123" s="101">
        <v>56733.948338747025</v>
      </c>
      <c r="M123" s="101">
        <v>150424.63924980164</v>
      </c>
      <c r="N123" s="125">
        <f t="shared" si="10"/>
        <v>221062.61344317161</v>
      </c>
      <c r="O123" s="100">
        <v>271.46136903017759</v>
      </c>
      <c r="P123" s="101">
        <v>470.21996281296015</v>
      </c>
      <c r="Q123" s="101">
        <v>2027.475822031498</v>
      </c>
      <c r="R123" s="101">
        <v>10943.159067451954</v>
      </c>
      <c r="S123" s="101">
        <v>59652.054188728333</v>
      </c>
      <c r="T123" s="101">
        <v>180703.60151290894</v>
      </c>
      <c r="U123" s="125">
        <f t="shared" si="11"/>
        <v>254067.97192296386</v>
      </c>
    </row>
    <row r="124" spans="1:21">
      <c r="A124" s="37">
        <v>127</v>
      </c>
      <c r="B124" s="12"/>
      <c r="C124" s="12"/>
      <c r="D124" s="38" t="s">
        <v>8</v>
      </c>
      <c r="E124" s="49" t="s">
        <v>151</v>
      </c>
      <c r="F124" s="40"/>
      <c r="G124" s="109">
        <f t="shared" si="9"/>
        <v>411918.92742098588</v>
      </c>
      <c r="H124" s="26">
        <v>255.00301084590319</v>
      </c>
      <c r="I124" s="7">
        <v>537.68851488828659</v>
      </c>
      <c r="J124" s="7">
        <v>1939.5688860565424</v>
      </c>
      <c r="K124" s="7">
        <v>9718.3408607840538</v>
      </c>
      <c r="L124" s="7">
        <v>51504.903533220291</v>
      </c>
      <c r="M124" s="7">
        <v>129578.06326675415</v>
      </c>
      <c r="N124" s="124">
        <f t="shared" si="10"/>
        <v>193533.56807254924</v>
      </c>
      <c r="O124" s="26">
        <v>189.49114613776328</v>
      </c>
      <c r="P124" s="7">
        <v>418.43800467252731</v>
      </c>
      <c r="Q124" s="7">
        <v>1766.5730260312557</v>
      </c>
      <c r="R124" s="7">
        <v>9627.954841196537</v>
      </c>
      <c r="S124" s="7">
        <v>54490.394468307495</v>
      </c>
      <c r="T124" s="7">
        <v>151892.50786209106</v>
      </c>
      <c r="U124" s="124">
        <f t="shared" si="11"/>
        <v>218385.35934843664</v>
      </c>
    </row>
    <row r="125" spans="1:21">
      <c r="A125" s="37">
        <v>128</v>
      </c>
      <c r="B125" s="17"/>
      <c r="C125" s="16"/>
      <c r="D125" s="52" t="s">
        <v>10</v>
      </c>
      <c r="E125" s="49" t="s">
        <v>152</v>
      </c>
      <c r="F125" s="40"/>
      <c r="G125" s="109">
        <f t="shared" si="9"/>
        <v>1080.8647783994675</v>
      </c>
      <c r="H125" s="26">
        <v>0</v>
      </c>
      <c r="I125" s="7">
        <v>0</v>
      </c>
      <c r="J125" s="7">
        <v>0.27202701568603516</v>
      </c>
      <c r="K125" s="7">
        <v>5.8729796409606934</v>
      </c>
      <c r="L125" s="7">
        <v>202.46087205410004</v>
      </c>
      <c r="M125" s="7">
        <v>872.2588996887207</v>
      </c>
      <c r="N125" s="124">
        <f t="shared" si="10"/>
        <v>1080.8647783994675</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7579.26425542777</v>
      </c>
      <c r="H126" s="26">
        <v>0</v>
      </c>
      <c r="I126" s="7">
        <v>6.1466616945108399</v>
      </c>
      <c r="J126" s="7">
        <v>17.588087742915377</v>
      </c>
      <c r="K126" s="7">
        <v>145.53614408290014</v>
      </c>
      <c r="L126" s="7">
        <v>878.94754945952445</v>
      </c>
      <c r="M126" s="7">
        <v>2451.8993777856231</v>
      </c>
      <c r="N126" s="124">
        <f t="shared" si="10"/>
        <v>3500.1178207654739</v>
      </c>
      <c r="O126" s="26">
        <v>0</v>
      </c>
      <c r="P126" s="7">
        <v>6.9378930703533115</v>
      </c>
      <c r="Q126" s="7">
        <v>16.950779002916533</v>
      </c>
      <c r="R126" s="7">
        <v>129.2786301812157</v>
      </c>
      <c r="S126" s="7">
        <v>687.39751294394955</v>
      </c>
      <c r="T126" s="7">
        <v>3238.581619463861</v>
      </c>
      <c r="U126" s="124">
        <f t="shared" si="11"/>
        <v>4079.1464346622961</v>
      </c>
    </row>
    <row r="127" spans="1:21">
      <c r="A127" s="37">
        <v>130</v>
      </c>
      <c r="B127" s="17"/>
      <c r="C127" s="11"/>
      <c r="D127" s="38" t="s">
        <v>24</v>
      </c>
      <c r="E127" s="9" t="s">
        <v>408</v>
      </c>
      <c r="F127" s="46"/>
      <c r="G127" s="109">
        <f t="shared" si="9"/>
        <v>52622.563857912086</v>
      </c>
      <c r="H127" s="26">
        <v>141.17481773998588</v>
      </c>
      <c r="I127" s="7">
        <v>52.330073880031705</v>
      </c>
      <c r="J127" s="7">
        <v>180.92580287531018</v>
      </c>
      <c r="K127" s="7">
        <v>903.57779238373041</v>
      </c>
      <c r="L127" s="7">
        <v>4147.636809527874</v>
      </c>
      <c r="M127" s="7">
        <v>17522.414345145226</v>
      </c>
      <c r="N127" s="124">
        <f t="shared" si="10"/>
        <v>22948.059641552158</v>
      </c>
      <c r="O127" s="26">
        <v>81.970226577948779</v>
      </c>
      <c r="P127" s="7">
        <v>44.844065929297358</v>
      </c>
      <c r="Q127" s="7">
        <v>215.34769540280104</v>
      </c>
      <c r="R127" s="7">
        <v>872.84265521913767</v>
      </c>
      <c r="S127" s="7">
        <v>3654.3910482823849</v>
      </c>
      <c r="T127" s="7">
        <v>24805.108524948359</v>
      </c>
      <c r="U127" s="124">
        <f t="shared" si="11"/>
        <v>29674.504216359928</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1928.961151350406</v>
      </c>
      <c r="H129" s="26">
        <v>0</v>
      </c>
      <c r="I129" s="7">
        <v>0</v>
      </c>
      <c r="J129" s="7">
        <v>0</v>
      </c>
      <c r="K129" s="7">
        <v>0</v>
      </c>
      <c r="L129" s="7">
        <v>0</v>
      </c>
      <c r="M129" s="7">
        <v>0</v>
      </c>
      <c r="N129" s="124">
        <f t="shared" si="10"/>
        <v>0</v>
      </c>
      <c r="O129" s="26">
        <v>0</v>
      </c>
      <c r="P129" s="7">
        <v>0</v>
      </c>
      <c r="Q129" s="7">
        <v>28.604235093691386</v>
      </c>
      <c r="R129" s="7">
        <v>313.0828697741963</v>
      </c>
      <c r="S129" s="7">
        <v>819.87329207500443</v>
      </c>
      <c r="T129" s="7">
        <v>767.40075440751389</v>
      </c>
      <c r="U129" s="124">
        <f t="shared" si="11"/>
        <v>1928.961151350406</v>
      </c>
    </row>
    <row r="130" spans="1:21">
      <c r="A130" s="93">
        <v>133</v>
      </c>
      <c r="B130" s="94"/>
      <c r="C130" s="95" t="s">
        <v>156</v>
      </c>
      <c r="D130" s="96" t="s">
        <v>157</v>
      </c>
      <c r="E130" s="97"/>
      <c r="F130" s="98"/>
      <c r="G130" s="99">
        <f t="shared" si="9"/>
        <v>22884.814667764862</v>
      </c>
      <c r="H130" s="100">
        <v>166.97754339098537</v>
      </c>
      <c r="I130" s="101">
        <v>45.08151975274086</v>
      </c>
      <c r="J130" s="101">
        <v>116.4582547172904</v>
      </c>
      <c r="K130" s="101">
        <v>476.50836910307407</v>
      </c>
      <c r="L130" s="101">
        <v>1761.0166028439999</v>
      </c>
      <c r="M130" s="101">
        <v>6762.3110788464546</v>
      </c>
      <c r="N130" s="125">
        <f t="shared" si="10"/>
        <v>9328.3533686545452</v>
      </c>
      <c r="O130" s="100">
        <v>178.19516144517911</v>
      </c>
      <c r="P130" s="101">
        <v>35.033627958968282</v>
      </c>
      <c r="Q130" s="101">
        <v>90.938971165567636</v>
      </c>
      <c r="R130" s="101">
        <v>316.67390066385269</v>
      </c>
      <c r="S130" s="101">
        <v>1458.9228308498859</v>
      </c>
      <c r="T130" s="101">
        <v>11476.696807026863</v>
      </c>
      <c r="U130" s="125">
        <f t="shared" si="11"/>
        <v>13556.461299110317</v>
      </c>
    </row>
    <row r="131" spans="1:21">
      <c r="A131" s="93">
        <v>134</v>
      </c>
      <c r="B131" s="94"/>
      <c r="C131" s="95" t="s">
        <v>158</v>
      </c>
      <c r="D131" s="96" t="s">
        <v>159</v>
      </c>
      <c r="E131" s="97"/>
      <c r="F131" s="98"/>
      <c r="G131" s="99">
        <f t="shared" ref="G131:G157" si="12">N131+U131</f>
        <v>43968.14848365169</v>
      </c>
      <c r="H131" s="100">
        <v>0</v>
      </c>
      <c r="I131" s="101">
        <v>85.314872770570219</v>
      </c>
      <c r="J131" s="101">
        <v>183.48468494787812</v>
      </c>
      <c r="K131" s="101">
        <v>554.19352384656668</v>
      </c>
      <c r="L131" s="101">
        <v>3145.361640419811</v>
      </c>
      <c r="M131" s="101">
        <v>10506.873643811792</v>
      </c>
      <c r="N131" s="125">
        <f t="shared" ref="N131:N157" si="13">SUM(H131:M131)</f>
        <v>14475.228365796618</v>
      </c>
      <c r="O131" s="100">
        <v>0</v>
      </c>
      <c r="P131" s="101">
        <v>213.17138347774744</v>
      </c>
      <c r="Q131" s="101">
        <v>1110.4523364603519</v>
      </c>
      <c r="R131" s="101">
        <v>2514.6260184645653</v>
      </c>
      <c r="S131" s="101">
        <v>6816.8779647871852</v>
      </c>
      <c r="T131" s="101">
        <v>18837.792414665222</v>
      </c>
      <c r="U131" s="125">
        <f>SUM(O131:T131)</f>
        <v>29492.920117855072</v>
      </c>
    </row>
    <row r="132" spans="1:21">
      <c r="A132" s="37">
        <v>135</v>
      </c>
      <c r="B132" s="17"/>
      <c r="C132" s="16"/>
      <c r="D132" s="38" t="s">
        <v>8</v>
      </c>
      <c r="E132" s="49" t="s">
        <v>160</v>
      </c>
      <c r="F132" s="40"/>
      <c r="G132" s="109">
        <f t="shared" si="12"/>
        <v>17945.258901515626</v>
      </c>
      <c r="H132" s="26">
        <v>0</v>
      </c>
      <c r="I132" s="7">
        <v>16.486876803915948</v>
      </c>
      <c r="J132" s="7">
        <v>14.648605566879269</v>
      </c>
      <c r="K132" s="7">
        <v>89.114901633060072</v>
      </c>
      <c r="L132" s="7">
        <v>1466.2053803224117</v>
      </c>
      <c r="M132" s="7">
        <v>4428.0810422357172</v>
      </c>
      <c r="N132" s="124">
        <f t="shared" si="13"/>
        <v>6014.5368065619841</v>
      </c>
      <c r="O132" s="26">
        <v>0</v>
      </c>
      <c r="P132" s="7">
        <v>15.793296179617755</v>
      </c>
      <c r="Q132" s="7">
        <v>31.063119553611614</v>
      </c>
      <c r="R132" s="7">
        <v>300.86542752024252</v>
      </c>
      <c r="S132" s="7">
        <v>3017.6602541208267</v>
      </c>
      <c r="T132" s="7">
        <v>8565.3399975793436</v>
      </c>
      <c r="U132" s="124">
        <f t="shared" ref="U132:U157" si="14">SUM(O132:T132)</f>
        <v>11930.722094953642</v>
      </c>
    </row>
    <row r="133" spans="1:21">
      <c r="A133" s="37">
        <v>136</v>
      </c>
      <c r="B133" s="10"/>
      <c r="C133" s="16"/>
      <c r="D133" s="38" t="s">
        <v>10</v>
      </c>
      <c r="E133" s="49" t="s">
        <v>161</v>
      </c>
      <c r="F133" s="40"/>
      <c r="G133" s="109">
        <f t="shared" si="12"/>
        <v>755.66212184727192</v>
      </c>
      <c r="H133" s="26">
        <v>0</v>
      </c>
      <c r="I133" s="7">
        <v>0</v>
      </c>
      <c r="J133" s="7">
        <v>1.8043130040168762</v>
      </c>
      <c r="K133" s="7">
        <v>5.3229145258665085</v>
      </c>
      <c r="L133" s="7">
        <v>25.757365822792053</v>
      </c>
      <c r="M133" s="7">
        <v>216.47490918636322</v>
      </c>
      <c r="N133" s="124">
        <f t="shared" si="13"/>
        <v>249.35950253903866</v>
      </c>
      <c r="O133" s="26">
        <v>0</v>
      </c>
      <c r="P133" s="7">
        <v>0</v>
      </c>
      <c r="Q133" s="7">
        <v>0.78864365816116333</v>
      </c>
      <c r="R133" s="7">
        <v>1.7081384360790253</v>
      </c>
      <c r="S133" s="7">
        <v>13.86392742395401</v>
      </c>
      <c r="T133" s="7">
        <v>489.94190979003906</v>
      </c>
      <c r="U133" s="124">
        <f t="shared" si="14"/>
        <v>506.30261930823326</v>
      </c>
    </row>
    <row r="134" spans="1:21">
      <c r="A134" s="37">
        <v>137</v>
      </c>
      <c r="B134" s="10"/>
      <c r="C134" s="11"/>
      <c r="D134" s="52" t="s">
        <v>22</v>
      </c>
      <c r="E134" s="49" t="s">
        <v>162</v>
      </c>
      <c r="F134" s="51"/>
      <c r="G134" s="109">
        <f t="shared" si="12"/>
        <v>201.51129242777824</v>
      </c>
      <c r="H134" s="26">
        <v>0</v>
      </c>
      <c r="I134" s="7">
        <v>0</v>
      </c>
      <c r="J134" s="7">
        <v>0.32232204079627991</v>
      </c>
      <c r="K134" s="7">
        <v>13.651347309350967</v>
      </c>
      <c r="L134" s="7">
        <v>58.700671523809433</v>
      </c>
      <c r="M134" s="7">
        <v>89.864214539527893</v>
      </c>
      <c r="N134" s="124">
        <f t="shared" si="13"/>
        <v>162.53855541348457</v>
      </c>
      <c r="O134" s="26">
        <v>0</v>
      </c>
      <c r="P134" s="7">
        <v>0</v>
      </c>
      <c r="Q134" s="7">
        <v>0.23236322402954102</v>
      </c>
      <c r="R134" s="7">
        <v>0.45938360691070557</v>
      </c>
      <c r="S134" s="7">
        <v>4.1982941031455994</v>
      </c>
      <c r="T134" s="7">
        <v>34.082696080207825</v>
      </c>
      <c r="U134" s="124">
        <f t="shared" si="14"/>
        <v>38.972737014293671</v>
      </c>
    </row>
    <row r="135" spans="1:21">
      <c r="A135" s="37">
        <v>138</v>
      </c>
      <c r="B135" s="10"/>
      <c r="C135" s="11"/>
      <c r="D135" s="52" t="s">
        <v>24</v>
      </c>
      <c r="E135" s="49" t="s">
        <v>163</v>
      </c>
      <c r="F135" s="51"/>
      <c r="G135" s="109">
        <f t="shared" si="12"/>
        <v>1224.439040645957</v>
      </c>
      <c r="H135" s="26">
        <v>0</v>
      </c>
      <c r="I135" s="7">
        <v>0</v>
      </c>
      <c r="J135" s="7">
        <v>0.59311646223068237</v>
      </c>
      <c r="K135" s="7">
        <v>4.5168020725250244</v>
      </c>
      <c r="L135" s="7">
        <v>66.089104175567627</v>
      </c>
      <c r="M135" s="7">
        <v>576.0784507393837</v>
      </c>
      <c r="N135" s="124">
        <f t="shared" si="13"/>
        <v>647.27747344970703</v>
      </c>
      <c r="O135" s="26">
        <v>0</v>
      </c>
      <c r="P135" s="7">
        <v>0</v>
      </c>
      <c r="Q135" s="7">
        <v>0.75743836164474487</v>
      </c>
      <c r="R135" s="7">
        <v>0.70886366069316864</v>
      </c>
      <c r="S135" s="7">
        <v>17.897597014904022</v>
      </c>
      <c r="T135" s="7">
        <v>557.79766815900803</v>
      </c>
      <c r="U135" s="124">
        <f t="shared" si="14"/>
        <v>577.16156719624996</v>
      </c>
    </row>
    <row r="136" spans="1:21">
      <c r="A136" s="37">
        <v>139</v>
      </c>
      <c r="B136" s="17"/>
      <c r="C136" s="11"/>
      <c r="D136" s="50"/>
      <c r="E136" s="9" t="s">
        <v>164</v>
      </c>
      <c r="F136" s="46"/>
      <c r="G136" s="109">
        <f t="shared" si="12"/>
        <v>23841.277275738306</v>
      </c>
      <c r="H136" s="26">
        <v>0</v>
      </c>
      <c r="I136" s="7">
        <v>68.827997290529311</v>
      </c>
      <c r="J136" s="7">
        <v>166.11632571741939</v>
      </c>
      <c r="K136" s="7">
        <v>441.58756841346622</v>
      </c>
      <c r="L136" s="7">
        <v>1528.6091266870499</v>
      </c>
      <c r="M136" s="7">
        <v>5196.3752012401819</v>
      </c>
      <c r="N136" s="124">
        <f t="shared" si="13"/>
        <v>7401.5162193486467</v>
      </c>
      <c r="O136" s="26">
        <v>0</v>
      </c>
      <c r="P136" s="7">
        <v>197.37808129191399</v>
      </c>
      <c r="Q136" s="7">
        <v>1077.6107725426555</v>
      </c>
      <c r="R136" s="7">
        <v>2210.8842660263181</v>
      </c>
      <c r="S136" s="7">
        <v>3763.2578899227083</v>
      </c>
      <c r="T136" s="7">
        <v>9190.6300466060638</v>
      </c>
      <c r="U136" s="124">
        <f t="shared" si="14"/>
        <v>16439.76105638966</v>
      </c>
    </row>
    <row r="137" spans="1:21">
      <c r="A137" s="93">
        <v>140</v>
      </c>
      <c r="B137" s="94"/>
      <c r="C137" s="95" t="s">
        <v>165</v>
      </c>
      <c r="D137" s="96" t="s">
        <v>166</v>
      </c>
      <c r="E137" s="97"/>
      <c r="F137" s="98"/>
      <c r="G137" s="99">
        <f t="shared" si="12"/>
        <v>52364.812803015113</v>
      </c>
      <c r="H137" s="100">
        <v>19296.590137958527</v>
      </c>
      <c r="I137" s="101">
        <v>2051.9317613095045</v>
      </c>
      <c r="J137" s="101">
        <v>1739.6848185360432</v>
      </c>
      <c r="K137" s="101">
        <v>1328.7486937791109</v>
      </c>
      <c r="L137" s="101">
        <v>1152.6321372538805</v>
      </c>
      <c r="M137" s="101">
        <v>689.03946614265442</v>
      </c>
      <c r="N137" s="125">
        <f t="shared" si="13"/>
        <v>26258.62701497972</v>
      </c>
      <c r="O137" s="100">
        <v>17780.450911998749</v>
      </c>
      <c r="P137" s="101">
        <v>1966.7239403873682</v>
      </c>
      <c r="Q137" s="101">
        <v>1967.5193933695555</v>
      </c>
      <c r="R137" s="101">
        <v>1866.6178530864418</v>
      </c>
      <c r="S137" s="101">
        <v>1587.9214766211808</v>
      </c>
      <c r="T137" s="101">
        <v>936.95221257209778</v>
      </c>
      <c r="U137" s="125">
        <f t="shared" si="14"/>
        <v>26106.185788035393</v>
      </c>
    </row>
    <row r="138" spans="1:21">
      <c r="A138" s="37">
        <v>141</v>
      </c>
      <c r="B138" s="17"/>
      <c r="C138" s="16"/>
      <c r="D138" s="38" t="s">
        <v>8</v>
      </c>
      <c r="E138" s="45" t="s">
        <v>167</v>
      </c>
      <c r="F138" s="53"/>
      <c r="G138" s="109">
        <f t="shared" si="12"/>
        <v>1428.7410482543055</v>
      </c>
      <c r="H138" s="26">
        <v>726.51550270617008</v>
      </c>
      <c r="I138" s="7">
        <v>12.939308604924008</v>
      </c>
      <c r="J138" s="7">
        <v>11.774598731310107</v>
      </c>
      <c r="K138" s="7">
        <v>16.263921543140896</v>
      </c>
      <c r="L138" s="7">
        <v>12.338470928545576</v>
      </c>
      <c r="M138" s="7">
        <v>2.0292390584945679</v>
      </c>
      <c r="N138" s="124">
        <f t="shared" si="13"/>
        <v>781.86104157258524</v>
      </c>
      <c r="O138" s="26">
        <v>566.32134339213371</v>
      </c>
      <c r="P138" s="7">
        <v>12.931001184915658</v>
      </c>
      <c r="Q138" s="7">
        <v>15.894349003094248</v>
      </c>
      <c r="R138" s="7">
        <v>27.719394613901386</v>
      </c>
      <c r="S138" s="7">
        <v>22.792960940249031</v>
      </c>
      <c r="T138" s="7">
        <v>1.2209575474262238</v>
      </c>
      <c r="U138" s="124">
        <f t="shared" si="14"/>
        <v>646.88000668172026</v>
      </c>
    </row>
    <row r="139" spans="1:21">
      <c r="A139" s="37">
        <v>142</v>
      </c>
      <c r="B139" s="17"/>
      <c r="C139" s="16"/>
      <c r="D139" s="38" t="s">
        <v>10</v>
      </c>
      <c r="E139" s="45" t="s">
        <v>168</v>
      </c>
      <c r="F139" s="53"/>
      <c r="G139" s="109">
        <f t="shared" si="12"/>
        <v>249.13317655725405</v>
      </c>
      <c r="H139" s="26">
        <v>123.32393191219307</v>
      </c>
      <c r="I139" s="7">
        <v>0.46512559056282043</v>
      </c>
      <c r="J139" s="7">
        <v>0.5869489312171936</v>
      </c>
      <c r="K139" s="7">
        <v>0.31768006086349487</v>
      </c>
      <c r="L139" s="7">
        <v>0.27967384457588196</v>
      </c>
      <c r="M139" s="7">
        <v>0</v>
      </c>
      <c r="N139" s="124">
        <f t="shared" si="13"/>
        <v>124.97336033941247</v>
      </c>
      <c r="O139" s="26">
        <v>123.79153223079629</v>
      </c>
      <c r="P139" s="7">
        <v>0</v>
      </c>
      <c r="Q139" s="7">
        <v>0</v>
      </c>
      <c r="R139" s="7">
        <v>0</v>
      </c>
      <c r="S139" s="7">
        <v>0</v>
      </c>
      <c r="T139" s="7">
        <v>0.36828398704528809</v>
      </c>
      <c r="U139" s="124">
        <f t="shared" si="14"/>
        <v>124.15981621784158</v>
      </c>
    </row>
    <row r="140" spans="1:21">
      <c r="A140" s="37">
        <v>143</v>
      </c>
      <c r="B140" s="17"/>
      <c r="C140" s="16"/>
      <c r="D140" s="38" t="s">
        <v>22</v>
      </c>
      <c r="E140" s="45" t="s">
        <v>169</v>
      </c>
      <c r="F140" s="53"/>
      <c r="G140" s="109">
        <f t="shared" si="12"/>
        <v>1292.3152692364529</v>
      </c>
      <c r="H140" s="26">
        <v>299.42397171258926</v>
      </c>
      <c r="I140" s="7">
        <v>27.464897233061492</v>
      </c>
      <c r="J140" s="7">
        <v>43.192577518988401</v>
      </c>
      <c r="K140" s="7">
        <v>94.841654555872083</v>
      </c>
      <c r="L140" s="7">
        <v>151.2436242592521</v>
      </c>
      <c r="M140" s="7">
        <v>2.6137073636054993</v>
      </c>
      <c r="N140" s="124">
        <f t="shared" si="13"/>
        <v>618.78043264336884</v>
      </c>
      <c r="O140" s="26">
        <v>250.94987919926643</v>
      </c>
      <c r="P140" s="7">
        <v>24.928130912594497</v>
      </c>
      <c r="Q140" s="7">
        <v>45.223947800695896</v>
      </c>
      <c r="R140" s="7">
        <v>174.33059696853161</v>
      </c>
      <c r="S140" s="7">
        <v>174.10980873554945</v>
      </c>
      <c r="T140" s="7">
        <v>3.9924729764461517</v>
      </c>
      <c r="U140" s="124">
        <f t="shared" si="14"/>
        <v>673.53483659308404</v>
      </c>
    </row>
    <row r="141" spans="1:21">
      <c r="A141" s="37">
        <v>144</v>
      </c>
      <c r="B141" s="17"/>
      <c r="C141" s="16"/>
      <c r="D141" s="38" t="s">
        <v>24</v>
      </c>
      <c r="E141" s="45" t="s">
        <v>170</v>
      </c>
      <c r="F141" s="53"/>
      <c r="G141" s="109">
        <f t="shared" si="12"/>
        <v>32981.91180799529</v>
      </c>
      <c r="H141" s="26">
        <v>11563.716793775558</v>
      </c>
      <c r="I141" s="7">
        <v>1557.3607293069363</v>
      </c>
      <c r="J141" s="7">
        <v>1413.9105459749699</v>
      </c>
      <c r="K141" s="7">
        <v>983.27040090784431</v>
      </c>
      <c r="L141" s="7">
        <v>460.93551936373115</v>
      </c>
      <c r="M141" s="7">
        <v>195.19006562232971</v>
      </c>
      <c r="N141" s="124">
        <f t="shared" si="13"/>
        <v>16174.38405495137</v>
      </c>
      <c r="O141" s="26">
        <v>10786.332875847816</v>
      </c>
      <c r="P141" s="7">
        <v>1598.4288845919073</v>
      </c>
      <c r="Q141" s="7">
        <v>1687.864743296057</v>
      </c>
      <c r="R141" s="7">
        <v>1411.9056295827031</v>
      </c>
      <c r="S141" s="7">
        <v>874.25377125665545</v>
      </c>
      <c r="T141" s="7">
        <v>448.74184846878052</v>
      </c>
      <c r="U141" s="124">
        <f t="shared" si="14"/>
        <v>16807.52775304392</v>
      </c>
    </row>
    <row r="142" spans="1:21">
      <c r="A142" s="37">
        <v>145</v>
      </c>
      <c r="B142" s="17"/>
      <c r="C142" s="16"/>
      <c r="D142" s="38" t="s">
        <v>26</v>
      </c>
      <c r="E142" s="45" t="s">
        <v>171</v>
      </c>
      <c r="F142" s="53"/>
      <c r="G142" s="109">
        <f t="shared" si="12"/>
        <v>1862.1297543957735</v>
      </c>
      <c r="H142" s="26">
        <v>510.37532676756382</v>
      </c>
      <c r="I142" s="7">
        <v>17.927387576550245</v>
      </c>
      <c r="J142" s="7">
        <v>33.812241493491456</v>
      </c>
      <c r="K142" s="7">
        <v>28.414998907363042</v>
      </c>
      <c r="L142" s="7">
        <v>29.782966346363537</v>
      </c>
      <c r="M142" s="7">
        <v>244.60323333740234</v>
      </c>
      <c r="N142" s="124">
        <f t="shared" si="13"/>
        <v>864.91615442873444</v>
      </c>
      <c r="O142" s="26">
        <v>676.0638375133276</v>
      </c>
      <c r="P142" s="7">
        <v>20.489551797742024</v>
      </c>
      <c r="Q142" s="7">
        <v>18.705038296699058</v>
      </c>
      <c r="R142" s="7">
        <v>23.773646123368962</v>
      </c>
      <c r="S142" s="7">
        <v>16.867201856934116</v>
      </c>
      <c r="T142" s="7">
        <v>241.31432437896729</v>
      </c>
      <c r="U142" s="124">
        <f t="shared" si="14"/>
        <v>997.21359996703904</v>
      </c>
    </row>
    <row r="143" spans="1:21">
      <c r="A143" s="37">
        <v>146</v>
      </c>
      <c r="B143" s="17"/>
      <c r="C143" s="16"/>
      <c r="D143" s="38" t="s">
        <v>32</v>
      </c>
      <c r="E143" s="54" t="s">
        <v>172</v>
      </c>
      <c r="F143" s="53"/>
      <c r="G143" s="109">
        <f t="shared" si="12"/>
        <v>14550.581454264931</v>
      </c>
      <c r="H143" s="26">
        <v>6073.2348071336746</v>
      </c>
      <c r="I143" s="7">
        <v>435.77434223890305</v>
      </c>
      <c r="J143" s="7">
        <v>236.40786667913198</v>
      </c>
      <c r="K143" s="7">
        <v>205.64004657231271</v>
      </c>
      <c r="L143" s="7">
        <v>498.051877617836</v>
      </c>
      <c r="M143" s="7">
        <v>244.60323333740234</v>
      </c>
      <c r="N143" s="124">
        <f t="shared" si="13"/>
        <v>7693.7121735792607</v>
      </c>
      <c r="O143" s="26">
        <v>5376.9909272789955</v>
      </c>
      <c r="P143" s="7">
        <v>309.94643602333963</v>
      </c>
      <c r="Q143" s="7">
        <v>199.83139518368989</v>
      </c>
      <c r="R143" s="7">
        <v>228.88851612992585</v>
      </c>
      <c r="S143" s="7">
        <v>499.89768264442682</v>
      </c>
      <c r="T143" s="7">
        <v>241.31432342529297</v>
      </c>
      <c r="U143" s="124">
        <f t="shared" si="14"/>
        <v>6856.8692806856707</v>
      </c>
    </row>
    <row r="144" spans="1:21">
      <c r="A144" s="93">
        <v>147</v>
      </c>
      <c r="B144" s="94"/>
      <c r="C144" s="103" t="s">
        <v>173</v>
      </c>
      <c r="D144" s="96" t="s">
        <v>174</v>
      </c>
      <c r="E144" s="97"/>
      <c r="F144" s="98"/>
      <c r="G144" s="99">
        <f t="shared" si="12"/>
        <v>31.193670496344566</v>
      </c>
      <c r="H144" s="100">
        <v>0</v>
      </c>
      <c r="I144" s="101">
        <v>0.92899322509765625</v>
      </c>
      <c r="J144" s="101">
        <v>0.58110225200653076</v>
      </c>
      <c r="K144" s="101">
        <v>3.3361441493034363</v>
      </c>
      <c r="L144" s="101">
        <v>1.2901177108287811</v>
      </c>
      <c r="M144" s="101">
        <v>6.1087754368782043</v>
      </c>
      <c r="N144" s="125">
        <f t="shared" si="13"/>
        <v>12.245132774114609</v>
      </c>
      <c r="O144" s="100">
        <v>0</v>
      </c>
      <c r="P144" s="101">
        <v>0.92790532112121582</v>
      </c>
      <c r="Q144" s="101">
        <v>0.56379598379135132</v>
      </c>
      <c r="R144" s="101">
        <v>0</v>
      </c>
      <c r="S144" s="101">
        <v>4.6780102998018265</v>
      </c>
      <c r="T144" s="101">
        <v>12.778826117515564</v>
      </c>
      <c r="U144" s="125">
        <f t="shared" si="14"/>
        <v>18.948537722229958</v>
      </c>
    </row>
    <row r="145" spans="1:21">
      <c r="A145" s="72">
        <v>151</v>
      </c>
      <c r="B145" s="80" t="s">
        <v>175</v>
      </c>
      <c r="C145" s="81" t="s">
        <v>176</v>
      </c>
      <c r="D145" s="82"/>
      <c r="E145" s="82"/>
      <c r="F145" s="83"/>
      <c r="G145" s="74">
        <f t="shared" si="12"/>
        <v>970662.14716264629</v>
      </c>
      <c r="H145" s="75">
        <v>13112.262102504028</v>
      </c>
      <c r="I145" s="76">
        <v>17577.421608090401</v>
      </c>
      <c r="J145" s="76">
        <v>67828.366099834442</v>
      </c>
      <c r="K145" s="76">
        <v>122504.54249715805</v>
      </c>
      <c r="L145" s="76">
        <v>166655.95930242538</v>
      </c>
      <c r="M145" s="76">
        <v>192907.39551496506</v>
      </c>
      <c r="N145" s="122">
        <f t="shared" si="13"/>
        <v>580585.94712497736</v>
      </c>
      <c r="O145" s="75">
        <v>10668.911369334441</v>
      </c>
      <c r="P145" s="76">
        <v>9974.2097321152687</v>
      </c>
      <c r="Q145" s="76">
        <v>25277.475171089172</v>
      </c>
      <c r="R145" s="76">
        <v>59220.343449473381</v>
      </c>
      <c r="S145" s="76">
        <v>101642.74308919907</v>
      </c>
      <c r="T145" s="76">
        <v>183292.5172264576</v>
      </c>
      <c r="U145" s="122">
        <f t="shared" si="14"/>
        <v>390076.20003766892</v>
      </c>
    </row>
    <row r="146" spans="1:21">
      <c r="A146" s="93">
        <v>152</v>
      </c>
      <c r="B146" s="95"/>
      <c r="C146" s="95" t="s">
        <v>6</v>
      </c>
      <c r="D146" s="96" t="s">
        <v>177</v>
      </c>
      <c r="E146" s="104"/>
      <c r="F146" s="105"/>
      <c r="G146" s="99">
        <f t="shared" si="12"/>
        <v>707408.07427273411</v>
      </c>
      <c r="H146" s="100">
        <v>12562.693432000582</v>
      </c>
      <c r="I146" s="101">
        <v>15963.131063938141</v>
      </c>
      <c r="J146" s="101">
        <v>47984.736332178116</v>
      </c>
      <c r="K146" s="101">
        <v>86574.608831167221</v>
      </c>
      <c r="L146" s="101">
        <v>118024.02172398567</v>
      </c>
      <c r="M146" s="101">
        <v>144614.66181623936</v>
      </c>
      <c r="N146" s="125">
        <f t="shared" si="13"/>
        <v>425723.85319950909</v>
      </c>
      <c r="O146" s="100">
        <v>10174.188335731509</v>
      </c>
      <c r="P146" s="101">
        <v>8762.3564881682396</v>
      </c>
      <c r="Q146" s="101">
        <v>16092.151676058769</v>
      </c>
      <c r="R146" s="101">
        <v>36486.533365249634</v>
      </c>
      <c r="S146" s="101">
        <v>62637.976980388165</v>
      </c>
      <c r="T146" s="101">
        <v>147531.01422762871</v>
      </c>
      <c r="U146" s="125">
        <f t="shared" si="14"/>
        <v>281684.22107322502</v>
      </c>
    </row>
    <row r="147" spans="1:21">
      <c r="A147" s="37">
        <v>153</v>
      </c>
      <c r="B147" s="17"/>
      <c r="C147" s="16"/>
      <c r="D147" s="38" t="s">
        <v>8</v>
      </c>
      <c r="E147" s="49" t="s">
        <v>178</v>
      </c>
      <c r="F147" s="55"/>
      <c r="G147" s="109">
        <f t="shared" si="12"/>
        <v>221799.34536567749</v>
      </c>
      <c r="H147" s="26">
        <v>1549.7569885309786</v>
      </c>
      <c r="I147" s="7">
        <v>3765.9123067334294</v>
      </c>
      <c r="J147" s="7">
        <v>28079.697079569101</v>
      </c>
      <c r="K147" s="7">
        <v>45110.745451718569</v>
      </c>
      <c r="L147" s="7">
        <v>46651.432980418205</v>
      </c>
      <c r="M147" s="7">
        <v>27130.84538936615</v>
      </c>
      <c r="N147" s="124">
        <f t="shared" si="13"/>
        <v>152288.39019633643</v>
      </c>
      <c r="O147" s="26">
        <v>1312.8143273932073</v>
      </c>
      <c r="P147" s="7">
        <v>2294.1636430677027</v>
      </c>
      <c r="Q147" s="7">
        <v>8816.9534652046859</v>
      </c>
      <c r="R147" s="7">
        <v>17728.453126549721</v>
      </c>
      <c r="S147" s="7">
        <v>22525.78378367424</v>
      </c>
      <c r="T147" s="7">
        <v>16832.786823451519</v>
      </c>
      <c r="U147" s="124">
        <f t="shared" si="14"/>
        <v>69510.955169341076</v>
      </c>
    </row>
    <row r="148" spans="1:21">
      <c r="A148" s="37">
        <v>154</v>
      </c>
      <c r="B148" s="17"/>
      <c r="C148" s="16"/>
      <c r="D148" s="38" t="s">
        <v>10</v>
      </c>
      <c r="E148" s="49" t="s">
        <v>179</v>
      </c>
      <c r="F148" s="40"/>
      <c r="G148" s="109">
        <f t="shared" si="12"/>
        <v>22706.007342394474</v>
      </c>
      <c r="H148" s="26">
        <v>290.36144848230833</v>
      </c>
      <c r="I148" s="7">
        <v>351.65979492664337</v>
      </c>
      <c r="J148" s="7">
        <v>652.92100936919451</v>
      </c>
      <c r="K148" s="7">
        <v>1680.8452736213803</v>
      </c>
      <c r="L148" s="7">
        <v>3654.117902033031</v>
      </c>
      <c r="M148" s="7">
        <v>3804.8925383538008</v>
      </c>
      <c r="N148" s="124">
        <f t="shared" si="13"/>
        <v>10434.797966786358</v>
      </c>
      <c r="O148" s="26">
        <v>245.17597086109254</v>
      </c>
      <c r="P148" s="7">
        <v>420.11494196765125</v>
      </c>
      <c r="Q148" s="7">
        <v>894.60635619238019</v>
      </c>
      <c r="R148" s="7">
        <v>2354.2940785437822</v>
      </c>
      <c r="S148" s="7">
        <v>3992.2090942412615</v>
      </c>
      <c r="T148" s="7">
        <v>4364.808933801949</v>
      </c>
      <c r="U148" s="124">
        <f t="shared" si="14"/>
        <v>12271.209375608116</v>
      </c>
    </row>
    <row r="149" spans="1:21">
      <c r="A149" s="37">
        <v>155</v>
      </c>
      <c r="B149" s="17"/>
      <c r="C149" s="16"/>
      <c r="D149" s="38" t="s">
        <v>22</v>
      </c>
      <c r="E149" s="49" t="s">
        <v>180</v>
      </c>
      <c r="F149" s="40"/>
      <c r="G149" s="109">
        <f t="shared" si="12"/>
        <v>203942.28733508871</v>
      </c>
      <c r="H149" s="26">
        <v>745.50347083051747</v>
      </c>
      <c r="I149" s="7">
        <v>1082.7931984476745</v>
      </c>
      <c r="J149" s="7">
        <v>3252.0610758960247</v>
      </c>
      <c r="K149" s="7">
        <v>11843.73681640625</v>
      </c>
      <c r="L149" s="7">
        <v>29309.545536711812</v>
      </c>
      <c r="M149" s="7">
        <v>61624.385894864798</v>
      </c>
      <c r="N149" s="124">
        <f t="shared" si="13"/>
        <v>107858.02599315708</v>
      </c>
      <c r="O149" s="26">
        <v>605.27468077685626</v>
      </c>
      <c r="P149" s="7">
        <v>624.89402370154858</v>
      </c>
      <c r="Q149" s="7">
        <v>1016.9267593435943</v>
      </c>
      <c r="R149" s="7">
        <v>4312.2708931192756</v>
      </c>
      <c r="S149" s="7">
        <v>14118.043505579233</v>
      </c>
      <c r="T149" s="7">
        <v>75406.851479411125</v>
      </c>
      <c r="U149" s="124">
        <f t="shared" si="14"/>
        <v>96084.261341931633</v>
      </c>
    </row>
    <row r="150" spans="1:21">
      <c r="A150" s="37">
        <v>156</v>
      </c>
      <c r="B150" s="17"/>
      <c r="C150" s="16"/>
      <c r="D150" s="38" t="s">
        <v>24</v>
      </c>
      <c r="E150" s="49" t="s">
        <v>181</v>
      </c>
      <c r="F150" s="40"/>
      <c r="G150" s="109">
        <f t="shared" si="12"/>
        <v>16342.86684536736</v>
      </c>
      <c r="H150" s="26">
        <v>402.20470409801055</v>
      </c>
      <c r="I150" s="7">
        <v>181.78055661171675</v>
      </c>
      <c r="J150" s="7">
        <v>406.04986688122153</v>
      </c>
      <c r="K150" s="7">
        <v>915.3879699036479</v>
      </c>
      <c r="L150" s="7">
        <v>2123.7459532320499</v>
      </c>
      <c r="M150" s="7">
        <v>4919.3519530035555</v>
      </c>
      <c r="N150" s="124">
        <f t="shared" si="13"/>
        <v>8948.5210037302022</v>
      </c>
      <c r="O150" s="26">
        <v>343.45333922123245</v>
      </c>
      <c r="P150" s="7">
        <v>161.14299875870347</v>
      </c>
      <c r="Q150" s="7">
        <v>308.53378831595182</v>
      </c>
      <c r="R150" s="7">
        <v>679.98826333507895</v>
      </c>
      <c r="S150" s="7">
        <v>1275.1225266568363</v>
      </c>
      <c r="T150" s="7">
        <v>4626.1049253493547</v>
      </c>
      <c r="U150" s="124">
        <f t="shared" si="14"/>
        <v>7394.3458416371577</v>
      </c>
    </row>
    <row r="151" spans="1:21">
      <c r="A151" s="37">
        <v>157</v>
      </c>
      <c r="B151" s="17"/>
      <c r="C151" s="16"/>
      <c r="D151" s="38" t="s">
        <v>26</v>
      </c>
      <c r="E151" s="49" t="s">
        <v>182</v>
      </c>
      <c r="F151" s="40"/>
      <c r="G151" s="109">
        <f t="shared" si="12"/>
        <v>81260.272049771913</v>
      </c>
      <c r="H151" s="26">
        <v>2869.2845499191899</v>
      </c>
      <c r="I151" s="7">
        <v>7017.2005026042461</v>
      </c>
      <c r="J151" s="7">
        <v>5961.5818536281586</v>
      </c>
      <c r="K151" s="7">
        <v>6281.0324130058289</v>
      </c>
      <c r="L151" s="7">
        <v>10528.246262893081</v>
      </c>
      <c r="M151" s="7">
        <v>14247.721463263035</v>
      </c>
      <c r="N151" s="124">
        <f t="shared" si="13"/>
        <v>46905.067045313539</v>
      </c>
      <c r="O151" s="26">
        <v>1764.5824665106484</v>
      </c>
      <c r="P151" s="7">
        <v>2968.277015038766</v>
      </c>
      <c r="Q151" s="7">
        <v>1887.8902121726424</v>
      </c>
      <c r="R151" s="7">
        <v>3822.7518525444902</v>
      </c>
      <c r="S151" s="7">
        <v>8417.3157075718045</v>
      </c>
      <c r="T151" s="7">
        <v>15494.387750620022</v>
      </c>
      <c r="U151" s="124">
        <f t="shared" si="14"/>
        <v>34355.205004458374</v>
      </c>
    </row>
    <row r="152" spans="1:21">
      <c r="A152" s="37">
        <v>158</v>
      </c>
      <c r="B152" s="12"/>
      <c r="C152" s="12"/>
      <c r="D152" s="52" t="s">
        <v>32</v>
      </c>
      <c r="E152" s="49" t="s">
        <v>183</v>
      </c>
      <c r="F152" s="43"/>
      <c r="G152" s="109">
        <f t="shared" si="12"/>
        <v>23615.915015044389</v>
      </c>
      <c r="H152" s="26">
        <v>1436.125132314628</v>
      </c>
      <c r="I152" s="7">
        <v>1909.0290398406796</v>
      </c>
      <c r="J152" s="7">
        <v>3124.6232222830877</v>
      </c>
      <c r="K152" s="7">
        <v>3344.8529960028827</v>
      </c>
      <c r="L152" s="7">
        <v>2763.145079204347</v>
      </c>
      <c r="M152" s="7">
        <v>1166.9502961335238</v>
      </c>
      <c r="N152" s="124">
        <f t="shared" si="13"/>
        <v>13744.725765779149</v>
      </c>
      <c r="O152" s="26">
        <v>1557.3603527795058</v>
      </c>
      <c r="P152" s="7">
        <v>1312.7340932507068</v>
      </c>
      <c r="Q152" s="7">
        <v>1559.9362978520803</v>
      </c>
      <c r="R152" s="7">
        <v>2028.6473409044556</v>
      </c>
      <c r="S152" s="7">
        <v>2117.6605146229267</v>
      </c>
      <c r="T152" s="7">
        <v>1294.8506498555653</v>
      </c>
      <c r="U152" s="124">
        <f t="shared" si="14"/>
        <v>9871.1892492652405</v>
      </c>
    </row>
    <row r="153" spans="1:21">
      <c r="A153" s="37">
        <v>159</v>
      </c>
      <c r="B153" s="10"/>
      <c r="C153" s="11"/>
      <c r="D153" s="38" t="s">
        <v>34</v>
      </c>
      <c r="E153" s="49" t="s">
        <v>184</v>
      </c>
      <c r="F153" s="51"/>
      <c r="G153" s="109">
        <f t="shared" si="12"/>
        <v>137741.37972750381</v>
      </c>
      <c r="H153" s="26">
        <v>5269.4569635845255</v>
      </c>
      <c r="I153" s="7">
        <v>1654.7562059909105</v>
      </c>
      <c r="J153" s="7">
        <v>6507.8032614588737</v>
      </c>
      <c r="K153" s="7">
        <v>17398.008437514305</v>
      </c>
      <c r="L153" s="7">
        <v>22993.790899038315</v>
      </c>
      <c r="M153" s="7">
        <v>31720.512910962105</v>
      </c>
      <c r="N153" s="124">
        <f t="shared" si="13"/>
        <v>85544.328678549035</v>
      </c>
      <c r="O153" s="26">
        <v>4345.5269685739768</v>
      </c>
      <c r="P153" s="7">
        <v>981.02998109161854</v>
      </c>
      <c r="Q153" s="7">
        <v>1607.3056698143482</v>
      </c>
      <c r="R153" s="7">
        <v>5560.1278613805771</v>
      </c>
      <c r="S153" s="7">
        <v>10191.840054988861</v>
      </c>
      <c r="T153" s="7">
        <v>29511.220513105392</v>
      </c>
      <c r="U153" s="124">
        <f t="shared" si="14"/>
        <v>52197.051048954774</v>
      </c>
    </row>
    <row r="154" spans="1:21">
      <c r="A154" s="93">
        <v>160</v>
      </c>
      <c r="B154" s="94"/>
      <c r="C154" s="95" t="s">
        <v>61</v>
      </c>
      <c r="D154" s="96" t="s">
        <v>185</v>
      </c>
      <c r="E154" s="97"/>
      <c r="F154" s="98"/>
      <c r="G154" s="99">
        <f t="shared" si="12"/>
        <v>263254.07136678917</v>
      </c>
      <c r="H154" s="100">
        <v>549.56871115020476</v>
      </c>
      <c r="I154" s="101">
        <v>1614.2895416617393</v>
      </c>
      <c r="J154" s="101">
        <v>19843.629532575607</v>
      </c>
      <c r="K154" s="101">
        <v>35929.935506105423</v>
      </c>
      <c r="L154" s="101">
        <v>48631.933315038681</v>
      </c>
      <c r="M154" s="101">
        <v>48292.737427055836</v>
      </c>
      <c r="N154" s="125">
        <f t="shared" si="13"/>
        <v>154862.09403358749</v>
      </c>
      <c r="O154" s="100">
        <v>494.72347217673087</v>
      </c>
      <c r="P154" s="101">
        <v>1211.8534329980612</v>
      </c>
      <c r="Q154" s="101">
        <v>9185.3223717212677</v>
      </c>
      <c r="R154" s="101">
        <v>22733.810241222382</v>
      </c>
      <c r="S154" s="101">
        <v>39004.763950586319</v>
      </c>
      <c r="T154" s="101">
        <v>35761.503864496946</v>
      </c>
      <c r="U154" s="125">
        <f t="shared" si="14"/>
        <v>108391.97733320171</v>
      </c>
    </row>
    <row r="155" spans="1:21">
      <c r="A155" s="37">
        <v>161</v>
      </c>
      <c r="B155" s="17"/>
      <c r="C155" s="16"/>
      <c r="D155" s="38" t="s">
        <v>8</v>
      </c>
      <c r="E155" s="49" t="s">
        <v>186</v>
      </c>
      <c r="F155" s="40"/>
      <c r="G155" s="109">
        <f t="shared" si="12"/>
        <v>219450.98225260712</v>
      </c>
      <c r="H155" s="26">
        <v>0</v>
      </c>
      <c r="I155" s="7">
        <v>509.85563738644123</v>
      </c>
      <c r="J155" s="7">
        <v>10288.11986374855</v>
      </c>
      <c r="K155" s="7">
        <v>23223.542812824249</v>
      </c>
      <c r="L155" s="7">
        <v>42248.067806005478</v>
      </c>
      <c r="M155" s="7">
        <v>46297.468762129545</v>
      </c>
      <c r="N155" s="124">
        <f t="shared" si="13"/>
        <v>122567.05488209426</v>
      </c>
      <c r="O155" s="26">
        <v>0</v>
      </c>
      <c r="P155" s="7">
        <v>434.37778105773032</v>
      </c>
      <c r="Q155" s="7">
        <v>6743.6964972019196</v>
      </c>
      <c r="R155" s="7">
        <v>19025.671772301197</v>
      </c>
      <c r="S155" s="7">
        <v>36485.419320017099</v>
      </c>
      <c r="T155" s="7">
        <v>34194.761999934912</v>
      </c>
      <c r="U155" s="124">
        <f t="shared" si="14"/>
        <v>96883.927370512858</v>
      </c>
    </row>
    <row r="156" spans="1:21">
      <c r="A156" s="37">
        <v>162</v>
      </c>
      <c r="B156" s="17"/>
      <c r="C156" s="16"/>
      <c r="D156" s="38" t="s">
        <v>10</v>
      </c>
      <c r="E156" s="49" t="s">
        <v>187</v>
      </c>
      <c r="F156" s="55"/>
      <c r="G156" s="109">
        <f t="shared" si="12"/>
        <v>34463.106769333041</v>
      </c>
      <c r="H156" s="26">
        <v>495.8628317003604</v>
      </c>
      <c r="I156" s="7">
        <v>672.43595513701439</v>
      </c>
      <c r="J156" s="7">
        <v>6681.9024569392204</v>
      </c>
      <c r="K156" s="7">
        <v>9876.153168797493</v>
      </c>
      <c r="L156" s="7">
        <v>5343.5313151478767</v>
      </c>
      <c r="M156" s="7">
        <v>1785.7765519469976</v>
      </c>
      <c r="N156" s="124">
        <f t="shared" si="13"/>
        <v>24855.662279668963</v>
      </c>
      <c r="O156" s="26">
        <v>439.19868117445731</v>
      </c>
      <c r="P156" s="7">
        <v>466.10261922329664</v>
      </c>
      <c r="Q156" s="7">
        <v>1880.6645411252975</v>
      </c>
      <c r="R156" s="7">
        <v>3163.4249508678913</v>
      </c>
      <c r="S156" s="7">
        <v>2186.4757684320211</v>
      </c>
      <c r="T156" s="7">
        <v>1471.577928841114</v>
      </c>
      <c r="U156" s="124">
        <f t="shared" si="14"/>
        <v>9607.444489664078</v>
      </c>
    </row>
    <row r="157" spans="1:21" ht="12.6" thickBot="1">
      <c r="A157" s="56">
        <v>163</v>
      </c>
      <c r="B157" s="57"/>
      <c r="C157" s="58"/>
      <c r="D157" s="59" t="s">
        <v>22</v>
      </c>
      <c r="E157" s="60" t="s">
        <v>188</v>
      </c>
      <c r="F157" s="61"/>
      <c r="G157" s="112">
        <f t="shared" si="12"/>
        <v>9339.985119071207</v>
      </c>
      <c r="H157" s="27">
        <v>53.705874092876911</v>
      </c>
      <c r="I157" s="28">
        <v>431.9979852437973</v>
      </c>
      <c r="J157" s="28">
        <v>2873.6073269844055</v>
      </c>
      <c r="K157" s="28">
        <v>2830.2391647100449</v>
      </c>
      <c r="L157" s="28">
        <v>1040.3349324241281</v>
      </c>
      <c r="M157" s="28">
        <v>209.49385567754507</v>
      </c>
      <c r="N157" s="126">
        <f t="shared" si="13"/>
        <v>7439.3791391327977</v>
      </c>
      <c r="O157" s="27">
        <v>55.524801015853882</v>
      </c>
      <c r="P157" s="28">
        <v>311.37302026152611</v>
      </c>
      <c r="Q157" s="28">
        <v>560.9611140191555</v>
      </c>
      <c r="R157" s="28">
        <v>544.71315925195813</v>
      </c>
      <c r="S157" s="28">
        <v>332.86889298295137</v>
      </c>
      <c r="T157" s="28">
        <v>95.164992406964302</v>
      </c>
      <c r="U157" s="126">
        <f t="shared" si="14"/>
        <v>1900.6059799384093</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A4339-4FDD-4701-83E3-EDC9611298B6}">
  <dimension ref="A1:U157"/>
  <sheetViews>
    <sheetView workbookViewId="0">
      <pane xSplit="6" ySplit="9" topLeftCell="G10" activePane="bottomRight" state="frozen"/>
      <selection activeCell="A7" sqref="A7:XFD8"/>
      <selection pane="topRight" activeCell="A7" sqref="A7:XFD8"/>
      <selection pane="bottomLeft" activeCell="A7" sqref="A7:XFD8"/>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7" t="s">
        <v>206</v>
      </c>
      <c r="E2" s="247"/>
      <c r="F2" s="247"/>
      <c r="G2" s="6"/>
      <c r="H2" s="6"/>
    </row>
    <row r="3" spans="1:21" ht="13.8">
      <c r="A3" s="1" t="s">
        <v>194</v>
      </c>
      <c r="C3" s="296">
        <v>2045</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 t="shared" ref="G7" si="0">N7+U7</f>
        <v>9498328.1516631246</v>
      </c>
      <c r="H7" s="151">
        <v>358172.15443691611</v>
      </c>
      <c r="I7" s="152">
        <v>700595.16732628644</v>
      </c>
      <c r="J7" s="152">
        <v>1028088.1647542715</v>
      </c>
      <c r="K7" s="152">
        <v>1244780.0857372135</v>
      </c>
      <c r="L7" s="152">
        <v>994613.1494281739</v>
      </c>
      <c r="M7" s="152">
        <v>449391.2594390735</v>
      </c>
      <c r="N7" s="153">
        <f>SUM(H7:M7)</f>
        <v>4775639.981121935</v>
      </c>
      <c r="O7" s="151">
        <v>340190.4040825516</v>
      </c>
      <c r="P7" s="152">
        <v>664356.84523722529</v>
      </c>
      <c r="Q7" s="152">
        <v>970990.38000027835</v>
      </c>
      <c r="R7" s="152">
        <v>1178909.1826135665</v>
      </c>
      <c r="S7" s="152">
        <v>1012328.2850683331</v>
      </c>
      <c r="T7" s="152">
        <v>555913.0735392347</v>
      </c>
      <c r="U7" s="153">
        <f>SUM(O7:T7)</f>
        <v>4722688.1705411896</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1">N10+U10</f>
        <v>85532626.535109222</v>
      </c>
      <c r="H10" s="67">
        <v>1441236.3602323532</v>
      </c>
      <c r="I10" s="68">
        <v>405142.43607628345</v>
      </c>
      <c r="J10" s="68">
        <v>1502801.5137529373</v>
      </c>
      <c r="K10" s="68">
        <v>3245445.2954483032</v>
      </c>
      <c r="L10" s="68">
        <v>10117812.906707764</v>
      </c>
      <c r="M10" s="68">
        <v>26833425.191162109</v>
      </c>
      <c r="N10" s="121">
        <f t="shared" ref="N10:N73" si="2">SUM(H10:M10)</f>
        <v>43545863.70337975</v>
      </c>
      <c r="O10" s="67">
        <v>1310269.5429894924</v>
      </c>
      <c r="P10" s="68">
        <v>350541.74939638376</v>
      </c>
      <c r="Q10" s="68">
        <v>883140.6087949276</v>
      </c>
      <c r="R10" s="68">
        <v>2022700.3332738876</v>
      </c>
      <c r="S10" s="68">
        <v>7450411.3082122803</v>
      </c>
      <c r="T10" s="68">
        <v>29969699.2890625</v>
      </c>
      <c r="U10" s="121">
        <f t="shared" ref="U10:U73" si="3">SUM(O10:T10)</f>
        <v>41986762.831729472</v>
      </c>
    </row>
    <row r="11" spans="1:21" s="19" customFormat="1" ht="15" customHeight="1">
      <c r="A11" s="72">
        <v>1</v>
      </c>
      <c r="B11" s="73" t="s">
        <v>4</v>
      </c>
      <c r="C11" s="278" t="s">
        <v>5</v>
      </c>
      <c r="D11" s="279"/>
      <c r="E11" s="279"/>
      <c r="F11" s="280"/>
      <c r="G11" s="74">
        <f t="shared" si="1"/>
        <v>9666058.5421220884</v>
      </c>
      <c r="H11" s="75">
        <v>866682.02001047134</v>
      </c>
      <c r="I11" s="76">
        <v>98752.42043697834</v>
      </c>
      <c r="J11" s="76">
        <v>229519.54798473045</v>
      </c>
      <c r="K11" s="76">
        <v>542636.65232473612</v>
      </c>
      <c r="L11" s="76">
        <v>831688.15637803078</v>
      </c>
      <c r="M11" s="76">
        <v>2336496.3856878281</v>
      </c>
      <c r="N11" s="122">
        <f t="shared" si="2"/>
        <v>4905775.1828227751</v>
      </c>
      <c r="O11" s="75">
        <v>774185.04232269526</v>
      </c>
      <c r="P11" s="76">
        <v>102901.38354877662</v>
      </c>
      <c r="Q11" s="76">
        <v>267694.06569676101</v>
      </c>
      <c r="R11" s="76">
        <v>416760.51867257059</v>
      </c>
      <c r="S11" s="76">
        <v>611268.98983800411</v>
      </c>
      <c r="T11" s="76">
        <v>2587473.3592205048</v>
      </c>
      <c r="U11" s="122">
        <f t="shared" si="3"/>
        <v>4760283.3592993123</v>
      </c>
    </row>
    <row r="12" spans="1:21" s="18" customFormat="1">
      <c r="A12" s="85">
        <v>2</v>
      </c>
      <c r="B12" s="86"/>
      <c r="C12" s="86" t="s">
        <v>6</v>
      </c>
      <c r="D12" s="87" t="s">
        <v>7</v>
      </c>
      <c r="E12" s="88"/>
      <c r="F12" s="89"/>
      <c r="G12" s="90">
        <f t="shared" si="1"/>
        <v>4100773.894272997</v>
      </c>
      <c r="H12" s="91">
        <v>147940.81727879762</v>
      </c>
      <c r="I12" s="92">
        <v>74599.245423067361</v>
      </c>
      <c r="J12" s="92">
        <v>184134.83419021405</v>
      </c>
      <c r="K12" s="92">
        <v>451391.12276960909</v>
      </c>
      <c r="L12" s="92">
        <v>516672.23409807682</v>
      </c>
      <c r="M12" s="92">
        <v>813401.64224004745</v>
      </c>
      <c r="N12" s="123">
        <f t="shared" si="2"/>
        <v>2188139.8959998125</v>
      </c>
      <c r="O12" s="91">
        <v>149652.41306810931</v>
      </c>
      <c r="P12" s="92">
        <v>76974.266633494757</v>
      </c>
      <c r="Q12" s="92">
        <v>148446.24271853082</v>
      </c>
      <c r="R12" s="92">
        <v>265293.37041795254</v>
      </c>
      <c r="S12" s="92">
        <v>360119.11628395319</v>
      </c>
      <c r="T12" s="92">
        <v>912148.58915114403</v>
      </c>
      <c r="U12" s="123">
        <f t="shared" si="3"/>
        <v>1912633.9982731845</v>
      </c>
    </row>
    <row r="13" spans="1:21">
      <c r="A13" s="37">
        <v>3</v>
      </c>
      <c r="B13" s="17"/>
      <c r="C13" s="16"/>
      <c r="D13" s="38" t="s">
        <v>8</v>
      </c>
      <c r="E13" s="39" t="s">
        <v>9</v>
      </c>
      <c r="F13" s="40"/>
      <c r="G13" s="109">
        <f t="shared" si="1"/>
        <v>1050053.5698072284</v>
      </c>
      <c r="H13" s="26">
        <v>7299.2485215300758</v>
      </c>
      <c r="I13" s="7">
        <v>3912.6128880285009</v>
      </c>
      <c r="J13" s="7">
        <v>57391.767571948905</v>
      </c>
      <c r="K13" s="7">
        <v>146918.05582808063</v>
      </c>
      <c r="L13" s="7">
        <v>215398.07426674766</v>
      </c>
      <c r="M13" s="7">
        <v>227396.53920588654</v>
      </c>
      <c r="N13" s="124">
        <f t="shared" si="2"/>
        <v>658316.29828222236</v>
      </c>
      <c r="O13" s="26">
        <v>7830.6816582055126</v>
      </c>
      <c r="P13" s="7">
        <v>5118.9964972785656</v>
      </c>
      <c r="Q13" s="7">
        <v>37425.605741390696</v>
      </c>
      <c r="R13" s="7">
        <v>70694.461172569907</v>
      </c>
      <c r="S13" s="7">
        <v>109782.09750322498</v>
      </c>
      <c r="T13" s="7">
        <v>160885.42895233643</v>
      </c>
      <c r="U13" s="124">
        <f t="shared" si="3"/>
        <v>391737.2715250061</v>
      </c>
    </row>
    <row r="14" spans="1:21">
      <c r="A14" s="37">
        <v>4</v>
      </c>
      <c r="B14" s="41"/>
      <c r="C14" s="16"/>
      <c r="D14" s="38" t="s">
        <v>10</v>
      </c>
      <c r="E14" s="39" t="s">
        <v>11</v>
      </c>
      <c r="F14" s="40"/>
      <c r="G14" s="109">
        <f t="shared" si="1"/>
        <v>33012.725510588934</v>
      </c>
      <c r="H14" s="26">
        <v>8695.2352380348239</v>
      </c>
      <c r="I14" s="7">
        <v>1657.6988198945328</v>
      </c>
      <c r="J14" s="7">
        <v>151.12714772646723</v>
      </c>
      <c r="K14" s="7">
        <v>347.6854552179575</v>
      </c>
      <c r="L14" s="7">
        <v>448.00744737288915</v>
      </c>
      <c r="M14" s="7">
        <v>529.90584251022665</v>
      </c>
      <c r="N14" s="124">
        <f t="shared" si="2"/>
        <v>11829.659950756897</v>
      </c>
      <c r="O14" s="26">
        <v>10611.046599067671</v>
      </c>
      <c r="P14" s="7">
        <v>3176.9206468033299</v>
      </c>
      <c r="Q14" s="7">
        <v>1650.7672642896359</v>
      </c>
      <c r="R14" s="7">
        <v>1474.570241862908</v>
      </c>
      <c r="S14" s="7">
        <v>1563.7310944693163</v>
      </c>
      <c r="T14" s="7">
        <v>2706.0297133391723</v>
      </c>
      <c r="U14" s="124">
        <f t="shared" si="3"/>
        <v>21183.065559832034</v>
      </c>
    </row>
    <row r="15" spans="1:21">
      <c r="A15" s="37">
        <v>5</v>
      </c>
      <c r="B15" s="41"/>
      <c r="C15" s="16"/>
      <c r="D15" s="8"/>
      <c r="E15" s="17" t="s">
        <v>12</v>
      </c>
      <c r="F15" s="42" t="s">
        <v>13</v>
      </c>
      <c r="G15" s="109">
        <f t="shared" si="1"/>
        <v>27107.158454487479</v>
      </c>
      <c r="H15" s="26">
        <v>8695.2352380348239</v>
      </c>
      <c r="I15" s="7">
        <v>1654.8796607708209</v>
      </c>
      <c r="J15" s="7">
        <v>127.97564165377844</v>
      </c>
      <c r="K15" s="7">
        <v>305.75031164777465</v>
      </c>
      <c r="L15" s="7">
        <v>418.67579592484981</v>
      </c>
      <c r="M15" s="7">
        <v>475.69338546867948</v>
      </c>
      <c r="N15" s="124">
        <f t="shared" si="2"/>
        <v>11678.210033500727</v>
      </c>
      <c r="O15" s="26">
        <v>10611.046599067671</v>
      </c>
      <c r="P15" s="7">
        <v>3157.7888289979219</v>
      </c>
      <c r="Q15" s="7">
        <v>406.39688606724667</v>
      </c>
      <c r="R15" s="7">
        <v>208.35656453215051</v>
      </c>
      <c r="S15" s="7">
        <v>363.63600056571886</v>
      </c>
      <c r="T15" s="7">
        <v>681.72354175604414</v>
      </c>
      <c r="U15" s="124">
        <f t="shared" si="3"/>
        <v>15428.948420986753</v>
      </c>
    </row>
    <row r="16" spans="1:21">
      <c r="A16" s="37">
        <v>6</v>
      </c>
      <c r="B16" s="41"/>
      <c r="C16" s="16"/>
      <c r="D16" s="8"/>
      <c r="E16" s="17" t="s">
        <v>14</v>
      </c>
      <c r="F16" s="42" t="s">
        <v>15</v>
      </c>
      <c r="G16" s="109">
        <f t="shared" si="1"/>
        <v>1146.186283626977</v>
      </c>
      <c r="H16" s="26">
        <v>0</v>
      </c>
      <c r="I16" s="7">
        <v>0</v>
      </c>
      <c r="J16" s="7">
        <v>0</v>
      </c>
      <c r="K16" s="7">
        <v>0</v>
      </c>
      <c r="L16" s="7">
        <v>0</v>
      </c>
      <c r="M16" s="7">
        <v>0</v>
      </c>
      <c r="N16" s="124">
        <f t="shared" si="2"/>
        <v>0</v>
      </c>
      <c r="O16" s="26">
        <v>0</v>
      </c>
      <c r="P16" s="7">
        <v>5.3434775241197485</v>
      </c>
      <c r="Q16" s="7">
        <v>287.93557164716549</v>
      </c>
      <c r="R16" s="7">
        <v>223.09026322071441</v>
      </c>
      <c r="S16" s="7">
        <v>214.22934722562786</v>
      </c>
      <c r="T16" s="7">
        <v>415.58762400934938</v>
      </c>
      <c r="U16" s="124">
        <f t="shared" si="3"/>
        <v>1146.186283626977</v>
      </c>
    </row>
    <row r="17" spans="1:21">
      <c r="A17" s="37">
        <v>7</v>
      </c>
      <c r="B17" s="41"/>
      <c r="C17" s="16"/>
      <c r="D17" s="8"/>
      <c r="E17" s="17" t="s">
        <v>16</v>
      </c>
      <c r="F17" s="42" t="s">
        <v>17</v>
      </c>
      <c r="G17" s="109">
        <f t="shared" si="1"/>
        <v>3317.8774039216692</v>
      </c>
      <c r="H17" s="26">
        <v>0</v>
      </c>
      <c r="I17" s="7">
        <v>1.8476665086254798</v>
      </c>
      <c r="J17" s="7">
        <v>17.233191890552916</v>
      </c>
      <c r="K17" s="7">
        <v>26.877368982204644</v>
      </c>
      <c r="L17" s="7">
        <v>14.402368098100851</v>
      </c>
      <c r="M17" s="7">
        <v>32.024538455261791</v>
      </c>
      <c r="N17" s="124">
        <f t="shared" si="2"/>
        <v>92.385133934745681</v>
      </c>
      <c r="O17" s="26">
        <v>0</v>
      </c>
      <c r="P17" s="7">
        <v>9.380262102563961</v>
      </c>
      <c r="Q17" s="7">
        <v>612.49296425916691</v>
      </c>
      <c r="R17" s="7">
        <v>671.04824878368527</v>
      </c>
      <c r="S17" s="7">
        <v>677.69591638864949</v>
      </c>
      <c r="T17" s="7">
        <v>1254.874878452858</v>
      </c>
      <c r="U17" s="124">
        <f t="shared" si="3"/>
        <v>3225.4922699869235</v>
      </c>
    </row>
    <row r="18" spans="1:21">
      <c r="A18" s="37">
        <v>8</v>
      </c>
      <c r="B18" s="41"/>
      <c r="C18" s="12"/>
      <c r="D18" s="12"/>
      <c r="E18" s="17" t="s">
        <v>18</v>
      </c>
      <c r="F18" s="42" t="s">
        <v>19</v>
      </c>
      <c r="G18" s="109">
        <f t="shared" si="1"/>
        <v>0</v>
      </c>
      <c r="H18" s="26">
        <v>0</v>
      </c>
      <c r="I18" s="7">
        <v>0</v>
      </c>
      <c r="J18" s="7">
        <v>0</v>
      </c>
      <c r="K18" s="7">
        <v>0</v>
      </c>
      <c r="L18" s="7">
        <v>0</v>
      </c>
      <c r="M18" s="7">
        <v>0</v>
      </c>
      <c r="N18" s="124">
        <f t="shared" si="2"/>
        <v>0</v>
      </c>
      <c r="O18" s="26">
        <v>0</v>
      </c>
      <c r="P18" s="7">
        <v>0</v>
      </c>
      <c r="Q18" s="7">
        <v>0</v>
      </c>
      <c r="R18" s="7">
        <v>0</v>
      </c>
      <c r="S18" s="7">
        <v>0</v>
      </c>
      <c r="T18" s="7">
        <v>0</v>
      </c>
      <c r="U18" s="124">
        <f t="shared" si="3"/>
        <v>0</v>
      </c>
    </row>
    <row r="19" spans="1:21">
      <c r="A19" s="37">
        <v>9</v>
      </c>
      <c r="B19" s="41"/>
      <c r="C19" s="16"/>
      <c r="D19" s="8"/>
      <c r="E19" s="17" t="s">
        <v>20</v>
      </c>
      <c r="F19" s="42" t="s">
        <v>21</v>
      </c>
      <c r="G19" s="109">
        <f t="shared" si="1"/>
        <v>1441.5033602207855</v>
      </c>
      <c r="H19" s="26">
        <v>0</v>
      </c>
      <c r="I19" s="7">
        <v>0.97152328314746228</v>
      </c>
      <c r="J19" s="7">
        <v>5.9183146973914518</v>
      </c>
      <c r="K19" s="7">
        <v>15.05777728652356</v>
      </c>
      <c r="L19" s="7">
        <v>14.929284219357214</v>
      </c>
      <c r="M19" s="7">
        <v>22.187916179947933</v>
      </c>
      <c r="N19" s="124">
        <f t="shared" si="2"/>
        <v>59.064815666367622</v>
      </c>
      <c r="O19" s="26">
        <v>0</v>
      </c>
      <c r="P19" s="7">
        <v>4.4080814347692012</v>
      </c>
      <c r="Q19" s="7">
        <v>343.94184428142034</v>
      </c>
      <c r="R19" s="7">
        <v>372.0751630255254</v>
      </c>
      <c r="S19" s="7">
        <v>308.16982358100358</v>
      </c>
      <c r="T19" s="7">
        <v>353.8436322316993</v>
      </c>
      <c r="U19" s="124">
        <f t="shared" si="3"/>
        <v>1382.4385445544178</v>
      </c>
    </row>
    <row r="20" spans="1:21">
      <c r="A20" s="37">
        <v>10</v>
      </c>
      <c r="B20" s="41"/>
      <c r="C20" s="16"/>
      <c r="D20" s="38" t="s">
        <v>22</v>
      </c>
      <c r="E20" s="39" t="s">
        <v>23</v>
      </c>
      <c r="F20" s="40"/>
      <c r="G20" s="109">
        <f t="shared" si="1"/>
        <v>522158.51835081365</v>
      </c>
      <c r="H20" s="26">
        <v>9786.0549355712137</v>
      </c>
      <c r="I20" s="7">
        <v>8402.4074970583897</v>
      </c>
      <c r="J20" s="7">
        <v>32967.922814613208</v>
      </c>
      <c r="K20" s="7">
        <v>184576.31205907464</v>
      </c>
      <c r="L20" s="7">
        <v>79954.185519744176</v>
      </c>
      <c r="M20" s="7">
        <v>9675.3532463144511</v>
      </c>
      <c r="N20" s="124">
        <f t="shared" si="2"/>
        <v>325362.23607237608</v>
      </c>
      <c r="O20" s="26">
        <v>9473.3875372145558</v>
      </c>
      <c r="P20" s="7">
        <v>7672.4670954346657</v>
      </c>
      <c r="Q20" s="7">
        <v>28928.544833492488</v>
      </c>
      <c r="R20" s="7">
        <v>105534.12645675364</v>
      </c>
      <c r="S20" s="7">
        <v>38845.008846122306</v>
      </c>
      <c r="T20" s="7">
        <v>6342.7475094199181</v>
      </c>
      <c r="U20" s="124">
        <f t="shared" si="3"/>
        <v>196796.28227843757</v>
      </c>
    </row>
    <row r="21" spans="1:21">
      <c r="A21" s="37">
        <v>11</v>
      </c>
      <c r="B21" s="41"/>
      <c r="C21" s="16"/>
      <c r="D21" s="38" t="s">
        <v>24</v>
      </c>
      <c r="E21" s="39" t="s">
        <v>25</v>
      </c>
      <c r="F21" s="40"/>
      <c r="G21" s="109">
        <f t="shared" si="1"/>
        <v>1274268.5819611265</v>
      </c>
      <c r="H21" s="26">
        <v>41891.282528935044</v>
      </c>
      <c r="I21" s="7">
        <v>13460.627668917121</v>
      </c>
      <c r="J21" s="7">
        <v>29995.686016125605</v>
      </c>
      <c r="K21" s="7">
        <v>49504.973310173023</v>
      </c>
      <c r="L21" s="7">
        <v>112181.12553794123</v>
      </c>
      <c r="M21" s="7">
        <v>328833.59797130525</v>
      </c>
      <c r="N21" s="124">
        <f t="shared" si="2"/>
        <v>575867.29303339729</v>
      </c>
      <c r="O21" s="26">
        <v>42770.352719774295</v>
      </c>
      <c r="P21" s="7">
        <v>13430.787198238502</v>
      </c>
      <c r="Q21" s="7">
        <v>28768.302256133407</v>
      </c>
      <c r="R21" s="7">
        <v>37301.885422201594</v>
      </c>
      <c r="S21" s="7">
        <v>117684.80921867397</v>
      </c>
      <c r="T21" s="7">
        <v>458445.1521127075</v>
      </c>
      <c r="U21" s="124">
        <f t="shared" si="3"/>
        <v>698401.28892772924</v>
      </c>
    </row>
    <row r="22" spans="1:21">
      <c r="A22" s="37">
        <v>12</v>
      </c>
      <c r="B22" s="41"/>
      <c r="C22" s="16"/>
      <c r="D22" s="38" t="s">
        <v>26</v>
      </c>
      <c r="E22" s="39" t="s">
        <v>27</v>
      </c>
      <c r="F22" s="40"/>
      <c r="G22" s="109">
        <f t="shared" si="1"/>
        <v>49044.164672751795</v>
      </c>
      <c r="H22" s="26">
        <v>10238.217042902128</v>
      </c>
      <c r="I22" s="7">
        <v>3031.5625636679179</v>
      </c>
      <c r="J22" s="7">
        <v>2455.7200967511453</v>
      </c>
      <c r="K22" s="7">
        <v>2878.5038641727879</v>
      </c>
      <c r="L22" s="7">
        <v>3550.8997343350784</v>
      </c>
      <c r="M22" s="7">
        <v>3773.3064717155066</v>
      </c>
      <c r="N22" s="124">
        <f t="shared" si="2"/>
        <v>25928.209773544564</v>
      </c>
      <c r="O22" s="26">
        <v>9930.552330838269</v>
      </c>
      <c r="P22" s="7">
        <v>3983.2811991923313</v>
      </c>
      <c r="Q22" s="7">
        <v>1746.6170580303587</v>
      </c>
      <c r="R22" s="7">
        <v>1524.6879716402618</v>
      </c>
      <c r="S22" s="7">
        <v>2317.5268313222332</v>
      </c>
      <c r="T22" s="7">
        <v>3613.2895081837778</v>
      </c>
      <c r="U22" s="124">
        <f t="shared" si="3"/>
        <v>23115.95489920723</v>
      </c>
    </row>
    <row r="23" spans="1:21">
      <c r="A23" s="37">
        <v>13</v>
      </c>
      <c r="B23" s="41"/>
      <c r="C23" s="16"/>
      <c r="D23" s="8"/>
      <c r="E23" s="17" t="s">
        <v>12</v>
      </c>
      <c r="F23" s="42" t="s">
        <v>28</v>
      </c>
      <c r="G23" s="109">
        <f t="shared" si="1"/>
        <v>3507.5404058513477</v>
      </c>
      <c r="H23" s="26">
        <v>53.991060561918559</v>
      </c>
      <c r="I23" s="7">
        <v>1008.6956406346799</v>
      </c>
      <c r="J23" s="7">
        <v>230.21866920830735</v>
      </c>
      <c r="K23" s="7">
        <v>112.33670508668092</v>
      </c>
      <c r="L23" s="7">
        <v>70.628610818954257</v>
      </c>
      <c r="M23" s="7">
        <v>7.6649865210056305</v>
      </c>
      <c r="N23" s="124">
        <f t="shared" si="2"/>
        <v>1483.5356728315467</v>
      </c>
      <c r="O23" s="26">
        <v>45.985107159728216</v>
      </c>
      <c r="P23" s="7">
        <v>1533.4942409498067</v>
      </c>
      <c r="Q23" s="7">
        <v>293.12209688025905</v>
      </c>
      <c r="R23" s="7">
        <v>101.69969189798212</v>
      </c>
      <c r="S23" s="7">
        <v>39.751492994055297</v>
      </c>
      <c r="T23" s="7">
        <v>9.9521031379699707</v>
      </c>
      <c r="U23" s="124">
        <f t="shared" si="3"/>
        <v>2024.0047330198013</v>
      </c>
    </row>
    <row r="24" spans="1:21">
      <c r="A24" s="37">
        <v>14</v>
      </c>
      <c r="B24" s="17"/>
      <c r="C24" s="16"/>
      <c r="D24" s="8"/>
      <c r="E24" s="17" t="s">
        <v>14</v>
      </c>
      <c r="F24" s="42" t="s">
        <v>29</v>
      </c>
      <c r="G24" s="109">
        <f t="shared" si="1"/>
        <v>469.90515772980939</v>
      </c>
      <c r="H24" s="26">
        <v>102.56106158175456</v>
      </c>
      <c r="I24" s="7">
        <v>43.275928708804713</v>
      </c>
      <c r="J24" s="7">
        <v>33.047482960540947</v>
      </c>
      <c r="K24" s="7">
        <v>37.802499384750263</v>
      </c>
      <c r="L24" s="7">
        <v>29.014627543510869</v>
      </c>
      <c r="M24" s="7">
        <v>2.4935231506824493</v>
      </c>
      <c r="N24" s="124">
        <f t="shared" si="2"/>
        <v>248.1951233300438</v>
      </c>
      <c r="O24" s="26">
        <v>108.63232796563399</v>
      </c>
      <c r="P24" s="7">
        <v>43.858576166476865</v>
      </c>
      <c r="Q24" s="7">
        <v>23.901837188699602</v>
      </c>
      <c r="R24" s="7">
        <v>26.814665185283957</v>
      </c>
      <c r="S24" s="7">
        <v>17.151281400903827</v>
      </c>
      <c r="T24" s="7">
        <v>1.351346492767334</v>
      </c>
      <c r="U24" s="124">
        <f t="shared" si="3"/>
        <v>221.71003439976559</v>
      </c>
    </row>
    <row r="25" spans="1:21">
      <c r="A25" s="37">
        <v>15</v>
      </c>
      <c r="B25" s="17"/>
      <c r="C25" s="16"/>
      <c r="D25" s="8"/>
      <c r="E25" s="17" t="s">
        <v>16</v>
      </c>
      <c r="F25" s="42" t="s">
        <v>30</v>
      </c>
      <c r="G25" s="109">
        <f t="shared" si="1"/>
        <v>21705.694006095757</v>
      </c>
      <c r="H25" s="26">
        <v>6753.7959100245125</v>
      </c>
      <c r="I25" s="7">
        <v>1563.2392186883649</v>
      </c>
      <c r="J25" s="7">
        <v>408.17759405991796</v>
      </c>
      <c r="K25" s="7">
        <v>89.992862510625088</v>
      </c>
      <c r="L25" s="7">
        <v>469.45133333968715</v>
      </c>
      <c r="M25" s="7">
        <v>1604.298680305481</v>
      </c>
      <c r="N25" s="124">
        <f t="shared" si="2"/>
        <v>10888.955598928591</v>
      </c>
      <c r="O25" s="26">
        <v>7619.7171486625357</v>
      </c>
      <c r="P25" s="7">
        <v>2070.5730536301562</v>
      </c>
      <c r="Q25" s="7">
        <v>635.11005249261677</v>
      </c>
      <c r="R25" s="7">
        <v>146.19017809144268</v>
      </c>
      <c r="S25" s="7">
        <v>285.34224052027992</v>
      </c>
      <c r="T25" s="7">
        <v>59.805733770132065</v>
      </c>
      <c r="U25" s="124">
        <f t="shared" si="3"/>
        <v>10816.738407167164</v>
      </c>
    </row>
    <row r="26" spans="1:21">
      <c r="A26" s="37">
        <v>16</v>
      </c>
      <c r="B26" s="17"/>
      <c r="C26" s="16"/>
      <c r="D26" s="8"/>
      <c r="E26" s="17" t="s">
        <v>18</v>
      </c>
      <c r="F26" s="42" t="s">
        <v>31</v>
      </c>
      <c r="G26" s="109">
        <f t="shared" si="1"/>
        <v>23361.025304553252</v>
      </c>
      <c r="H26" s="26">
        <v>3327.8690711667555</v>
      </c>
      <c r="I26" s="7">
        <v>416.35178367796834</v>
      </c>
      <c r="J26" s="7">
        <v>1784.276370532476</v>
      </c>
      <c r="K26" s="7">
        <v>2638.3718292120902</v>
      </c>
      <c r="L26" s="7">
        <v>2981.8052387075732</v>
      </c>
      <c r="M26" s="7">
        <v>2158.8493718009559</v>
      </c>
      <c r="N26" s="124">
        <f t="shared" si="2"/>
        <v>13307.523665097819</v>
      </c>
      <c r="O26" s="26">
        <v>2156.2176442763298</v>
      </c>
      <c r="P26" s="7">
        <v>335.35531212093156</v>
      </c>
      <c r="Q26" s="7">
        <v>794.48307441103884</v>
      </c>
      <c r="R26" s="7">
        <v>1249.9834513324604</v>
      </c>
      <c r="S26" s="7">
        <v>1975.2817964411515</v>
      </c>
      <c r="T26" s="7">
        <v>3542.1803608735208</v>
      </c>
      <c r="U26" s="124">
        <f t="shared" si="3"/>
        <v>10053.501639455433</v>
      </c>
    </row>
    <row r="27" spans="1:21">
      <c r="A27" s="37">
        <v>17</v>
      </c>
      <c r="B27" s="17"/>
      <c r="C27" s="16"/>
      <c r="D27" s="38" t="s">
        <v>32</v>
      </c>
      <c r="E27" s="39" t="s">
        <v>33</v>
      </c>
      <c r="F27" s="40"/>
      <c r="G27" s="109">
        <f t="shared" si="1"/>
        <v>190097.73457907146</v>
      </c>
      <c r="H27" s="26">
        <v>7158.1674528239528</v>
      </c>
      <c r="I27" s="7">
        <v>9857.6044075507671</v>
      </c>
      <c r="J27" s="7">
        <v>21280.916638890281</v>
      </c>
      <c r="K27" s="7">
        <v>19748.546792495996</v>
      </c>
      <c r="L27" s="7">
        <v>21978.451024513692</v>
      </c>
      <c r="M27" s="7">
        <v>22979.646926350892</v>
      </c>
      <c r="N27" s="124">
        <f t="shared" si="2"/>
        <v>103003.33324262558</v>
      </c>
      <c r="O27" s="26">
        <v>7592.2511284126513</v>
      </c>
      <c r="P27" s="7">
        <v>8344.4423946125607</v>
      </c>
      <c r="Q27" s="7">
        <v>14828.26004114034</v>
      </c>
      <c r="R27" s="7">
        <v>12224.282421157695</v>
      </c>
      <c r="S27" s="7">
        <v>15483.147561378777</v>
      </c>
      <c r="T27" s="7">
        <v>28622.017789743841</v>
      </c>
      <c r="U27" s="124">
        <f t="shared" si="3"/>
        <v>87094.401336445866</v>
      </c>
    </row>
    <row r="28" spans="1:21">
      <c r="A28" s="37">
        <v>18</v>
      </c>
      <c r="B28" s="12"/>
      <c r="C28" s="12"/>
      <c r="D28" s="38" t="s">
        <v>34</v>
      </c>
      <c r="E28" s="39" t="s">
        <v>35</v>
      </c>
      <c r="F28" s="43"/>
      <c r="G28" s="109">
        <f t="shared" si="1"/>
        <v>104265.13050606812</v>
      </c>
      <c r="H28" s="26">
        <v>1248.331106240953</v>
      </c>
      <c r="I28" s="7">
        <v>1282.7125794030726</v>
      </c>
      <c r="J28" s="7">
        <v>2175.04487637477</v>
      </c>
      <c r="K28" s="7">
        <v>3077.5712030678988</v>
      </c>
      <c r="L28" s="7">
        <v>7681.0666949478909</v>
      </c>
      <c r="M28" s="7">
        <v>31614.697785291821</v>
      </c>
      <c r="N28" s="124">
        <f t="shared" si="2"/>
        <v>47079.424245326401</v>
      </c>
      <c r="O28" s="26">
        <v>1346.6457880216901</v>
      </c>
      <c r="P28" s="7">
        <v>1226.421292695748</v>
      </c>
      <c r="Q28" s="7">
        <v>1930.633407556219</v>
      </c>
      <c r="R28" s="7">
        <v>2360.8220528586535</v>
      </c>
      <c r="S28" s="7">
        <v>8567.2208607750945</v>
      </c>
      <c r="T28" s="7">
        <v>41753.962858834304</v>
      </c>
      <c r="U28" s="124">
        <f t="shared" si="3"/>
        <v>57185.70626074171</v>
      </c>
    </row>
    <row r="29" spans="1:21">
      <c r="A29" s="37">
        <v>19</v>
      </c>
      <c r="B29" s="17"/>
      <c r="C29" s="16"/>
      <c r="D29" s="38" t="s">
        <v>36</v>
      </c>
      <c r="E29" s="39" t="s">
        <v>37</v>
      </c>
      <c r="F29" s="40"/>
      <c r="G29" s="109">
        <f t="shared" si="1"/>
        <v>108004.35406140586</v>
      </c>
      <c r="H29" s="26">
        <v>255.79568925581384</v>
      </c>
      <c r="I29" s="7">
        <v>181.32513768509671</v>
      </c>
      <c r="J29" s="7">
        <v>3886.4713004915975</v>
      </c>
      <c r="K29" s="7">
        <v>10891.553137335926</v>
      </c>
      <c r="L29" s="7">
        <v>18621.443288279697</v>
      </c>
      <c r="M29" s="7">
        <v>21985.576558807865</v>
      </c>
      <c r="N29" s="124">
        <f t="shared" si="2"/>
        <v>55822.165111855997</v>
      </c>
      <c r="O29" s="26">
        <v>231.93945154219296</v>
      </c>
      <c r="P29" s="7">
        <v>163.27668814318656</v>
      </c>
      <c r="Q29" s="7">
        <v>4023.930621147425</v>
      </c>
      <c r="R29" s="7">
        <v>8275.4623990822583</v>
      </c>
      <c r="S29" s="7">
        <v>15434.593012992293</v>
      </c>
      <c r="T29" s="7">
        <v>24052.986776642501</v>
      </c>
      <c r="U29" s="124">
        <f t="shared" si="3"/>
        <v>52182.188949549862</v>
      </c>
    </row>
    <row r="30" spans="1:21">
      <c r="A30" s="37">
        <v>20</v>
      </c>
      <c r="B30" s="17"/>
      <c r="C30" s="16"/>
      <c r="D30" s="38" t="s">
        <v>38</v>
      </c>
      <c r="E30" s="39" t="s">
        <v>39</v>
      </c>
      <c r="F30" s="40"/>
      <c r="G30" s="109">
        <f t="shared" si="1"/>
        <v>2785.7456242920048</v>
      </c>
      <c r="H30" s="26">
        <v>0</v>
      </c>
      <c r="I30" s="7">
        <v>32.721932074404322</v>
      </c>
      <c r="J30" s="7">
        <v>59.670313603295654</v>
      </c>
      <c r="K30" s="7">
        <v>126.17818054038798</v>
      </c>
      <c r="L30" s="7">
        <v>467.41609968943521</v>
      </c>
      <c r="M30" s="7">
        <v>596.26187539845705</v>
      </c>
      <c r="N30" s="124">
        <f t="shared" si="2"/>
        <v>1282.2484013059802</v>
      </c>
      <c r="O30" s="26">
        <v>0</v>
      </c>
      <c r="P30" s="7">
        <v>31.187987583019876</v>
      </c>
      <c r="Q30" s="7">
        <v>74.819521943190693</v>
      </c>
      <c r="R30" s="7">
        <v>117.20890528494783</v>
      </c>
      <c r="S30" s="7">
        <v>523.72730428271461</v>
      </c>
      <c r="T30" s="7">
        <v>756.55350389215164</v>
      </c>
      <c r="U30" s="124">
        <f t="shared" si="3"/>
        <v>1503.4972229860246</v>
      </c>
    </row>
    <row r="31" spans="1:21">
      <c r="A31" s="37">
        <v>21</v>
      </c>
      <c r="B31" s="17"/>
      <c r="C31" s="16"/>
      <c r="D31" s="38" t="s">
        <v>40</v>
      </c>
      <c r="E31" s="39" t="s">
        <v>41</v>
      </c>
      <c r="F31" s="40"/>
      <c r="G31" s="109">
        <f t="shared" si="1"/>
        <v>336510.61582303204</v>
      </c>
      <c r="H31" s="26">
        <v>50048.786593992154</v>
      </c>
      <c r="I31" s="7">
        <v>21098.96424398457</v>
      </c>
      <c r="J31" s="7">
        <v>17151.553484697262</v>
      </c>
      <c r="K31" s="7">
        <v>19231.003196938836</v>
      </c>
      <c r="L31" s="7">
        <v>27062.726523352787</v>
      </c>
      <c r="M31" s="7">
        <v>32962.092483961955</v>
      </c>
      <c r="N31" s="124">
        <f t="shared" si="2"/>
        <v>167555.12652692758</v>
      </c>
      <c r="O31" s="26">
        <v>51934.523115776377</v>
      </c>
      <c r="P31" s="7">
        <v>22164.762740732062</v>
      </c>
      <c r="Q31" s="7">
        <v>14765.155011288734</v>
      </c>
      <c r="R31" s="7">
        <v>14904.746957315831</v>
      </c>
      <c r="S31" s="7">
        <v>25750.081381948898</v>
      </c>
      <c r="T31" s="7">
        <v>39436.220089042559</v>
      </c>
      <c r="U31" s="124">
        <f t="shared" si="3"/>
        <v>168955.48929610447</v>
      </c>
    </row>
    <row r="32" spans="1:21">
      <c r="A32" s="37">
        <v>22</v>
      </c>
      <c r="B32" s="17"/>
      <c r="C32" s="16"/>
      <c r="D32" s="38"/>
      <c r="E32" s="17" t="s">
        <v>12</v>
      </c>
      <c r="F32" s="42" t="s">
        <v>42</v>
      </c>
      <c r="G32" s="109">
        <f t="shared" si="1"/>
        <v>229919.69693822693</v>
      </c>
      <c r="H32" s="26">
        <v>48416.548872297528</v>
      </c>
      <c r="I32" s="7">
        <v>19083.092083463154</v>
      </c>
      <c r="J32" s="7">
        <v>12274.667230763473</v>
      </c>
      <c r="K32" s="7">
        <v>11856.589212242514</v>
      </c>
      <c r="L32" s="7">
        <v>12284.750545799732</v>
      </c>
      <c r="M32" s="7">
        <v>10271.941613469273</v>
      </c>
      <c r="N32" s="124">
        <f t="shared" si="2"/>
        <v>114187.58955803567</v>
      </c>
      <c r="O32" s="26">
        <v>50260.680677456861</v>
      </c>
      <c r="P32" s="7">
        <v>20314.378642889031</v>
      </c>
      <c r="Q32" s="7">
        <v>11137.35515392758</v>
      </c>
      <c r="R32" s="7">
        <v>9033.758502934128</v>
      </c>
      <c r="S32" s="7">
        <v>12407.216547936201</v>
      </c>
      <c r="T32" s="7">
        <v>12578.717855047435</v>
      </c>
      <c r="U32" s="124">
        <f t="shared" si="3"/>
        <v>115732.10738019124</v>
      </c>
    </row>
    <row r="33" spans="1:21">
      <c r="A33" s="37">
        <v>23</v>
      </c>
      <c r="B33" s="17"/>
      <c r="C33" s="16"/>
      <c r="D33" s="8"/>
      <c r="E33" s="17" t="s">
        <v>14</v>
      </c>
      <c r="F33" s="42" t="s">
        <v>43</v>
      </c>
      <c r="G33" s="109">
        <f t="shared" si="1"/>
        <v>1947.3114569969475</v>
      </c>
      <c r="H33" s="26">
        <v>4.7588668065145612</v>
      </c>
      <c r="I33" s="7">
        <v>146.67714854329824</v>
      </c>
      <c r="J33" s="7">
        <v>346.10823947191238</v>
      </c>
      <c r="K33" s="7">
        <v>271.05574847757816</v>
      </c>
      <c r="L33" s="7">
        <v>131.51090603321791</v>
      </c>
      <c r="M33" s="7">
        <v>61.860207661986351</v>
      </c>
      <c r="N33" s="124">
        <f t="shared" si="2"/>
        <v>961.97111699450761</v>
      </c>
      <c r="O33" s="26">
        <v>6.085911980830133</v>
      </c>
      <c r="P33" s="7">
        <v>162.1893367767334</v>
      </c>
      <c r="Q33" s="7">
        <v>355.59721767902374</v>
      </c>
      <c r="R33" s="7">
        <v>279.94176267832518</v>
      </c>
      <c r="S33" s="7">
        <v>119.93926176428795</v>
      </c>
      <c r="T33" s="7">
        <v>61.586849123239517</v>
      </c>
      <c r="U33" s="124">
        <f t="shared" si="3"/>
        <v>985.34034000243992</v>
      </c>
    </row>
    <row r="34" spans="1:21">
      <c r="A34" s="37">
        <v>24</v>
      </c>
      <c r="B34" s="17"/>
      <c r="C34" s="16"/>
      <c r="D34" s="8"/>
      <c r="E34" s="17" t="s">
        <v>16</v>
      </c>
      <c r="F34" s="42" t="s">
        <v>44</v>
      </c>
      <c r="G34" s="109">
        <f t="shared" si="1"/>
        <v>10851.749347128069</v>
      </c>
      <c r="H34" s="26">
        <v>6.687256136308406E-2</v>
      </c>
      <c r="I34" s="7">
        <v>0.20125479104171973</v>
      </c>
      <c r="J34" s="7">
        <v>5.7243389584764373</v>
      </c>
      <c r="K34" s="7">
        <v>175.52558630309068</v>
      </c>
      <c r="L34" s="7">
        <v>1310.0488299578428</v>
      </c>
      <c r="M34" s="7">
        <v>3995.1574962288141</v>
      </c>
      <c r="N34" s="124">
        <f t="shared" si="2"/>
        <v>5486.724378800629</v>
      </c>
      <c r="O34" s="26">
        <v>7.3617273594667409E-2</v>
      </c>
      <c r="P34" s="7">
        <v>0.1648433954178472</v>
      </c>
      <c r="Q34" s="7">
        <v>2.9728044935036451</v>
      </c>
      <c r="R34" s="7">
        <v>75.408324163872749</v>
      </c>
      <c r="S34" s="7">
        <v>827.43333933129907</v>
      </c>
      <c r="T34" s="7">
        <v>4458.9720396697521</v>
      </c>
      <c r="U34" s="124">
        <f t="shared" si="3"/>
        <v>5365.0249683274396</v>
      </c>
    </row>
    <row r="35" spans="1:21">
      <c r="A35" s="37">
        <v>25</v>
      </c>
      <c r="B35" s="17"/>
      <c r="C35" s="16"/>
      <c r="D35" s="8"/>
      <c r="E35" s="17" t="s">
        <v>18</v>
      </c>
      <c r="F35" s="42" t="s">
        <v>45</v>
      </c>
      <c r="G35" s="109">
        <f t="shared" si="1"/>
        <v>19653.196717999876</v>
      </c>
      <c r="H35" s="26">
        <v>33.694109112024307</v>
      </c>
      <c r="I35" s="7">
        <v>257.43977073952556</v>
      </c>
      <c r="J35" s="7">
        <v>1139.9370460957289</v>
      </c>
      <c r="K35" s="7">
        <v>2138.1945085935295</v>
      </c>
      <c r="L35" s="7">
        <v>3534.6504248008132</v>
      </c>
      <c r="M35" s="7">
        <v>2938.4864653870463</v>
      </c>
      <c r="N35" s="124">
        <f t="shared" si="2"/>
        <v>10042.402324728668</v>
      </c>
      <c r="O35" s="26">
        <v>34.818543075583875</v>
      </c>
      <c r="P35" s="7">
        <v>283.36639980692416</v>
      </c>
      <c r="Q35" s="7">
        <v>724.08419817686081</v>
      </c>
      <c r="R35" s="7">
        <v>1611.2881453894079</v>
      </c>
      <c r="S35" s="7">
        <v>3372.7059713676572</v>
      </c>
      <c r="T35" s="7">
        <v>3584.5311354547739</v>
      </c>
      <c r="U35" s="124">
        <f t="shared" si="3"/>
        <v>9610.7943932712078</v>
      </c>
    </row>
    <row r="36" spans="1:21">
      <c r="A36" s="37">
        <v>26</v>
      </c>
      <c r="B36" s="17"/>
      <c r="C36" s="16"/>
      <c r="D36" s="8"/>
      <c r="E36" s="17" t="s">
        <v>20</v>
      </c>
      <c r="F36" s="42" t="s">
        <v>46</v>
      </c>
      <c r="G36" s="109">
        <f t="shared" si="1"/>
        <v>11748.077529825117</v>
      </c>
      <c r="H36" s="26">
        <v>363.13930016418499</v>
      </c>
      <c r="I36" s="7">
        <v>140.9895903093784</v>
      </c>
      <c r="J36" s="7">
        <v>758.39644366543871</v>
      </c>
      <c r="K36" s="7">
        <v>1081.9180108162109</v>
      </c>
      <c r="L36" s="7">
        <v>1640.864798568422</v>
      </c>
      <c r="M36" s="7">
        <v>2264.7003372886684</v>
      </c>
      <c r="N36" s="124">
        <f t="shared" si="2"/>
        <v>6250.0084808123029</v>
      </c>
      <c r="O36" s="26">
        <v>443.42717758744425</v>
      </c>
      <c r="P36" s="7">
        <v>138.24096725672504</v>
      </c>
      <c r="Q36" s="7">
        <v>598.59232407299714</v>
      </c>
      <c r="R36" s="7">
        <v>906.36246330430731</v>
      </c>
      <c r="S36" s="7">
        <v>1347.1363272520248</v>
      </c>
      <c r="T36" s="7">
        <v>2064.3097895393148</v>
      </c>
      <c r="U36" s="124">
        <f t="shared" si="3"/>
        <v>5498.0690490128136</v>
      </c>
    </row>
    <row r="37" spans="1:21">
      <c r="A37" s="37">
        <v>27</v>
      </c>
      <c r="B37" s="17"/>
      <c r="C37" s="16"/>
      <c r="D37" s="8"/>
      <c r="E37" s="17" t="s">
        <v>47</v>
      </c>
      <c r="F37" s="42" t="s">
        <v>355</v>
      </c>
      <c r="G37" s="109">
        <f t="shared" si="1"/>
        <v>0.29665496945381165</v>
      </c>
      <c r="H37" s="26">
        <v>0</v>
      </c>
      <c r="I37" s="7">
        <v>0</v>
      </c>
      <c r="J37" s="7">
        <v>0</v>
      </c>
      <c r="K37" s="7">
        <v>0</v>
      </c>
      <c r="L37" s="7">
        <v>0.29665496945381165</v>
      </c>
      <c r="M37" s="7">
        <v>0</v>
      </c>
      <c r="N37" s="124">
        <f t="shared" si="2"/>
        <v>0.29665496945381165</v>
      </c>
      <c r="O37" s="26">
        <v>0</v>
      </c>
      <c r="P37" s="7">
        <v>0</v>
      </c>
      <c r="Q37" s="7">
        <v>0</v>
      </c>
      <c r="R37" s="7">
        <v>0</v>
      </c>
      <c r="S37" s="7">
        <v>0</v>
      </c>
      <c r="T37" s="7">
        <v>0</v>
      </c>
      <c r="U37" s="124">
        <f t="shared" si="3"/>
        <v>0</v>
      </c>
    </row>
    <row r="38" spans="1:21">
      <c r="A38" s="37">
        <v>28</v>
      </c>
      <c r="B38" s="17"/>
      <c r="C38" s="16"/>
      <c r="D38" s="8"/>
      <c r="E38" s="17" t="s">
        <v>48</v>
      </c>
      <c r="F38" s="42" t="s">
        <v>49</v>
      </c>
      <c r="G38" s="109">
        <f t="shared" si="1"/>
        <v>1.1008324325084686</v>
      </c>
      <c r="H38" s="26">
        <v>0</v>
      </c>
      <c r="I38" s="7">
        <v>0</v>
      </c>
      <c r="J38" s="7">
        <v>0.24749448895454407</v>
      </c>
      <c r="K38" s="7">
        <v>0</v>
      </c>
      <c r="L38" s="7">
        <v>0</v>
      </c>
      <c r="M38" s="7">
        <v>0</v>
      </c>
      <c r="N38" s="124">
        <f t="shared" si="2"/>
        <v>0.24749448895454407</v>
      </c>
      <c r="O38" s="26">
        <v>0</v>
      </c>
      <c r="P38" s="7">
        <v>0</v>
      </c>
      <c r="Q38" s="7">
        <v>0</v>
      </c>
      <c r="R38" s="7">
        <v>0</v>
      </c>
      <c r="S38" s="7">
        <v>0</v>
      </c>
      <c r="T38" s="7">
        <v>0.85333794355392456</v>
      </c>
      <c r="U38" s="124">
        <f t="shared" si="3"/>
        <v>0.85333794355392456</v>
      </c>
    </row>
    <row r="39" spans="1:21">
      <c r="A39" s="37">
        <v>29</v>
      </c>
      <c r="B39" s="17"/>
      <c r="C39" s="16"/>
      <c r="D39" s="38"/>
      <c r="E39" s="17" t="s">
        <v>356</v>
      </c>
      <c r="F39" s="42" t="s">
        <v>50</v>
      </c>
      <c r="G39" s="109">
        <f t="shared" si="1"/>
        <v>13433.166518379017</v>
      </c>
      <c r="H39" s="26">
        <v>0</v>
      </c>
      <c r="I39" s="7">
        <v>0</v>
      </c>
      <c r="J39" s="7">
        <v>54.56508313480299</v>
      </c>
      <c r="K39" s="7">
        <v>483.68104174174368</v>
      </c>
      <c r="L39" s="7">
        <v>2178.9172430038452</v>
      </c>
      <c r="M39" s="7">
        <v>4416.2746675647795</v>
      </c>
      <c r="N39" s="124">
        <f t="shared" si="2"/>
        <v>7133.4380354451714</v>
      </c>
      <c r="O39" s="26">
        <v>0</v>
      </c>
      <c r="P39" s="7">
        <v>0</v>
      </c>
      <c r="Q39" s="7">
        <v>47.078522257055738</v>
      </c>
      <c r="R39" s="7">
        <v>426.86656364670489</v>
      </c>
      <c r="S39" s="7">
        <v>2189.7408288288862</v>
      </c>
      <c r="T39" s="7">
        <v>3636.0425682011992</v>
      </c>
      <c r="U39" s="124">
        <f t="shared" si="3"/>
        <v>6299.728482933846</v>
      </c>
    </row>
    <row r="40" spans="1:21">
      <c r="A40" s="37">
        <v>30</v>
      </c>
      <c r="B40" s="17"/>
      <c r="C40" s="16"/>
      <c r="D40" s="12"/>
      <c r="E40" s="17" t="s">
        <v>357</v>
      </c>
      <c r="F40" s="42" t="s">
        <v>51</v>
      </c>
      <c r="G40" s="109">
        <f t="shared" si="1"/>
        <v>37669.209304680073</v>
      </c>
      <c r="H40" s="26">
        <v>789.76092838972068</v>
      </c>
      <c r="I40" s="7">
        <v>530.54115443628689</v>
      </c>
      <c r="J40" s="7">
        <v>1395.4982461227628</v>
      </c>
      <c r="K40" s="7">
        <v>2003.0725609391229</v>
      </c>
      <c r="L40" s="7">
        <v>4621.5159340627724</v>
      </c>
      <c r="M40" s="7">
        <v>8424.2483436344191</v>
      </c>
      <c r="N40" s="124">
        <f t="shared" si="2"/>
        <v>17764.637167585086</v>
      </c>
      <c r="O40" s="26">
        <v>748.26517227098338</v>
      </c>
      <c r="P40" s="7">
        <v>540.19194586187041</v>
      </c>
      <c r="Q40" s="7">
        <v>985.27292558089903</v>
      </c>
      <c r="R40" s="7">
        <v>1200.4481659695375</v>
      </c>
      <c r="S40" s="7">
        <v>4275.6929437748622</v>
      </c>
      <c r="T40" s="7">
        <v>12154.700983636838</v>
      </c>
      <c r="U40" s="124">
        <f t="shared" si="3"/>
        <v>19904.57213709499</v>
      </c>
    </row>
    <row r="41" spans="1:21">
      <c r="A41" s="37">
        <v>31</v>
      </c>
      <c r="B41" s="17"/>
      <c r="C41" s="16"/>
      <c r="D41" s="12"/>
      <c r="E41" s="17" t="s">
        <v>358</v>
      </c>
      <c r="F41" s="42" t="s">
        <v>52</v>
      </c>
      <c r="G41" s="109">
        <f t="shared" si="1"/>
        <v>1.4155711084604263</v>
      </c>
      <c r="H41" s="26">
        <v>0</v>
      </c>
      <c r="I41" s="7">
        <v>0</v>
      </c>
      <c r="J41" s="7">
        <v>0</v>
      </c>
      <c r="K41" s="7">
        <v>0</v>
      </c>
      <c r="L41" s="7">
        <v>0.15161369740962982</v>
      </c>
      <c r="M41" s="7">
        <v>0.84831088781356812</v>
      </c>
      <c r="N41" s="124">
        <f t="shared" si="2"/>
        <v>0.99992458522319794</v>
      </c>
      <c r="O41" s="26">
        <v>0</v>
      </c>
      <c r="P41" s="7">
        <v>0</v>
      </c>
      <c r="Q41" s="7">
        <v>0</v>
      </c>
      <c r="R41" s="7">
        <v>0</v>
      </c>
      <c r="S41" s="7">
        <v>0</v>
      </c>
      <c r="T41" s="7">
        <v>0.41564652323722839</v>
      </c>
      <c r="U41" s="124">
        <f t="shared" si="3"/>
        <v>0.41564652323722839</v>
      </c>
    </row>
    <row r="42" spans="1:21">
      <c r="A42" s="37">
        <v>32</v>
      </c>
      <c r="B42" s="17"/>
      <c r="C42" s="16"/>
      <c r="D42" s="38"/>
      <c r="E42" s="17" t="s">
        <v>359</v>
      </c>
      <c r="F42" s="42" t="s">
        <v>53</v>
      </c>
      <c r="G42" s="109">
        <f t="shared" si="1"/>
        <v>11285.395717109495</v>
      </c>
      <c r="H42" s="26">
        <v>440.81828381126979</v>
      </c>
      <c r="I42" s="7">
        <v>940.02307362272404</v>
      </c>
      <c r="J42" s="7">
        <v>1176.4092940734699</v>
      </c>
      <c r="K42" s="7">
        <v>1220.9666229337454</v>
      </c>
      <c r="L42" s="7">
        <v>1360.0195783572271</v>
      </c>
      <c r="M42" s="7">
        <v>588.57551210746169</v>
      </c>
      <c r="N42" s="124">
        <f t="shared" si="2"/>
        <v>5726.812364905898</v>
      </c>
      <c r="O42" s="26">
        <v>441.17181536380667</v>
      </c>
      <c r="P42" s="7">
        <v>726.23048566025682</v>
      </c>
      <c r="Q42" s="7">
        <v>914.20192666491494</v>
      </c>
      <c r="R42" s="7">
        <v>1370.6729889847338</v>
      </c>
      <c r="S42" s="7">
        <v>1210.2159949245397</v>
      </c>
      <c r="T42" s="7">
        <v>896.09014060534537</v>
      </c>
      <c r="U42" s="124">
        <f t="shared" si="3"/>
        <v>5558.5833522035973</v>
      </c>
    </row>
    <row r="43" spans="1:21">
      <c r="A43" s="37">
        <v>33</v>
      </c>
      <c r="B43" s="17"/>
      <c r="C43" s="16"/>
      <c r="D43" s="38" t="s">
        <v>54</v>
      </c>
      <c r="E43" s="39" t="s">
        <v>55</v>
      </c>
      <c r="F43" s="42"/>
      <c r="G43" s="109">
        <f t="shared" si="1"/>
        <v>2135.495932746102</v>
      </c>
      <c r="H43" s="26">
        <v>345.20535647019079</v>
      </c>
      <c r="I43" s="7">
        <v>175.32025938127481</v>
      </c>
      <c r="J43" s="7">
        <v>39.682461651904759</v>
      </c>
      <c r="K43" s="7">
        <v>43.917843148027714</v>
      </c>
      <c r="L43" s="7">
        <v>90.253456675520283</v>
      </c>
      <c r="M43" s="7">
        <v>270.44428369347588</v>
      </c>
      <c r="N43" s="124">
        <f t="shared" si="2"/>
        <v>964.82366102039418</v>
      </c>
      <c r="O43" s="26">
        <v>501.75475427814911</v>
      </c>
      <c r="P43" s="7">
        <v>240.19925149604933</v>
      </c>
      <c r="Q43" s="7">
        <v>41.040263644094978</v>
      </c>
      <c r="R43" s="7">
        <v>43.121371164591437</v>
      </c>
      <c r="S43" s="7">
        <v>103.68459553329376</v>
      </c>
      <c r="T43" s="7">
        <v>240.87203560952912</v>
      </c>
      <c r="U43" s="124">
        <f t="shared" si="3"/>
        <v>1170.6722717257078</v>
      </c>
    </row>
    <row r="44" spans="1:21">
      <c r="A44" s="37">
        <v>34</v>
      </c>
      <c r="B44" s="17"/>
      <c r="C44" s="16"/>
      <c r="D44" s="8"/>
      <c r="E44" s="17" t="s">
        <v>12</v>
      </c>
      <c r="F44" s="42" t="s">
        <v>56</v>
      </c>
      <c r="G44" s="109">
        <f t="shared" si="1"/>
        <v>2133.8811394454733</v>
      </c>
      <c r="H44" s="26">
        <v>345.20535647019079</v>
      </c>
      <c r="I44" s="7">
        <v>175.32025938127481</v>
      </c>
      <c r="J44" s="7">
        <v>39.612820240600286</v>
      </c>
      <c r="K44" s="7">
        <v>43.917843148027714</v>
      </c>
      <c r="L44" s="7">
        <v>90.015310087313992</v>
      </c>
      <c r="M44" s="7">
        <v>270.44428369347588</v>
      </c>
      <c r="N44" s="124">
        <f t="shared" si="2"/>
        <v>964.51587302088342</v>
      </c>
      <c r="O44" s="26">
        <v>501.75475427814911</v>
      </c>
      <c r="P44" s="7">
        <v>240.19925149604933</v>
      </c>
      <c r="Q44" s="7">
        <v>40.893344304199729</v>
      </c>
      <c r="R44" s="7">
        <v>42.527030616672164</v>
      </c>
      <c r="S44" s="7">
        <v>103.68459553329376</v>
      </c>
      <c r="T44" s="7">
        <v>240.30629019622575</v>
      </c>
      <c r="U44" s="124">
        <f t="shared" si="3"/>
        <v>1169.3652664245899</v>
      </c>
    </row>
    <row r="45" spans="1:21">
      <c r="A45" s="37">
        <v>35</v>
      </c>
      <c r="B45" s="17"/>
      <c r="C45" s="16"/>
      <c r="D45" s="8"/>
      <c r="E45" s="17" t="s">
        <v>14</v>
      </c>
      <c r="F45" s="42" t="s">
        <v>57</v>
      </c>
      <c r="G45" s="109">
        <f t="shared" si="1"/>
        <v>0.40019550919532776</v>
      </c>
      <c r="H45" s="26">
        <v>0</v>
      </c>
      <c r="I45" s="7">
        <v>0</v>
      </c>
      <c r="J45" s="7">
        <v>0</v>
      </c>
      <c r="K45" s="7">
        <v>0</v>
      </c>
      <c r="L45" s="7">
        <v>0</v>
      </c>
      <c r="M45" s="7">
        <v>0</v>
      </c>
      <c r="N45" s="124">
        <f t="shared" si="2"/>
        <v>0</v>
      </c>
      <c r="O45" s="26">
        <v>0</v>
      </c>
      <c r="P45" s="7">
        <v>0</v>
      </c>
      <c r="Q45" s="7">
        <v>0.14691933989524841</v>
      </c>
      <c r="R45" s="7">
        <v>0.25327616930007935</v>
      </c>
      <c r="S45" s="7">
        <v>0</v>
      </c>
      <c r="T45" s="7">
        <v>0</v>
      </c>
      <c r="U45" s="124">
        <f t="shared" si="3"/>
        <v>0.40019550919532776</v>
      </c>
    </row>
    <row r="46" spans="1:21">
      <c r="A46" s="37">
        <v>36</v>
      </c>
      <c r="B46" s="10"/>
      <c r="C46" s="16"/>
      <c r="D46" s="8"/>
      <c r="E46" s="17" t="s">
        <v>16</v>
      </c>
      <c r="F46" s="42" t="s">
        <v>58</v>
      </c>
      <c r="G46" s="109">
        <f t="shared" si="1"/>
        <v>1.2145977392792702</v>
      </c>
      <c r="H46" s="26">
        <v>0</v>
      </c>
      <c r="I46" s="7">
        <v>0</v>
      </c>
      <c r="J46" s="7">
        <v>6.9641374051570892E-2</v>
      </c>
      <c r="K46" s="7">
        <v>0</v>
      </c>
      <c r="L46" s="7">
        <v>0.2381465882062912</v>
      </c>
      <c r="M46" s="7">
        <v>0</v>
      </c>
      <c r="N46" s="124">
        <f t="shared" si="2"/>
        <v>0.30778796225786209</v>
      </c>
      <c r="O46" s="26">
        <v>0</v>
      </c>
      <c r="P46" s="7">
        <v>0</v>
      </c>
      <c r="Q46" s="7">
        <v>0</v>
      </c>
      <c r="R46" s="7">
        <v>0.34106436371803284</v>
      </c>
      <c r="S46" s="7">
        <v>0</v>
      </c>
      <c r="T46" s="7">
        <v>0.56574541330337524</v>
      </c>
      <c r="U46" s="124">
        <f t="shared" si="3"/>
        <v>0.90680977702140808</v>
      </c>
    </row>
    <row r="47" spans="1:21">
      <c r="A47" s="37">
        <v>37</v>
      </c>
      <c r="B47" s="10"/>
      <c r="C47" s="11"/>
      <c r="D47" s="38" t="s">
        <v>59</v>
      </c>
      <c r="E47" s="9" t="s">
        <v>60</v>
      </c>
      <c r="F47" s="44"/>
      <c r="G47" s="109">
        <f t="shared" si="1"/>
        <v>428437.26561799971</v>
      </c>
      <c r="H47" s="26">
        <v>10974.492216636514</v>
      </c>
      <c r="I47" s="7">
        <v>11505.687333052978</v>
      </c>
      <c r="J47" s="7">
        <v>16579.271500602365</v>
      </c>
      <c r="K47" s="7">
        <v>14046.829702291638</v>
      </c>
      <c r="L47" s="7">
        <v>29238.589602857828</v>
      </c>
      <c r="M47" s="7">
        <v>132784.23210501671</v>
      </c>
      <c r="N47" s="124">
        <f t="shared" si="2"/>
        <v>215129.10246045803</v>
      </c>
      <c r="O47" s="26">
        <v>7429.2777908573189</v>
      </c>
      <c r="P47" s="7">
        <v>11421.523043515253</v>
      </c>
      <c r="Q47" s="7">
        <v>14262.566164415795</v>
      </c>
      <c r="R47" s="7">
        <v>10837.994069922715</v>
      </c>
      <c r="S47" s="7">
        <v>24063.484412316233</v>
      </c>
      <c r="T47" s="7">
        <v>145293.31767651439</v>
      </c>
      <c r="U47" s="124">
        <f t="shared" si="3"/>
        <v>213308.16315754171</v>
      </c>
    </row>
    <row r="48" spans="1:21">
      <c r="A48" s="93">
        <v>38</v>
      </c>
      <c r="B48" s="94"/>
      <c r="C48" s="95" t="s">
        <v>61</v>
      </c>
      <c r="D48" s="96" t="s">
        <v>62</v>
      </c>
      <c r="E48" s="97"/>
      <c r="F48" s="98"/>
      <c r="G48" s="99">
        <f t="shared" si="1"/>
        <v>3847749.7860176452</v>
      </c>
      <c r="H48" s="100">
        <v>123903.9127248656</v>
      </c>
      <c r="I48" s="101">
        <v>18876.169375011465</v>
      </c>
      <c r="J48" s="101">
        <v>37762.057085003704</v>
      </c>
      <c r="K48" s="101">
        <v>78586.442181281745</v>
      </c>
      <c r="L48" s="101">
        <v>277828.730230093</v>
      </c>
      <c r="M48" s="101">
        <v>1394000.8164758682</v>
      </c>
      <c r="N48" s="125">
        <f t="shared" si="2"/>
        <v>1930958.1280721237</v>
      </c>
      <c r="O48" s="100">
        <v>118403.02066208795</v>
      </c>
      <c r="P48" s="101">
        <v>20813.037132062032</v>
      </c>
      <c r="Q48" s="101">
        <v>28908.619298175909</v>
      </c>
      <c r="R48" s="101">
        <v>48166.930253739469</v>
      </c>
      <c r="S48" s="101">
        <v>206635.1388143301</v>
      </c>
      <c r="T48" s="101">
        <v>1493864.9117851257</v>
      </c>
      <c r="U48" s="125">
        <f t="shared" si="3"/>
        <v>1916791.6579455212</v>
      </c>
    </row>
    <row r="49" spans="1:21">
      <c r="A49" s="37">
        <v>39</v>
      </c>
      <c r="B49" s="17"/>
      <c r="C49" s="16"/>
      <c r="D49" s="38" t="s">
        <v>8</v>
      </c>
      <c r="E49" s="45" t="s">
        <v>63</v>
      </c>
      <c r="F49" s="40"/>
      <c r="G49" s="109">
        <f t="shared" si="1"/>
        <v>3842455.2835477041</v>
      </c>
      <c r="H49" s="26">
        <v>123647.37919457071</v>
      </c>
      <c r="I49" s="7">
        <v>18790.544351463905</v>
      </c>
      <c r="J49" s="7">
        <v>37633.054475646466</v>
      </c>
      <c r="K49" s="7">
        <v>78356.554653771222</v>
      </c>
      <c r="L49" s="7">
        <v>277403.10901248455</v>
      </c>
      <c r="M49" s="7">
        <v>1392545.3614683151</v>
      </c>
      <c r="N49" s="124">
        <f t="shared" si="2"/>
        <v>1928376.003156252</v>
      </c>
      <c r="O49" s="26">
        <v>118163.06493204832</v>
      </c>
      <c r="P49" s="7">
        <v>20758.580815331028</v>
      </c>
      <c r="Q49" s="7">
        <v>28807.004364312626</v>
      </c>
      <c r="R49" s="7">
        <v>48017.160896162502</v>
      </c>
      <c r="S49" s="7">
        <v>206269.85297143459</v>
      </c>
      <c r="T49" s="7">
        <v>1492063.6164121628</v>
      </c>
      <c r="U49" s="124">
        <f t="shared" si="3"/>
        <v>1914079.2803914519</v>
      </c>
    </row>
    <row r="50" spans="1:21">
      <c r="A50" s="37">
        <v>40</v>
      </c>
      <c r="B50" s="17"/>
      <c r="C50" s="16"/>
      <c r="D50" s="38" t="s">
        <v>10</v>
      </c>
      <c r="E50" s="45" t="s">
        <v>64</v>
      </c>
      <c r="F50" s="40"/>
      <c r="G50" s="109">
        <f t="shared" si="1"/>
        <v>4025.9664226384361</v>
      </c>
      <c r="H50" s="26">
        <v>209.69731928032343</v>
      </c>
      <c r="I50" s="7">
        <v>28.190769991238994</v>
      </c>
      <c r="J50" s="7">
        <v>106.65469486660731</v>
      </c>
      <c r="K50" s="7">
        <v>166.52102936280426</v>
      </c>
      <c r="L50" s="7">
        <v>298.64071011682972</v>
      </c>
      <c r="M50" s="7">
        <v>1156.0803721481934</v>
      </c>
      <c r="N50" s="124">
        <f t="shared" si="2"/>
        <v>1965.7848957659971</v>
      </c>
      <c r="O50" s="26">
        <v>203.59824517366542</v>
      </c>
      <c r="P50" s="7">
        <v>26.215164287181167</v>
      </c>
      <c r="Q50" s="7">
        <v>72.04153148114051</v>
      </c>
      <c r="R50" s="7">
        <v>108.85385509129264</v>
      </c>
      <c r="S50" s="7">
        <v>219.43557151965797</v>
      </c>
      <c r="T50" s="7">
        <v>1430.0371593195014</v>
      </c>
      <c r="U50" s="124">
        <f t="shared" si="3"/>
        <v>2060.181526872439</v>
      </c>
    </row>
    <row r="51" spans="1:21">
      <c r="A51" s="37">
        <v>41</v>
      </c>
      <c r="B51" s="17"/>
      <c r="C51" s="16"/>
      <c r="D51" s="38" t="s">
        <v>22</v>
      </c>
      <c r="E51" s="45" t="s">
        <v>65</v>
      </c>
      <c r="F51" s="40"/>
      <c r="G51" s="109">
        <f t="shared" si="1"/>
        <v>1268.5205355431131</v>
      </c>
      <c r="H51" s="26">
        <v>46.836981156987861</v>
      </c>
      <c r="I51" s="7">
        <v>57.434463526768468</v>
      </c>
      <c r="J51" s="7">
        <v>22.348332033388488</v>
      </c>
      <c r="K51" s="7">
        <v>63.365998142777244</v>
      </c>
      <c r="L51" s="7">
        <v>126.98529598769528</v>
      </c>
      <c r="M51" s="7">
        <v>299.38454869252746</v>
      </c>
      <c r="N51" s="124">
        <f t="shared" si="2"/>
        <v>616.35561954014474</v>
      </c>
      <c r="O51" s="26">
        <v>36.357968953856911</v>
      </c>
      <c r="P51" s="7">
        <v>28.241593500682413</v>
      </c>
      <c r="Q51" s="7">
        <v>29.573477378476809</v>
      </c>
      <c r="R51" s="7">
        <v>40.915990688341935</v>
      </c>
      <c r="S51" s="7">
        <v>145.849054989043</v>
      </c>
      <c r="T51" s="7">
        <v>371.22683049256739</v>
      </c>
      <c r="U51" s="124">
        <f t="shared" si="3"/>
        <v>652.16491600296843</v>
      </c>
    </row>
    <row r="52" spans="1:21">
      <c r="A52" s="93">
        <v>42</v>
      </c>
      <c r="B52" s="94"/>
      <c r="C52" s="95" t="s">
        <v>66</v>
      </c>
      <c r="D52" s="96" t="s">
        <v>67</v>
      </c>
      <c r="E52" s="97"/>
      <c r="F52" s="98"/>
      <c r="G52" s="99">
        <f t="shared" si="1"/>
        <v>172201.39379312843</v>
      </c>
      <c r="H52" s="100">
        <v>0</v>
      </c>
      <c r="I52" s="101">
        <v>0</v>
      </c>
      <c r="J52" s="101">
        <v>0</v>
      </c>
      <c r="K52" s="101">
        <v>0</v>
      </c>
      <c r="L52" s="101">
        <v>0</v>
      </c>
      <c r="M52" s="101">
        <v>0</v>
      </c>
      <c r="N52" s="125">
        <f t="shared" si="2"/>
        <v>0</v>
      </c>
      <c r="O52" s="100">
        <v>0</v>
      </c>
      <c r="P52" s="101">
        <v>0</v>
      </c>
      <c r="Q52" s="101">
        <v>82596.166148200631</v>
      </c>
      <c r="R52" s="101">
        <v>89605.2276449278</v>
      </c>
      <c r="S52" s="101">
        <v>0</v>
      </c>
      <c r="T52" s="101">
        <v>0</v>
      </c>
      <c r="U52" s="125">
        <f t="shared" si="3"/>
        <v>172201.39379312843</v>
      </c>
    </row>
    <row r="53" spans="1:21">
      <c r="A53" s="93">
        <v>49</v>
      </c>
      <c r="B53" s="94"/>
      <c r="C53" s="95" t="s">
        <v>68</v>
      </c>
      <c r="D53" s="96" t="s">
        <v>69</v>
      </c>
      <c r="E53" s="97"/>
      <c r="F53" s="98"/>
      <c r="G53" s="99">
        <f t="shared" si="1"/>
        <v>1057877.0320539791</v>
      </c>
      <c r="H53" s="100">
        <v>573732.71596569568</v>
      </c>
      <c r="I53" s="101">
        <v>31.599085690453649</v>
      </c>
      <c r="J53" s="101">
        <v>21.247521586716175</v>
      </c>
      <c r="K53" s="101">
        <v>14.559294782578945</v>
      </c>
      <c r="L53" s="101">
        <v>14.218034371733665</v>
      </c>
      <c r="M53" s="101">
        <v>37.667796708643436</v>
      </c>
      <c r="N53" s="125">
        <f t="shared" si="2"/>
        <v>573852.00769883581</v>
      </c>
      <c r="O53" s="100">
        <v>483934.50864735991</v>
      </c>
      <c r="P53" s="101">
        <v>10.349836766719818</v>
      </c>
      <c r="Q53" s="101">
        <v>14.009516522288322</v>
      </c>
      <c r="R53" s="101">
        <v>12.013166688382626</v>
      </c>
      <c r="S53" s="101">
        <v>15.204553991556168</v>
      </c>
      <c r="T53" s="101">
        <v>38.938633814454079</v>
      </c>
      <c r="U53" s="125">
        <f t="shared" si="3"/>
        <v>484025.02435514331</v>
      </c>
    </row>
    <row r="54" spans="1:21">
      <c r="A54" s="37">
        <v>50</v>
      </c>
      <c r="B54" s="17"/>
      <c r="C54" s="16"/>
      <c r="D54" s="38" t="s">
        <v>8</v>
      </c>
      <c r="E54" s="47" t="s">
        <v>70</v>
      </c>
      <c r="F54" s="40"/>
      <c r="G54" s="109">
        <f t="shared" si="1"/>
        <v>499107.39095048839</v>
      </c>
      <c r="H54" s="26">
        <v>271689.84126149444</v>
      </c>
      <c r="I54" s="7">
        <v>2.9432952608913183</v>
      </c>
      <c r="J54" s="7">
        <v>2.6651367843151093</v>
      </c>
      <c r="K54" s="7">
        <v>0.49156104028224945</v>
      </c>
      <c r="L54" s="7">
        <v>5.6885339319705963E-2</v>
      </c>
      <c r="M54" s="7">
        <v>0</v>
      </c>
      <c r="N54" s="124">
        <f t="shared" si="2"/>
        <v>271695.99813991925</v>
      </c>
      <c r="O54" s="26">
        <v>227403.46968530584</v>
      </c>
      <c r="P54" s="7">
        <v>1.54670674726367</v>
      </c>
      <c r="Q54" s="7">
        <v>1.8600045442581177</v>
      </c>
      <c r="R54" s="7">
        <v>0.66386520862579346</v>
      </c>
      <c r="S54" s="7">
        <v>1.3477960973978043</v>
      </c>
      <c r="T54" s="7">
        <v>2.5047526657581329</v>
      </c>
      <c r="U54" s="124">
        <f t="shared" si="3"/>
        <v>227411.39281056914</v>
      </c>
    </row>
    <row r="55" spans="1:21">
      <c r="A55" s="37">
        <v>51</v>
      </c>
      <c r="B55" s="10"/>
      <c r="C55" s="16"/>
      <c r="D55" s="38" t="s">
        <v>10</v>
      </c>
      <c r="E55" s="47" t="s">
        <v>71</v>
      </c>
      <c r="F55" s="40"/>
      <c r="G55" s="109">
        <f t="shared" si="1"/>
        <v>325424.15030817804</v>
      </c>
      <c r="H55" s="26">
        <v>181332.13320239238</v>
      </c>
      <c r="I55" s="7">
        <v>8.5755621045827866</v>
      </c>
      <c r="J55" s="7">
        <v>10.387001097202301</v>
      </c>
      <c r="K55" s="7">
        <v>6.7397485300898552</v>
      </c>
      <c r="L55" s="7">
        <v>4.6209201253950596</v>
      </c>
      <c r="M55" s="7">
        <v>9.2962864488363266</v>
      </c>
      <c r="N55" s="124">
        <f t="shared" si="2"/>
        <v>181371.75272069848</v>
      </c>
      <c r="O55" s="26">
        <v>144021.94858163735</v>
      </c>
      <c r="P55" s="7">
        <v>3.8370157107710838</v>
      </c>
      <c r="Q55" s="7">
        <v>7.319242037832737</v>
      </c>
      <c r="R55" s="7">
        <v>4.6216253787279129</v>
      </c>
      <c r="S55" s="7">
        <v>6.3072704076766968</v>
      </c>
      <c r="T55" s="7">
        <v>8.3638523072004318</v>
      </c>
      <c r="U55" s="124">
        <f t="shared" si="3"/>
        <v>144052.39758747956</v>
      </c>
    </row>
    <row r="56" spans="1:21">
      <c r="A56" s="37">
        <v>52</v>
      </c>
      <c r="B56" s="17"/>
      <c r="C56" s="11"/>
      <c r="D56" s="38" t="s">
        <v>22</v>
      </c>
      <c r="E56" s="47" t="s">
        <v>72</v>
      </c>
      <c r="F56" s="43"/>
      <c r="G56" s="109">
        <f t="shared" si="1"/>
        <v>195345.01758695371</v>
      </c>
      <c r="H56" s="26">
        <v>101252.44823176041</v>
      </c>
      <c r="I56" s="7">
        <v>0</v>
      </c>
      <c r="J56" s="7">
        <v>0</v>
      </c>
      <c r="K56" s="7">
        <v>0</v>
      </c>
      <c r="L56" s="7">
        <v>0</v>
      </c>
      <c r="M56" s="7">
        <v>0</v>
      </c>
      <c r="N56" s="124">
        <f t="shared" si="2"/>
        <v>101252.44823176041</v>
      </c>
      <c r="O56" s="26">
        <v>94092.569355193293</v>
      </c>
      <c r="P56" s="7">
        <v>0</v>
      </c>
      <c r="Q56" s="7">
        <v>0</v>
      </c>
      <c r="R56" s="7">
        <v>0</v>
      </c>
      <c r="S56" s="7">
        <v>0</v>
      </c>
      <c r="T56" s="7">
        <v>0</v>
      </c>
      <c r="U56" s="124">
        <f t="shared" si="3"/>
        <v>94092.569355193293</v>
      </c>
    </row>
    <row r="57" spans="1:21">
      <c r="A57" s="37">
        <v>53</v>
      </c>
      <c r="B57" s="12"/>
      <c r="C57" s="12"/>
      <c r="D57" s="38" t="s">
        <v>24</v>
      </c>
      <c r="E57" s="13" t="s">
        <v>73</v>
      </c>
      <c r="F57" s="43"/>
      <c r="G57" s="109">
        <f t="shared" si="1"/>
        <v>38000.466885566711</v>
      </c>
      <c r="H57" s="26">
        <v>19458.288620812818</v>
      </c>
      <c r="I57" s="7">
        <v>20.080228358507156</v>
      </c>
      <c r="J57" s="7">
        <v>8.1953839436173439</v>
      </c>
      <c r="K57" s="7">
        <v>7.3279852420091629</v>
      </c>
      <c r="L57" s="7">
        <v>9.5402288287878036</v>
      </c>
      <c r="M57" s="7">
        <v>28.371510408818722</v>
      </c>
      <c r="N57" s="124">
        <f t="shared" si="2"/>
        <v>19531.803957594559</v>
      </c>
      <c r="O57" s="26">
        <v>18416.519350653514</v>
      </c>
      <c r="P57" s="7">
        <v>4.9661145769059658</v>
      </c>
      <c r="Q57" s="7">
        <v>4.8302701711654663</v>
      </c>
      <c r="R57" s="7">
        <v>6.7276760414242744</v>
      </c>
      <c r="S57" s="7">
        <v>7.5494870319962502</v>
      </c>
      <c r="T57" s="7">
        <v>28.070029497146606</v>
      </c>
      <c r="U57" s="124">
        <f t="shared" si="3"/>
        <v>18468.662927972153</v>
      </c>
    </row>
    <row r="58" spans="1:21">
      <c r="A58" s="93">
        <v>54</v>
      </c>
      <c r="B58" s="94"/>
      <c r="C58" s="95" t="s">
        <v>74</v>
      </c>
      <c r="D58" s="96" t="s">
        <v>75</v>
      </c>
      <c r="E58" s="97"/>
      <c r="F58" s="98"/>
      <c r="G58" s="99">
        <f t="shared" si="1"/>
        <v>487456.46949624701</v>
      </c>
      <c r="H58" s="100">
        <v>21104.585692109504</v>
      </c>
      <c r="I58" s="101">
        <v>5245.4078329035547</v>
      </c>
      <c r="J58" s="101">
        <v>7601.4084155249875</v>
      </c>
      <c r="K58" s="101">
        <v>12644.528707280755</v>
      </c>
      <c r="L58" s="101">
        <v>37172.971328154206</v>
      </c>
      <c r="M58" s="101">
        <v>129056.24240876734</v>
      </c>
      <c r="N58" s="125">
        <f t="shared" si="2"/>
        <v>212825.14438474036</v>
      </c>
      <c r="O58" s="100">
        <v>22195.097701457118</v>
      </c>
      <c r="P58" s="101">
        <v>5103.730098916425</v>
      </c>
      <c r="Q58" s="101">
        <v>7729.0303205117816</v>
      </c>
      <c r="R58" s="101">
        <v>13682.971333710011</v>
      </c>
      <c r="S58" s="101">
        <v>44499.527756337076</v>
      </c>
      <c r="T58" s="101">
        <v>181420.96790057421</v>
      </c>
      <c r="U58" s="125">
        <f t="shared" si="3"/>
        <v>274631.32511150662</v>
      </c>
    </row>
    <row r="59" spans="1:21">
      <c r="A59" s="37">
        <v>55</v>
      </c>
      <c r="B59" s="17"/>
      <c r="C59" s="16"/>
      <c r="D59" s="38" t="s">
        <v>8</v>
      </c>
      <c r="E59" s="45" t="s">
        <v>76</v>
      </c>
      <c r="F59" s="40"/>
      <c r="G59" s="109">
        <f t="shared" si="1"/>
        <v>272915.0130656095</v>
      </c>
      <c r="H59" s="26">
        <v>18842.566823098794</v>
      </c>
      <c r="I59" s="7">
        <v>4357.5114944380766</v>
      </c>
      <c r="J59" s="7">
        <v>4244.8959624103736</v>
      </c>
      <c r="K59" s="7">
        <v>5462.3489261931973</v>
      </c>
      <c r="L59" s="7">
        <v>13764.482433723286</v>
      </c>
      <c r="M59" s="7">
        <v>77533.685347348452</v>
      </c>
      <c r="N59" s="124">
        <f t="shared" si="2"/>
        <v>124205.49098721218</v>
      </c>
      <c r="O59" s="26">
        <v>18304.376644126649</v>
      </c>
      <c r="P59" s="7">
        <v>3678.2416629850886</v>
      </c>
      <c r="Q59" s="7">
        <v>3391.8708745812037</v>
      </c>
      <c r="R59" s="7">
        <v>3871.7242800219683</v>
      </c>
      <c r="S59" s="7">
        <v>14195.90609672619</v>
      </c>
      <c r="T59" s="7">
        <v>105267.40251995623</v>
      </c>
      <c r="U59" s="124">
        <f t="shared" si="3"/>
        <v>148709.52207839733</v>
      </c>
    </row>
    <row r="60" spans="1:21">
      <c r="A60" s="37">
        <v>56</v>
      </c>
      <c r="B60" s="17"/>
      <c r="C60" s="16"/>
      <c r="D60" s="38" t="s">
        <v>10</v>
      </c>
      <c r="E60" s="45" t="s">
        <v>77</v>
      </c>
      <c r="F60" s="40"/>
      <c r="G60" s="109">
        <f t="shared" si="1"/>
        <v>2238.2663297296403</v>
      </c>
      <c r="H60" s="26">
        <v>61.19793199398903</v>
      </c>
      <c r="I60" s="7">
        <v>21.194957390647687</v>
      </c>
      <c r="J60" s="7">
        <v>117.56193785799951</v>
      </c>
      <c r="K60" s="7">
        <v>114.97615761398629</v>
      </c>
      <c r="L60" s="7">
        <v>193.19570740376366</v>
      </c>
      <c r="M60" s="7">
        <v>373.42090800404549</v>
      </c>
      <c r="N60" s="124">
        <f t="shared" si="2"/>
        <v>881.54760026443159</v>
      </c>
      <c r="O60" s="26">
        <v>88.561452297822115</v>
      </c>
      <c r="P60" s="7">
        <v>29.759324324582899</v>
      </c>
      <c r="Q60" s="7">
        <v>87.730659238944099</v>
      </c>
      <c r="R60" s="7">
        <v>122.53036110560788</v>
      </c>
      <c r="S60" s="7">
        <v>303.45160819072044</v>
      </c>
      <c r="T60" s="7">
        <v>724.68532430753112</v>
      </c>
      <c r="U60" s="124">
        <f t="shared" si="3"/>
        <v>1356.7187294652085</v>
      </c>
    </row>
    <row r="61" spans="1:21">
      <c r="A61" s="37">
        <v>57</v>
      </c>
      <c r="B61" s="17"/>
      <c r="C61" s="16"/>
      <c r="D61" s="38" t="s">
        <v>22</v>
      </c>
      <c r="E61" s="45" t="s">
        <v>78</v>
      </c>
      <c r="F61" s="40"/>
      <c r="G61" s="109">
        <f t="shared" si="1"/>
        <v>8.0072821080684662</v>
      </c>
      <c r="H61" s="26">
        <v>0</v>
      </c>
      <c r="I61" s="7">
        <v>0</v>
      </c>
      <c r="J61" s="7">
        <v>0</v>
      </c>
      <c r="K61" s="7">
        <v>0.18413905799388885</v>
      </c>
      <c r="L61" s="7">
        <v>0.25344648957252502</v>
      </c>
      <c r="M61" s="7">
        <v>4.4634678363800049</v>
      </c>
      <c r="N61" s="124">
        <f t="shared" si="2"/>
        <v>4.9010533839464188</v>
      </c>
      <c r="O61" s="26">
        <v>0</v>
      </c>
      <c r="P61" s="7">
        <v>0</v>
      </c>
      <c r="Q61" s="7">
        <v>0</v>
      </c>
      <c r="R61" s="7">
        <v>0.10400806367397308</v>
      </c>
      <c r="S61" s="7">
        <v>0.74025891721248627</v>
      </c>
      <c r="T61" s="7">
        <v>2.2619617432355881</v>
      </c>
      <c r="U61" s="124">
        <f t="shared" si="3"/>
        <v>3.1062287241220474</v>
      </c>
    </row>
    <row r="62" spans="1:21">
      <c r="A62" s="37">
        <v>58</v>
      </c>
      <c r="B62" s="14"/>
      <c r="C62" s="16"/>
      <c r="D62" s="38" t="s">
        <v>24</v>
      </c>
      <c r="E62" s="45" t="s">
        <v>79</v>
      </c>
      <c r="F62" s="40"/>
      <c r="G62" s="109">
        <f t="shared" si="1"/>
        <v>33882.107420984081</v>
      </c>
      <c r="H62" s="26">
        <v>25.142430479101208</v>
      </c>
      <c r="I62" s="7">
        <v>50.402405387227191</v>
      </c>
      <c r="J62" s="7">
        <v>323.95580650737975</v>
      </c>
      <c r="K62" s="7">
        <v>482.42889162513893</v>
      </c>
      <c r="L62" s="7">
        <v>1391.6624518737081</v>
      </c>
      <c r="M62" s="7">
        <v>12398.723456402426</v>
      </c>
      <c r="N62" s="124">
        <f t="shared" si="2"/>
        <v>14672.315442274981</v>
      </c>
      <c r="O62" s="26">
        <v>31.568604600005095</v>
      </c>
      <c r="P62" s="7">
        <v>60.707162696616933</v>
      </c>
      <c r="Q62" s="7">
        <v>290.34073304972117</v>
      </c>
      <c r="R62" s="7">
        <v>446.8637091928249</v>
      </c>
      <c r="S62" s="7">
        <v>1261.9335402571014</v>
      </c>
      <c r="T62" s="7">
        <v>17118.378228912828</v>
      </c>
      <c r="U62" s="124">
        <f t="shared" si="3"/>
        <v>19209.791978709098</v>
      </c>
    </row>
    <row r="63" spans="1:21">
      <c r="A63" s="37">
        <v>59</v>
      </c>
      <c r="B63" s="12"/>
      <c r="C63" s="14"/>
      <c r="D63" s="38" t="s">
        <v>26</v>
      </c>
      <c r="E63" s="14" t="s">
        <v>80</v>
      </c>
      <c r="F63" s="48"/>
      <c r="G63" s="109">
        <f t="shared" si="1"/>
        <v>178413.07564162236</v>
      </c>
      <c r="H63" s="26">
        <v>2175.6784647889544</v>
      </c>
      <c r="I63" s="7">
        <v>816.29892999368894</v>
      </c>
      <c r="J63" s="7">
        <v>2914.9947406757565</v>
      </c>
      <c r="K63" s="7">
        <v>6584.5907622608356</v>
      </c>
      <c r="L63" s="7">
        <v>21823.37763557618</v>
      </c>
      <c r="M63" s="7">
        <v>38745.94737707451</v>
      </c>
      <c r="N63" s="124">
        <f t="shared" si="2"/>
        <v>73060.887910369929</v>
      </c>
      <c r="O63" s="26">
        <v>3770.5906849619769</v>
      </c>
      <c r="P63" s="7">
        <v>1335.022017009195</v>
      </c>
      <c r="Q63" s="7">
        <v>3959.0879671337898</v>
      </c>
      <c r="R63" s="7">
        <v>9241.7491887175711</v>
      </c>
      <c r="S63" s="7">
        <v>28737.497203460429</v>
      </c>
      <c r="T63" s="7">
        <v>58308.240669969469</v>
      </c>
      <c r="U63" s="124">
        <f t="shared" si="3"/>
        <v>105352.18773125243</v>
      </c>
    </row>
    <row r="64" spans="1:21">
      <c r="A64" s="72">
        <v>60</v>
      </c>
      <c r="B64" s="73" t="s">
        <v>81</v>
      </c>
      <c r="C64" s="77" t="s">
        <v>82</v>
      </c>
      <c r="D64" s="78"/>
      <c r="E64" s="78"/>
      <c r="F64" s="79"/>
      <c r="G64" s="74">
        <f t="shared" si="1"/>
        <v>69445293.666525468</v>
      </c>
      <c r="H64" s="75">
        <v>361288.26842734218</v>
      </c>
      <c r="I64" s="76">
        <v>109244.70136290789</v>
      </c>
      <c r="J64" s="76">
        <v>423414.04642033577</v>
      </c>
      <c r="K64" s="76">
        <v>1770738.7639465332</v>
      </c>
      <c r="L64" s="76">
        <v>8435404.0799407959</v>
      </c>
      <c r="M64" s="76">
        <v>23465854.045883179</v>
      </c>
      <c r="N64" s="122">
        <f t="shared" si="2"/>
        <v>34565943.905981094</v>
      </c>
      <c r="O64" s="75">
        <v>355650.59926098585</v>
      </c>
      <c r="P64" s="76">
        <v>115785.40713335574</v>
      </c>
      <c r="Q64" s="76">
        <v>320672.75147974491</v>
      </c>
      <c r="R64" s="76">
        <v>1302251.3393478394</v>
      </c>
      <c r="S64" s="76">
        <v>6397334.0138626099</v>
      </c>
      <c r="T64" s="76">
        <v>26387655.649459839</v>
      </c>
      <c r="U64" s="122">
        <f t="shared" si="3"/>
        <v>34879349.760544375</v>
      </c>
    </row>
    <row r="65" spans="1:21">
      <c r="A65" s="93">
        <v>61</v>
      </c>
      <c r="B65" s="94"/>
      <c r="C65" s="95" t="s">
        <v>6</v>
      </c>
      <c r="D65" s="96" t="s">
        <v>83</v>
      </c>
      <c r="E65" s="97"/>
      <c r="F65" s="98"/>
      <c r="G65" s="99">
        <f t="shared" si="1"/>
        <v>15449740.803456269</v>
      </c>
      <c r="H65" s="100">
        <v>23730.069156368263</v>
      </c>
      <c r="I65" s="101">
        <v>23544.009537115693</v>
      </c>
      <c r="J65" s="101">
        <v>87291.797672480345</v>
      </c>
      <c r="K65" s="101">
        <v>433216.16699099541</v>
      </c>
      <c r="L65" s="101">
        <v>2464176.7145767212</v>
      </c>
      <c r="M65" s="101">
        <v>5460131.9079322815</v>
      </c>
      <c r="N65" s="125">
        <f t="shared" si="2"/>
        <v>8492090.6658659615</v>
      </c>
      <c r="O65" s="100">
        <v>18063.731710596476</v>
      </c>
      <c r="P65" s="101">
        <v>18544.113384371623</v>
      </c>
      <c r="Q65" s="101">
        <v>70053.957199662924</v>
      </c>
      <c r="R65" s="101">
        <v>584593.30084514618</v>
      </c>
      <c r="S65" s="101">
        <v>2141419.2115859985</v>
      </c>
      <c r="T65" s="101">
        <v>4124975.8228645325</v>
      </c>
      <c r="U65" s="125">
        <f t="shared" si="3"/>
        <v>6957650.1375903077</v>
      </c>
    </row>
    <row r="66" spans="1:21">
      <c r="A66" s="37">
        <v>62</v>
      </c>
      <c r="B66" s="17"/>
      <c r="C66" s="16"/>
      <c r="D66" s="38" t="s">
        <v>8</v>
      </c>
      <c r="E66" s="49" t="s">
        <v>84</v>
      </c>
      <c r="F66" s="40"/>
      <c r="G66" s="109">
        <f t="shared" si="1"/>
        <v>563115.17646863731</v>
      </c>
      <c r="H66" s="26">
        <v>291.95014151930809</v>
      </c>
      <c r="I66" s="7">
        <v>349.14551776822191</v>
      </c>
      <c r="J66" s="7">
        <v>4267.7450533770025</v>
      </c>
      <c r="K66" s="7">
        <v>41711.753566905856</v>
      </c>
      <c r="L66" s="7">
        <v>176244.86186021566</v>
      </c>
      <c r="M66" s="7">
        <v>168115.85646241903</v>
      </c>
      <c r="N66" s="124">
        <f t="shared" si="2"/>
        <v>390981.31260220509</v>
      </c>
      <c r="O66" s="26">
        <v>201.07204978168011</v>
      </c>
      <c r="P66" s="7">
        <v>306.09120607012483</v>
      </c>
      <c r="Q66" s="7">
        <v>2106.46402967209</v>
      </c>
      <c r="R66" s="7">
        <v>17358.673778265715</v>
      </c>
      <c r="S66" s="7">
        <v>68016.973585367203</v>
      </c>
      <c r="T66" s="7">
        <v>84144.589217275381</v>
      </c>
      <c r="U66" s="124">
        <f t="shared" si="3"/>
        <v>172133.86386643219</v>
      </c>
    </row>
    <row r="67" spans="1:21">
      <c r="A67" s="37">
        <v>63</v>
      </c>
      <c r="B67" s="17"/>
      <c r="C67" s="16"/>
      <c r="D67" s="38" t="s">
        <v>10</v>
      </c>
      <c r="E67" s="49" t="s">
        <v>85</v>
      </c>
      <c r="F67" s="40"/>
      <c r="G67" s="109">
        <f t="shared" si="1"/>
        <v>794305.61080930417</v>
      </c>
      <c r="H67" s="26">
        <v>27.363297671079636</v>
      </c>
      <c r="I67" s="7">
        <v>14.383567452430725</v>
      </c>
      <c r="J67" s="7">
        <v>948.86826155427843</v>
      </c>
      <c r="K67" s="7">
        <v>20341.418598875403</v>
      </c>
      <c r="L67" s="7">
        <v>180496.31266033649</v>
      </c>
      <c r="M67" s="7">
        <v>343241.74267089367</v>
      </c>
      <c r="N67" s="124">
        <f t="shared" si="2"/>
        <v>545070.08905678336</v>
      </c>
      <c r="O67" s="26">
        <v>11.420957565307617</v>
      </c>
      <c r="P67" s="7">
        <v>4.4283874481916428</v>
      </c>
      <c r="Q67" s="7">
        <v>790.18827538882033</v>
      </c>
      <c r="R67" s="7">
        <v>10463.305132843554</v>
      </c>
      <c r="S67" s="7">
        <v>65340.505399644375</v>
      </c>
      <c r="T67" s="7">
        <v>172625.67359963059</v>
      </c>
      <c r="U67" s="124">
        <f t="shared" si="3"/>
        <v>249235.52175252084</v>
      </c>
    </row>
    <row r="68" spans="1:21">
      <c r="A68" s="37">
        <v>64</v>
      </c>
      <c r="B68" s="17"/>
      <c r="C68" s="16"/>
      <c r="D68" s="38" t="s">
        <v>22</v>
      </c>
      <c r="E68" s="49" t="s">
        <v>86</v>
      </c>
      <c r="F68" s="40"/>
      <c r="G68" s="109">
        <f t="shared" si="1"/>
        <v>1317036.6709412578</v>
      </c>
      <c r="H68" s="26">
        <v>365.54410362243652</v>
      </c>
      <c r="I68" s="7">
        <v>239.70520232617855</v>
      </c>
      <c r="J68" s="7">
        <v>2177.1100743729621</v>
      </c>
      <c r="K68" s="7">
        <v>31848.794171914458</v>
      </c>
      <c r="L68" s="7">
        <v>237715.72635614872</v>
      </c>
      <c r="M68" s="7">
        <v>570194.65258979797</v>
      </c>
      <c r="N68" s="124">
        <f t="shared" si="2"/>
        <v>842541.53249818273</v>
      </c>
      <c r="O68" s="26">
        <v>192.62675707042217</v>
      </c>
      <c r="P68" s="7">
        <v>148.23081095516682</v>
      </c>
      <c r="Q68" s="7">
        <v>1604.4295953476103</v>
      </c>
      <c r="R68" s="7">
        <v>20384.550378944725</v>
      </c>
      <c r="S68" s="7">
        <v>107604.71798783541</v>
      </c>
      <c r="T68" s="7">
        <v>344560.58291292191</v>
      </c>
      <c r="U68" s="124">
        <f t="shared" si="3"/>
        <v>474495.13844307524</v>
      </c>
    </row>
    <row r="69" spans="1:21">
      <c r="A69" s="37">
        <v>65</v>
      </c>
      <c r="B69" s="17"/>
      <c r="C69" s="16"/>
      <c r="D69" s="38" t="s">
        <v>24</v>
      </c>
      <c r="E69" s="49" t="s">
        <v>87</v>
      </c>
      <c r="F69" s="40"/>
      <c r="G69" s="109">
        <f t="shared" si="1"/>
        <v>1426172.1464399653</v>
      </c>
      <c r="H69" s="26">
        <v>298.53962668776512</v>
      </c>
      <c r="I69" s="7">
        <v>241.72489555925131</v>
      </c>
      <c r="J69" s="7">
        <v>4079.0687927547842</v>
      </c>
      <c r="K69" s="7">
        <v>35119.618927419186</v>
      </c>
      <c r="L69" s="7">
        <v>191442.68001902103</v>
      </c>
      <c r="M69" s="7">
        <v>531925.26631641388</v>
      </c>
      <c r="N69" s="124">
        <f t="shared" si="2"/>
        <v>763106.8985778559</v>
      </c>
      <c r="O69" s="26">
        <v>519.08148571848869</v>
      </c>
      <c r="P69" s="7">
        <v>276.67253979295492</v>
      </c>
      <c r="Q69" s="7">
        <v>2981.8499791488284</v>
      </c>
      <c r="R69" s="7">
        <v>29044.39392516017</v>
      </c>
      <c r="S69" s="7">
        <v>143046.17960965633</v>
      </c>
      <c r="T69" s="7">
        <v>487197.07032263279</v>
      </c>
      <c r="U69" s="124">
        <f t="shared" si="3"/>
        <v>663065.24786210957</v>
      </c>
    </row>
    <row r="70" spans="1:21">
      <c r="A70" s="37">
        <v>66</v>
      </c>
      <c r="B70" s="17"/>
      <c r="C70" s="16"/>
      <c r="D70" s="38" t="s">
        <v>26</v>
      </c>
      <c r="E70" s="49" t="s">
        <v>88</v>
      </c>
      <c r="F70" s="40"/>
      <c r="G70" s="109">
        <f t="shared" si="1"/>
        <v>1441446.2509260189</v>
      </c>
      <c r="H70" s="26">
        <v>0</v>
      </c>
      <c r="I70" s="7">
        <v>1101.676099449629</v>
      </c>
      <c r="J70" s="7">
        <v>9496.1099741235375</v>
      </c>
      <c r="K70" s="7">
        <v>70824.569179762155</v>
      </c>
      <c r="L70" s="7">
        <v>323506.01703739166</v>
      </c>
      <c r="M70" s="7">
        <v>569366.92602324486</v>
      </c>
      <c r="N70" s="124">
        <f t="shared" si="2"/>
        <v>974295.29831397184</v>
      </c>
      <c r="O70" s="26">
        <v>0</v>
      </c>
      <c r="P70" s="7">
        <v>616.16107469427152</v>
      </c>
      <c r="Q70" s="7">
        <v>2938.1189839551225</v>
      </c>
      <c r="R70" s="7">
        <v>23740.400721825659</v>
      </c>
      <c r="S70" s="7">
        <v>122513.02539497614</v>
      </c>
      <c r="T70" s="7">
        <v>317343.24643659592</v>
      </c>
      <c r="U70" s="124">
        <f t="shared" si="3"/>
        <v>467150.95261204708</v>
      </c>
    </row>
    <row r="71" spans="1:21">
      <c r="A71" s="37">
        <v>67</v>
      </c>
      <c r="B71" s="17"/>
      <c r="C71" s="16"/>
      <c r="D71" s="38" t="s">
        <v>32</v>
      </c>
      <c r="E71" s="49" t="s">
        <v>89</v>
      </c>
      <c r="F71" s="40"/>
      <c r="G71" s="109">
        <f t="shared" si="1"/>
        <v>641076.87172144162</v>
      </c>
      <c r="H71" s="26">
        <v>15.362220764160156</v>
      </c>
      <c r="I71" s="7">
        <v>15.085541278123856</v>
      </c>
      <c r="J71" s="7">
        <v>457.35770125361159</v>
      </c>
      <c r="K71" s="7">
        <v>9982.9470448940992</v>
      </c>
      <c r="L71" s="7">
        <v>94990.303567767143</v>
      </c>
      <c r="M71" s="7">
        <v>221133.16098552942</v>
      </c>
      <c r="N71" s="124">
        <f t="shared" si="2"/>
        <v>326594.21706148656</v>
      </c>
      <c r="O71" s="26">
        <v>50.518047422170639</v>
      </c>
      <c r="P71" s="7">
        <v>58.721291415393353</v>
      </c>
      <c r="Q71" s="7">
        <v>384.93258330803656</v>
      </c>
      <c r="R71" s="7">
        <v>7375.639015942812</v>
      </c>
      <c r="S71" s="7">
        <v>70651.451431334019</v>
      </c>
      <c r="T71" s="7">
        <v>235961.39229053259</v>
      </c>
      <c r="U71" s="124">
        <f t="shared" si="3"/>
        <v>314482.65465995501</v>
      </c>
    </row>
    <row r="72" spans="1:21">
      <c r="A72" s="37">
        <v>68</v>
      </c>
      <c r="B72" s="17"/>
      <c r="C72" s="16"/>
      <c r="D72" s="38" t="s">
        <v>34</v>
      </c>
      <c r="E72" s="49" t="s">
        <v>90</v>
      </c>
      <c r="F72" s="40"/>
      <c r="G72" s="109">
        <f t="shared" si="1"/>
        <v>2340373.0236294055</v>
      </c>
      <c r="H72" s="26">
        <v>362.52719327807426</v>
      </c>
      <c r="I72" s="7">
        <v>182.75118581205606</v>
      </c>
      <c r="J72" s="7">
        <v>1870.9403632357717</v>
      </c>
      <c r="K72" s="7">
        <v>44189.829058945179</v>
      </c>
      <c r="L72" s="7">
        <v>459200.36102342606</v>
      </c>
      <c r="M72" s="7">
        <v>926938.5643620491</v>
      </c>
      <c r="N72" s="124">
        <f t="shared" si="2"/>
        <v>1432744.9731867462</v>
      </c>
      <c r="O72" s="26">
        <v>280.42925392091274</v>
      </c>
      <c r="P72" s="7">
        <v>129.42878805845976</v>
      </c>
      <c r="Q72" s="7">
        <v>1544.201563113369</v>
      </c>
      <c r="R72" s="7">
        <v>28814.334255687892</v>
      </c>
      <c r="S72" s="7">
        <v>248475.00429344177</v>
      </c>
      <c r="T72" s="7">
        <v>628384.65228843689</v>
      </c>
      <c r="U72" s="124">
        <f t="shared" si="3"/>
        <v>907628.0504426593</v>
      </c>
    </row>
    <row r="73" spans="1:21">
      <c r="A73" s="37">
        <v>69</v>
      </c>
      <c r="B73" s="17"/>
      <c r="C73" s="16"/>
      <c r="D73" s="38" t="s">
        <v>36</v>
      </c>
      <c r="E73" s="49" t="s">
        <v>91</v>
      </c>
      <c r="F73" s="40"/>
      <c r="G73" s="109">
        <f t="shared" si="1"/>
        <v>214164.62222765951</v>
      </c>
      <c r="H73" s="26">
        <v>58.176864862442017</v>
      </c>
      <c r="I73" s="7">
        <v>45.137645319104195</v>
      </c>
      <c r="J73" s="7">
        <v>705.01372395642102</v>
      </c>
      <c r="K73" s="7">
        <v>4801.8759797215462</v>
      </c>
      <c r="L73" s="7">
        <v>30109.104689180851</v>
      </c>
      <c r="M73" s="7">
        <v>92304.677548259497</v>
      </c>
      <c r="N73" s="124">
        <f t="shared" si="2"/>
        <v>128023.98645129986</v>
      </c>
      <c r="O73" s="26">
        <v>61.693955779075623</v>
      </c>
      <c r="P73" s="7">
        <v>53.621583484113216</v>
      </c>
      <c r="Q73" s="7">
        <v>519.16783584660152</v>
      </c>
      <c r="R73" s="7">
        <v>3631.3690990619361</v>
      </c>
      <c r="S73" s="7">
        <v>17053.214673310518</v>
      </c>
      <c r="T73" s="7">
        <v>64821.568628877401</v>
      </c>
      <c r="U73" s="124">
        <f t="shared" si="3"/>
        <v>86140.635776359646</v>
      </c>
    </row>
    <row r="74" spans="1:21">
      <c r="A74" s="37">
        <v>70</v>
      </c>
      <c r="B74" s="17"/>
      <c r="C74" s="16"/>
      <c r="D74" s="38" t="s">
        <v>38</v>
      </c>
      <c r="E74" s="49" t="s">
        <v>92</v>
      </c>
      <c r="F74" s="40"/>
      <c r="G74" s="109">
        <f t="shared" ref="G74:G137" si="4">N74+U74</f>
        <v>1136021.0949846462</v>
      </c>
      <c r="H74" s="26">
        <v>0</v>
      </c>
      <c r="I74" s="7">
        <v>0.33105891942977905</v>
      </c>
      <c r="J74" s="7">
        <v>52.157174525083974</v>
      </c>
      <c r="K74" s="7">
        <v>299.98269723728299</v>
      </c>
      <c r="L74" s="7">
        <v>1481.0455321948975</v>
      </c>
      <c r="M74" s="7">
        <v>3472.2753810305148</v>
      </c>
      <c r="N74" s="124">
        <f t="shared" ref="N74:N137" si="5">SUM(H74:M74)</f>
        <v>5305.7918439072091</v>
      </c>
      <c r="O74" s="26">
        <v>83.045008659362793</v>
      </c>
      <c r="P74" s="7">
        <v>86.432831093668938</v>
      </c>
      <c r="Q74" s="7">
        <v>9599.4698197190883</v>
      </c>
      <c r="R74" s="7">
        <v>200036.21594679356</v>
      </c>
      <c r="S74" s="7">
        <v>469294.01610994339</v>
      </c>
      <c r="T74" s="7">
        <v>451616.12342453003</v>
      </c>
      <c r="U74" s="124">
        <f t="shared" ref="U74:U130" si="6">SUM(O74:T74)</f>
        <v>1130715.303140739</v>
      </c>
    </row>
    <row r="75" spans="1:21">
      <c r="A75" s="37">
        <v>71</v>
      </c>
      <c r="B75" s="17"/>
      <c r="C75" s="16"/>
      <c r="D75" s="38" t="s">
        <v>40</v>
      </c>
      <c r="E75" s="49" t="s">
        <v>93</v>
      </c>
      <c r="F75" s="40"/>
      <c r="G75" s="109">
        <f t="shared" si="4"/>
        <v>491331.30048736697</v>
      </c>
      <c r="H75" s="26">
        <v>0</v>
      </c>
      <c r="I75" s="7">
        <v>0</v>
      </c>
      <c r="J75" s="7">
        <v>0</v>
      </c>
      <c r="K75" s="7">
        <v>0</v>
      </c>
      <c r="L75" s="7">
        <v>0</v>
      </c>
      <c r="M75" s="7">
        <v>0</v>
      </c>
      <c r="N75" s="124">
        <f t="shared" si="5"/>
        <v>0</v>
      </c>
      <c r="O75" s="26">
        <v>143.03347998857498</v>
      </c>
      <c r="P75" s="7">
        <v>114.33821788430214</v>
      </c>
      <c r="Q75" s="7">
        <v>4335.7878747708164</v>
      </c>
      <c r="R75" s="7">
        <v>83364.966315254569</v>
      </c>
      <c r="S75" s="7">
        <v>222346.58966550231</v>
      </c>
      <c r="T75" s="7">
        <v>181026.5849339664</v>
      </c>
      <c r="U75" s="124">
        <f t="shared" si="6"/>
        <v>491331.30048736697</v>
      </c>
    </row>
    <row r="76" spans="1:21">
      <c r="A76" s="37">
        <v>72</v>
      </c>
      <c r="B76" s="17"/>
      <c r="C76" s="16"/>
      <c r="D76" s="38" t="s">
        <v>54</v>
      </c>
      <c r="E76" s="49" t="s">
        <v>94</v>
      </c>
      <c r="F76" s="40"/>
      <c r="G76" s="109">
        <f t="shared" si="4"/>
        <v>126126.8105424142</v>
      </c>
      <c r="H76" s="26">
        <v>0</v>
      </c>
      <c r="I76" s="7">
        <v>0</v>
      </c>
      <c r="J76" s="7">
        <v>0</v>
      </c>
      <c r="K76" s="7">
        <v>0</v>
      </c>
      <c r="L76" s="7">
        <v>0</v>
      </c>
      <c r="M76" s="7">
        <v>0</v>
      </c>
      <c r="N76" s="124">
        <f t="shared" si="5"/>
        <v>0</v>
      </c>
      <c r="O76" s="26">
        <v>9.4788340926170349</v>
      </c>
      <c r="P76" s="7">
        <v>7.3254589047282934</v>
      </c>
      <c r="Q76" s="7">
        <v>439.08168320753612</v>
      </c>
      <c r="R76" s="7">
        <v>7815.8258815407753</v>
      </c>
      <c r="S76" s="7">
        <v>45023.643980264664</v>
      </c>
      <c r="T76" s="7">
        <v>72831.454704403877</v>
      </c>
      <c r="U76" s="124">
        <f t="shared" si="6"/>
        <v>126126.8105424142</v>
      </c>
    </row>
    <row r="77" spans="1:21">
      <c r="A77" s="37">
        <v>73</v>
      </c>
      <c r="B77" s="17"/>
      <c r="C77" s="16"/>
      <c r="D77" s="38" t="s">
        <v>59</v>
      </c>
      <c r="E77" s="49" t="s">
        <v>95</v>
      </c>
      <c r="F77" s="40"/>
      <c r="G77" s="109">
        <f t="shared" si="4"/>
        <v>262682.96750593081</v>
      </c>
      <c r="H77" s="26">
        <v>0</v>
      </c>
      <c r="I77" s="7">
        <v>0</v>
      </c>
      <c r="J77" s="7">
        <v>0</v>
      </c>
      <c r="K77" s="7">
        <v>0</v>
      </c>
      <c r="L77" s="7">
        <v>0</v>
      </c>
      <c r="M77" s="7">
        <v>0</v>
      </c>
      <c r="N77" s="124">
        <f t="shared" si="5"/>
        <v>0</v>
      </c>
      <c r="O77" s="26">
        <v>478.45127311348915</v>
      </c>
      <c r="P77" s="7">
        <v>333.98952691815794</v>
      </c>
      <c r="Q77" s="7">
        <v>3152.4160785757704</v>
      </c>
      <c r="R77" s="7">
        <v>28660.382311612368</v>
      </c>
      <c r="S77" s="7">
        <v>107131.45233500004</v>
      </c>
      <c r="T77" s="7">
        <v>122926.27598071098</v>
      </c>
      <c r="U77" s="124">
        <f t="shared" si="6"/>
        <v>262682.96750593081</v>
      </c>
    </row>
    <row r="78" spans="1:21">
      <c r="A78" s="37">
        <v>74</v>
      </c>
      <c r="B78" s="17"/>
      <c r="C78" s="16"/>
      <c r="D78" s="38" t="s">
        <v>96</v>
      </c>
      <c r="E78" s="49" t="s">
        <v>97</v>
      </c>
      <c r="F78" s="40"/>
      <c r="G78" s="109">
        <f t="shared" si="4"/>
        <v>843921.3945902749</v>
      </c>
      <c r="H78" s="26">
        <v>12.379668772220612</v>
      </c>
      <c r="I78" s="7">
        <v>3.6731905490159988</v>
      </c>
      <c r="J78" s="7">
        <v>803.10703689744696</v>
      </c>
      <c r="K78" s="7">
        <v>2273.1380097195506</v>
      </c>
      <c r="L78" s="7">
        <v>99883.28709423542</v>
      </c>
      <c r="M78" s="7">
        <v>740945.80959010124</v>
      </c>
      <c r="N78" s="124">
        <f t="shared" si="5"/>
        <v>843921.3945902749</v>
      </c>
      <c r="O78" s="26">
        <v>0</v>
      </c>
      <c r="P78" s="7">
        <v>0</v>
      </c>
      <c r="Q78" s="7">
        <v>0</v>
      </c>
      <c r="R78" s="7">
        <v>0</v>
      </c>
      <c r="S78" s="7">
        <v>0</v>
      </c>
      <c r="T78" s="7">
        <v>0</v>
      </c>
      <c r="U78" s="124">
        <f t="shared" si="6"/>
        <v>0</v>
      </c>
    </row>
    <row r="79" spans="1:21">
      <c r="A79" s="37">
        <v>75</v>
      </c>
      <c r="B79" s="17"/>
      <c r="C79" s="16"/>
      <c r="D79" s="38" t="s">
        <v>98</v>
      </c>
      <c r="E79" s="49" t="s">
        <v>99</v>
      </c>
      <c r="F79" s="40"/>
      <c r="G79" s="109">
        <f t="shared" si="4"/>
        <v>394881.30354619655</v>
      </c>
      <c r="H79" s="26">
        <v>208.51358711719513</v>
      </c>
      <c r="I79" s="7">
        <v>175.81664270162582</v>
      </c>
      <c r="J79" s="7">
        <v>316.33458769170102</v>
      </c>
      <c r="K79" s="7">
        <v>4958.9095080681145</v>
      </c>
      <c r="L79" s="7">
        <v>55167.444671958685</v>
      </c>
      <c r="M79" s="7">
        <v>235631.22228822112</v>
      </c>
      <c r="N79" s="124">
        <f t="shared" si="5"/>
        <v>296458.24128575844</v>
      </c>
      <c r="O79" s="26">
        <v>102.59158323705196</v>
      </c>
      <c r="P79" s="7">
        <v>78.336141273379326</v>
      </c>
      <c r="Q79" s="7">
        <v>151.77721595424373</v>
      </c>
      <c r="R79" s="7">
        <v>1954.8865943327546</v>
      </c>
      <c r="S79" s="7">
        <v>17482.220409587026</v>
      </c>
      <c r="T79" s="7">
        <v>78653.250316053629</v>
      </c>
      <c r="U79" s="124">
        <f t="shared" si="6"/>
        <v>98423.062260438077</v>
      </c>
    </row>
    <row r="80" spans="1:21">
      <c r="A80" s="37">
        <v>76</v>
      </c>
      <c r="B80" s="17"/>
      <c r="C80" s="16"/>
      <c r="D80" s="38" t="s">
        <v>100</v>
      </c>
      <c r="E80" s="49" t="s">
        <v>101</v>
      </c>
      <c r="F80" s="40"/>
      <c r="G80" s="109">
        <f t="shared" si="4"/>
        <v>632991.00423542352</v>
      </c>
      <c r="H80" s="26">
        <v>2934.9625042359112</v>
      </c>
      <c r="I80" s="7">
        <v>4154.6229643579572</v>
      </c>
      <c r="J80" s="7">
        <v>9647.1730314418674</v>
      </c>
      <c r="K80" s="7">
        <v>29391.558454453945</v>
      </c>
      <c r="L80" s="7">
        <v>106935.11766564846</v>
      </c>
      <c r="M80" s="7">
        <v>206038.07692176104</v>
      </c>
      <c r="N80" s="124">
        <f t="shared" si="5"/>
        <v>359101.51154189918</v>
      </c>
      <c r="O80" s="26">
        <v>1976.4412717945524</v>
      </c>
      <c r="P80" s="7">
        <v>2562.0584129402123</v>
      </c>
      <c r="Q80" s="7">
        <v>6311.6903800340369</v>
      </c>
      <c r="R80" s="7">
        <v>18056.899680018425</v>
      </c>
      <c r="S80" s="7">
        <v>73686.77409607172</v>
      </c>
      <c r="T80" s="7">
        <v>171295.62885266542</v>
      </c>
      <c r="U80" s="124">
        <f t="shared" si="6"/>
        <v>273889.49269352434</v>
      </c>
    </row>
    <row r="81" spans="1:21">
      <c r="A81" s="37">
        <v>77</v>
      </c>
      <c r="B81" s="10"/>
      <c r="C81" s="16"/>
      <c r="D81" s="38" t="s">
        <v>102</v>
      </c>
      <c r="E81" s="49" t="s">
        <v>103</v>
      </c>
      <c r="F81" s="40"/>
      <c r="G81" s="109">
        <f t="shared" si="4"/>
        <v>443437.41427849641</v>
      </c>
      <c r="H81" s="26">
        <v>5679.9727838200051</v>
      </c>
      <c r="I81" s="7">
        <v>6871.4044441394508</v>
      </c>
      <c r="J81" s="7">
        <v>15815.278423734009</v>
      </c>
      <c r="K81" s="7">
        <v>22150.325064823031</v>
      </c>
      <c r="L81" s="7">
        <v>61952.165999904275</v>
      </c>
      <c r="M81" s="7">
        <v>143674.02962553501</v>
      </c>
      <c r="N81" s="124">
        <f t="shared" si="5"/>
        <v>256143.17634195578</v>
      </c>
      <c r="O81" s="26">
        <v>3427.6097245990532</v>
      </c>
      <c r="P81" s="7">
        <v>4229.7502270825207</v>
      </c>
      <c r="Q81" s="7">
        <v>8520.7580681554973</v>
      </c>
      <c r="R81" s="7">
        <v>17839.364926364273</v>
      </c>
      <c r="S81" s="7">
        <v>47377.478566765785</v>
      </c>
      <c r="T81" s="7">
        <v>105899.27642357349</v>
      </c>
      <c r="U81" s="124">
        <f t="shared" si="6"/>
        <v>187294.23793654062</v>
      </c>
    </row>
    <row r="82" spans="1:21">
      <c r="A82" s="37">
        <v>78</v>
      </c>
      <c r="B82" s="12"/>
      <c r="C82" s="11"/>
      <c r="D82" s="50"/>
      <c r="E82" s="9" t="s">
        <v>104</v>
      </c>
      <c r="F82" s="46"/>
      <c r="G82" s="109">
        <f t="shared" si="4"/>
        <v>2380657.1624006005</v>
      </c>
      <c r="H82" s="26">
        <v>13474.777230398729</v>
      </c>
      <c r="I82" s="7">
        <v>10148.551469895989</v>
      </c>
      <c r="J82" s="7">
        <v>36655.533422201872</v>
      </c>
      <c r="K82" s="7">
        <v>115321.44796326756</v>
      </c>
      <c r="L82" s="7">
        <v>445052.32041537762</v>
      </c>
      <c r="M82" s="7">
        <v>707149.68856859207</v>
      </c>
      <c r="N82" s="124">
        <f t="shared" si="5"/>
        <v>1327802.3190697338</v>
      </c>
      <c r="O82" s="26">
        <v>10526.23817045358</v>
      </c>
      <c r="P82" s="7">
        <v>9538.5269061103463</v>
      </c>
      <c r="Q82" s="7">
        <v>24673.623685447499</v>
      </c>
      <c r="R82" s="7">
        <v>86052.097715370357</v>
      </c>
      <c r="S82" s="7">
        <v>316375.97256267071</v>
      </c>
      <c r="T82" s="7">
        <v>605688.3842908144</v>
      </c>
      <c r="U82" s="124">
        <f t="shared" si="6"/>
        <v>1052854.8433308669</v>
      </c>
    </row>
    <row r="83" spans="1:21">
      <c r="A83" s="93">
        <v>79</v>
      </c>
      <c r="B83" s="94"/>
      <c r="C83" s="95" t="s">
        <v>61</v>
      </c>
      <c r="D83" s="96" t="s">
        <v>105</v>
      </c>
      <c r="E83" s="97"/>
      <c r="F83" s="98"/>
      <c r="G83" s="99">
        <f t="shared" si="4"/>
        <v>402022.87582732254</v>
      </c>
      <c r="H83" s="100">
        <v>1868.3930428540334</v>
      </c>
      <c r="I83" s="101">
        <v>1725.8459124565125</v>
      </c>
      <c r="J83" s="101">
        <v>4974.0319954194129</v>
      </c>
      <c r="K83" s="101">
        <v>11670.388297245285</v>
      </c>
      <c r="L83" s="101">
        <v>48171.784065701067</v>
      </c>
      <c r="M83" s="101">
        <v>145539.35464158654</v>
      </c>
      <c r="N83" s="125">
        <f t="shared" si="5"/>
        <v>213949.79795526285</v>
      </c>
      <c r="O83" s="100">
        <v>2037.8781784199236</v>
      </c>
      <c r="P83" s="101">
        <v>1657.4327897764742</v>
      </c>
      <c r="Q83" s="101">
        <v>2534.2207674263045</v>
      </c>
      <c r="R83" s="101">
        <v>12608.645340872929</v>
      </c>
      <c r="S83" s="101">
        <v>38092.185863122344</v>
      </c>
      <c r="T83" s="101">
        <v>131142.71493244171</v>
      </c>
      <c r="U83" s="125">
        <f t="shared" si="6"/>
        <v>188073.07787205969</v>
      </c>
    </row>
    <row r="84" spans="1:21">
      <c r="A84" s="93">
        <v>80</v>
      </c>
      <c r="B84" s="94"/>
      <c r="C84" s="95" t="s">
        <v>66</v>
      </c>
      <c r="D84" s="96" t="s">
        <v>106</v>
      </c>
      <c r="E84" s="97"/>
      <c r="F84" s="98"/>
      <c r="G84" s="99">
        <f t="shared" si="4"/>
        <v>3663459.2786499686</v>
      </c>
      <c r="H84" s="100">
        <v>780.30015886860201</v>
      </c>
      <c r="I84" s="101">
        <v>1248.136815878097</v>
      </c>
      <c r="J84" s="101">
        <v>9393.2754332125187</v>
      </c>
      <c r="K84" s="101">
        <v>74057.8986068964</v>
      </c>
      <c r="L84" s="101">
        <v>470547.01389408112</v>
      </c>
      <c r="M84" s="101">
        <v>980975.45601987839</v>
      </c>
      <c r="N84" s="125">
        <f t="shared" si="5"/>
        <v>1537002.0809288151</v>
      </c>
      <c r="O84" s="100">
        <v>799.87233282239322</v>
      </c>
      <c r="P84" s="101">
        <v>1728.2661015580343</v>
      </c>
      <c r="Q84" s="101">
        <v>9125.831256583333</v>
      </c>
      <c r="R84" s="101">
        <v>73332.138547226787</v>
      </c>
      <c r="S84" s="101">
        <v>567691.5529782176</v>
      </c>
      <c r="T84" s="101">
        <v>1473779.5365047455</v>
      </c>
      <c r="U84" s="125">
        <f t="shared" si="6"/>
        <v>2126457.1977211535</v>
      </c>
    </row>
    <row r="85" spans="1:21">
      <c r="A85" s="93">
        <v>81</v>
      </c>
      <c r="B85" s="94"/>
      <c r="C85" s="95" t="s">
        <v>68</v>
      </c>
      <c r="D85" s="96" t="s">
        <v>107</v>
      </c>
      <c r="E85" s="97"/>
      <c r="F85" s="98"/>
      <c r="G85" s="99">
        <f t="shared" si="4"/>
        <v>605038.40338473744</v>
      </c>
      <c r="H85" s="100">
        <v>23549.359052445274</v>
      </c>
      <c r="I85" s="101">
        <v>12838.445428412408</v>
      </c>
      <c r="J85" s="101">
        <v>20391.968853898346</v>
      </c>
      <c r="K85" s="101">
        <v>22423.524914979935</v>
      </c>
      <c r="L85" s="101">
        <v>46033.349106371403</v>
      </c>
      <c r="M85" s="101">
        <v>136317.03255188465</v>
      </c>
      <c r="N85" s="125">
        <f t="shared" si="5"/>
        <v>261553.67990799202</v>
      </c>
      <c r="O85" s="100">
        <v>25583.131792827742</v>
      </c>
      <c r="P85" s="101">
        <v>22407.506157229654</v>
      </c>
      <c r="Q85" s="101">
        <v>43922.62417360954</v>
      </c>
      <c r="R85" s="101">
        <v>23331.156616523862</v>
      </c>
      <c r="S85" s="101">
        <v>43980.650368750095</v>
      </c>
      <c r="T85" s="101">
        <v>184259.65436780453</v>
      </c>
      <c r="U85" s="125">
        <f t="shared" si="6"/>
        <v>343484.72347674542</v>
      </c>
    </row>
    <row r="86" spans="1:21">
      <c r="A86" s="93">
        <v>82</v>
      </c>
      <c r="B86" s="94"/>
      <c r="C86" s="95" t="s">
        <v>74</v>
      </c>
      <c r="D86" s="96" t="s">
        <v>108</v>
      </c>
      <c r="E86" s="97"/>
      <c r="F86" s="98"/>
      <c r="G86" s="99">
        <f t="shared" si="4"/>
        <v>368307.84370261553</v>
      </c>
      <c r="H86" s="100">
        <v>2.9997538229099376</v>
      </c>
      <c r="I86" s="101">
        <v>53.245914817804078</v>
      </c>
      <c r="J86" s="101">
        <v>36041.561983831227</v>
      </c>
      <c r="K86" s="101">
        <v>87510.267580658197</v>
      </c>
      <c r="L86" s="101">
        <v>85936.897530674934</v>
      </c>
      <c r="M86" s="101">
        <v>59396.135060206056</v>
      </c>
      <c r="N86" s="125">
        <f t="shared" si="5"/>
        <v>268941.10782401112</v>
      </c>
      <c r="O86" s="100">
        <v>7.5109821476239587</v>
      </c>
      <c r="P86" s="101">
        <v>142.79255497243389</v>
      </c>
      <c r="Q86" s="101">
        <v>9724.4053044784814</v>
      </c>
      <c r="R86" s="101">
        <v>21676.775179617107</v>
      </c>
      <c r="S86" s="101">
        <v>25787.562117937952</v>
      </c>
      <c r="T86" s="101">
        <v>42027.689739450812</v>
      </c>
      <c r="U86" s="125">
        <f t="shared" si="6"/>
        <v>99366.735878604406</v>
      </c>
    </row>
    <row r="87" spans="1:21">
      <c r="A87" s="37">
        <v>83</v>
      </c>
      <c r="B87" s="17"/>
      <c r="C87" s="16"/>
      <c r="D87" s="38" t="s">
        <v>8</v>
      </c>
      <c r="E87" s="49" t="s">
        <v>109</v>
      </c>
      <c r="F87" s="40"/>
      <c r="G87" s="109">
        <f t="shared" si="4"/>
        <v>0</v>
      </c>
      <c r="H87" s="26">
        <v>0</v>
      </c>
      <c r="I87" s="7">
        <v>0</v>
      </c>
      <c r="J87" s="7">
        <v>0</v>
      </c>
      <c r="K87" s="7">
        <v>0</v>
      </c>
      <c r="L87" s="7">
        <v>0</v>
      </c>
      <c r="M87" s="7">
        <v>0</v>
      </c>
      <c r="N87" s="124">
        <f t="shared" si="5"/>
        <v>0</v>
      </c>
      <c r="O87" s="26">
        <v>0</v>
      </c>
      <c r="P87" s="7">
        <v>0</v>
      </c>
      <c r="Q87" s="7">
        <v>0</v>
      </c>
      <c r="R87" s="7">
        <v>0</v>
      </c>
      <c r="S87" s="7">
        <v>0</v>
      </c>
      <c r="T87" s="7">
        <v>0</v>
      </c>
      <c r="U87" s="124">
        <f t="shared" si="6"/>
        <v>0</v>
      </c>
    </row>
    <row r="88" spans="1:21">
      <c r="A88" s="37">
        <v>84</v>
      </c>
      <c r="B88" s="17"/>
      <c r="C88" s="16"/>
      <c r="D88" s="38" t="s">
        <v>10</v>
      </c>
      <c r="E88" s="49" t="s">
        <v>110</v>
      </c>
      <c r="F88" s="40"/>
      <c r="G88" s="109">
        <f t="shared" si="4"/>
        <v>865.77599757537246</v>
      </c>
      <c r="H88" s="26">
        <v>0</v>
      </c>
      <c r="I88" s="7">
        <v>0</v>
      </c>
      <c r="J88" s="7">
        <v>2.9331929385662079</v>
      </c>
      <c r="K88" s="7">
        <v>27.500502586364746</v>
      </c>
      <c r="L88" s="7">
        <v>70.586709845811129</v>
      </c>
      <c r="M88" s="7">
        <v>207.55328837782145</v>
      </c>
      <c r="N88" s="124">
        <f t="shared" si="5"/>
        <v>308.57369374856353</v>
      </c>
      <c r="O88" s="26">
        <v>0</v>
      </c>
      <c r="P88" s="7">
        <v>0</v>
      </c>
      <c r="Q88" s="7">
        <v>3.4185661226511002</v>
      </c>
      <c r="R88" s="7">
        <v>21.753676116466522</v>
      </c>
      <c r="S88" s="7">
        <v>93.528327539563179</v>
      </c>
      <c r="T88" s="7">
        <v>438.50173404812813</v>
      </c>
      <c r="U88" s="124">
        <f t="shared" si="6"/>
        <v>557.20230382680893</v>
      </c>
    </row>
    <row r="89" spans="1:21">
      <c r="A89" s="37">
        <v>85</v>
      </c>
      <c r="B89" s="17"/>
      <c r="C89" s="16"/>
      <c r="D89" s="38" t="s">
        <v>22</v>
      </c>
      <c r="E89" s="49" t="s">
        <v>111</v>
      </c>
      <c r="F89" s="40"/>
      <c r="G89" s="109">
        <f t="shared" si="4"/>
        <v>6807.0358615815639</v>
      </c>
      <c r="H89" s="26">
        <v>0</v>
      </c>
      <c r="I89" s="7">
        <v>2.3252248167991638</v>
      </c>
      <c r="J89" s="7">
        <v>66.832725442945957</v>
      </c>
      <c r="K89" s="7">
        <v>373.7912028208375</v>
      </c>
      <c r="L89" s="7">
        <v>1034.7592608332634</v>
      </c>
      <c r="M89" s="7">
        <v>1501.5974406301975</v>
      </c>
      <c r="N89" s="124">
        <f t="shared" si="5"/>
        <v>2979.3058545440435</v>
      </c>
      <c r="O89" s="26">
        <v>0</v>
      </c>
      <c r="P89" s="7">
        <v>2.0037220939993858</v>
      </c>
      <c r="Q89" s="7">
        <v>16.904581137001514</v>
      </c>
      <c r="R89" s="7">
        <v>164.03163217008114</v>
      </c>
      <c r="S89" s="7">
        <v>704.36569535732269</v>
      </c>
      <c r="T89" s="7">
        <v>2940.4243762791157</v>
      </c>
      <c r="U89" s="124">
        <f t="shared" si="6"/>
        <v>3827.7300070375204</v>
      </c>
    </row>
    <row r="90" spans="1:21">
      <c r="A90" s="37">
        <v>86</v>
      </c>
      <c r="B90" s="17"/>
      <c r="C90" s="16"/>
      <c r="D90" s="38" t="s">
        <v>24</v>
      </c>
      <c r="E90" s="49" t="s">
        <v>112</v>
      </c>
      <c r="F90" s="40"/>
      <c r="G90" s="109">
        <f t="shared" si="4"/>
        <v>159839.64231932233</v>
      </c>
      <c r="H90" s="26">
        <v>0</v>
      </c>
      <c r="I90" s="7">
        <v>0</v>
      </c>
      <c r="J90" s="7">
        <v>6593.6294943531975</v>
      </c>
      <c r="K90" s="7">
        <v>41610.870037287474</v>
      </c>
      <c r="L90" s="7">
        <v>57504.568643137813</v>
      </c>
      <c r="M90" s="7">
        <v>26006.324736721814</v>
      </c>
      <c r="N90" s="124">
        <f t="shared" si="5"/>
        <v>131715.3929115003</v>
      </c>
      <c r="O90" s="26">
        <v>0</v>
      </c>
      <c r="P90" s="7">
        <v>0</v>
      </c>
      <c r="Q90" s="7">
        <v>1198.4158292270731</v>
      </c>
      <c r="R90" s="7">
        <v>6360.4987704893574</v>
      </c>
      <c r="S90" s="7">
        <v>10128.772617615759</v>
      </c>
      <c r="T90" s="7">
        <v>10436.562190489843</v>
      </c>
      <c r="U90" s="124">
        <f t="shared" si="6"/>
        <v>28124.249407822033</v>
      </c>
    </row>
    <row r="91" spans="1:21">
      <c r="A91" s="37">
        <v>87</v>
      </c>
      <c r="B91" s="17"/>
      <c r="C91" s="16"/>
      <c r="D91" s="38" t="s">
        <v>26</v>
      </c>
      <c r="E91" s="49" t="s">
        <v>113</v>
      </c>
      <c r="F91" s="40"/>
      <c r="G91" s="109">
        <f t="shared" si="4"/>
        <v>197580.76316078808</v>
      </c>
      <c r="H91" s="26">
        <v>2.9997538229099381</v>
      </c>
      <c r="I91" s="7">
        <v>0</v>
      </c>
      <c r="J91" s="7">
        <v>29232.083111390471</v>
      </c>
      <c r="K91" s="7">
        <v>45172.098703965545</v>
      </c>
      <c r="L91" s="7">
        <v>27003.978302210569</v>
      </c>
      <c r="M91" s="7">
        <v>31320.189614772797</v>
      </c>
      <c r="N91" s="124">
        <f t="shared" si="5"/>
        <v>132731.3494861623</v>
      </c>
      <c r="O91" s="26">
        <v>7.5109821476239587</v>
      </c>
      <c r="P91" s="7">
        <v>0</v>
      </c>
      <c r="Q91" s="7">
        <v>7914.8506645997986</v>
      </c>
      <c r="R91" s="7">
        <v>14443.024078987539</v>
      </c>
      <c r="S91" s="7">
        <v>14626.93278311193</v>
      </c>
      <c r="T91" s="7">
        <v>27857.095165778883</v>
      </c>
      <c r="U91" s="124">
        <f t="shared" si="6"/>
        <v>64849.413674625772</v>
      </c>
    </row>
    <row r="92" spans="1:21">
      <c r="A92" s="37">
        <v>88</v>
      </c>
      <c r="B92" s="17"/>
      <c r="C92" s="16"/>
      <c r="D92" s="38" t="s">
        <v>32</v>
      </c>
      <c r="E92" s="49" t="s">
        <v>114</v>
      </c>
      <c r="F92" s="40"/>
      <c r="G92" s="109">
        <f t="shared" si="4"/>
        <v>0</v>
      </c>
      <c r="H92" s="26">
        <v>0</v>
      </c>
      <c r="I92" s="7">
        <v>0</v>
      </c>
      <c r="J92" s="7">
        <v>0</v>
      </c>
      <c r="K92" s="7">
        <v>0</v>
      </c>
      <c r="L92" s="7">
        <v>0</v>
      </c>
      <c r="M92" s="7">
        <v>0</v>
      </c>
      <c r="N92" s="124">
        <f t="shared" si="5"/>
        <v>0</v>
      </c>
      <c r="O92" s="26">
        <v>0</v>
      </c>
      <c r="P92" s="7">
        <v>0</v>
      </c>
      <c r="Q92" s="7">
        <v>0</v>
      </c>
      <c r="R92" s="7">
        <v>0</v>
      </c>
      <c r="S92" s="7">
        <v>0</v>
      </c>
      <c r="T92" s="7">
        <v>0</v>
      </c>
      <c r="U92" s="124">
        <f t="shared" si="6"/>
        <v>0</v>
      </c>
    </row>
    <row r="93" spans="1:21">
      <c r="A93" s="37">
        <v>89</v>
      </c>
      <c r="B93" s="17"/>
      <c r="C93" s="16"/>
      <c r="D93" s="38" t="s">
        <v>34</v>
      </c>
      <c r="E93" s="49" t="s">
        <v>115</v>
      </c>
      <c r="F93" s="40"/>
      <c r="G93" s="109">
        <f t="shared" si="4"/>
        <v>1588.9353135034769</v>
      </c>
      <c r="H93" s="26">
        <v>0</v>
      </c>
      <c r="I93" s="7">
        <v>34.332309444072962</v>
      </c>
      <c r="J93" s="7">
        <v>77.26363957335343</v>
      </c>
      <c r="K93" s="7">
        <v>194.21786500443704</v>
      </c>
      <c r="L93" s="7">
        <v>0</v>
      </c>
      <c r="M93" s="7">
        <v>0</v>
      </c>
      <c r="N93" s="124">
        <f t="shared" si="5"/>
        <v>305.81381402186344</v>
      </c>
      <c r="O93" s="26">
        <v>0</v>
      </c>
      <c r="P93" s="7">
        <v>130.77764912726957</v>
      </c>
      <c r="Q93" s="7">
        <v>551.44642928100075</v>
      </c>
      <c r="R93" s="7">
        <v>600.89742107334314</v>
      </c>
      <c r="S93" s="7">
        <v>0</v>
      </c>
      <c r="T93" s="7">
        <v>0</v>
      </c>
      <c r="U93" s="124">
        <f t="shared" si="6"/>
        <v>1283.1214994816135</v>
      </c>
    </row>
    <row r="94" spans="1:21">
      <c r="A94" s="37">
        <v>90</v>
      </c>
      <c r="B94" s="17"/>
      <c r="C94" s="16"/>
      <c r="D94" s="38" t="s">
        <v>36</v>
      </c>
      <c r="E94" s="49" t="s">
        <v>116</v>
      </c>
      <c r="F94" s="40"/>
      <c r="G94" s="109">
        <f t="shared" si="4"/>
        <v>0</v>
      </c>
      <c r="H94" s="26">
        <v>0</v>
      </c>
      <c r="I94" s="7">
        <v>0</v>
      </c>
      <c r="J94" s="7">
        <v>0</v>
      </c>
      <c r="K94" s="7">
        <v>0</v>
      </c>
      <c r="L94" s="7">
        <v>0</v>
      </c>
      <c r="M94" s="7">
        <v>0</v>
      </c>
      <c r="N94" s="124">
        <f t="shared" si="5"/>
        <v>0</v>
      </c>
      <c r="O94" s="26">
        <v>0</v>
      </c>
      <c r="P94" s="7">
        <v>0</v>
      </c>
      <c r="Q94" s="7">
        <v>0</v>
      </c>
      <c r="R94" s="7">
        <v>0</v>
      </c>
      <c r="S94" s="7">
        <v>0</v>
      </c>
      <c r="T94" s="7">
        <v>0</v>
      </c>
      <c r="U94" s="124">
        <f t="shared" si="6"/>
        <v>0</v>
      </c>
    </row>
    <row r="95" spans="1:21">
      <c r="A95" s="37">
        <v>91</v>
      </c>
      <c r="B95" s="17"/>
      <c r="C95" s="16"/>
      <c r="D95" s="38" t="s">
        <v>38</v>
      </c>
      <c r="E95" s="49" t="s">
        <v>117</v>
      </c>
      <c r="F95" s="40"/>
      <c r="G95" s="109">
        <f t="shared" si="4"/>
        <v>0</v>
      </c>
      <c r="H95" s="26">
        <v>0</v>
      </c>
      <c r="I95" s="7">
        <v>0</v>
      </c>
      <c r="J95" s="7">
        <v>0</v>
      </c>
      <c r="K95" s="7">
        <v>0</v>
      </c>
      <c r="L95" s="7">
        <v>0</v>
      </c>
      <c r="M95" s="7">
        <v>0</v>
      </c>
      <c r="N95" s="124">
        <f t="shared" si="5"/>
        <v>0</v>
      </c>
      <c r="O95" s="26">
        <v>0</v>
      </c>
      <c r="P95" s="7">
        <v>0</v>
      </c>
      <c r="Q95" s="7">
        <v>0</v>
      </c>
      <c r="R95" s="7">
        <v>0</v>
      </c>
      <c r="S95" s="7">
        <v>0</v>
      </c>
      <c r="T95" s="7">
        <v>0</v>
      </c>
      <c r="U95" s="124">
        <f t="shared" si="6"/>
        <v>0</v>
      </c>
    </row>
    <row r="96" spans="1:21">
      <c r="A96" s="37">
        <v>92</v>
      </c>
      <c r="B96" s="17"/>
      <c r="C96" s="16"/>
      <c r="D96" s="38" t="s">
        <v>40</v>
      </c>
      <c r="E96" s="49" t="s">
        <v>118</v>
      </c>
      <c r="F96" s="40"/>
      <c r="G96" s="109">
        <f t="shared" si="4"/>
        <v>1625.6896991655231</v>
      </c>
      <c r="H96" s="26">
        <v>0</v>
      </c>
      <c r="I96" s="7">
        <v>16.588380977511406</v>
      </c>
      <c r="J96" s="7">
        <v>68.819464109838009</v>
      </c>
      <c r="K96" s="7">
        <v>131.78937038034201</v>
      </c>
      <c r="L96" s="7">
        <v>323.00351797044277</v>
      </c>
      <c r="M96" s="7">
        <v>360.47033967077732</v>
      </c>
      <c r="N96" s="124">
        <f t="shared" si="5"/>
        <v>900.67107310891151</v>
      </c>
      <c r="O96" s="26">
        <v>0</v>
      </c>
      <c r="P96" s="7">
        <v>10.011181250214577</v>
      </c>
      <c r="Q96" s="7">
        <v>39.36912702023983</v>
      </c>
      <c r="R96" s="7">
        <v>86.569570414721966</v>
      </c>
      <c r="S96" s="7">
        <v>233.96309567987919</v>
      </c>
      <c r="T96" s="7">
        <v>355.10565169155598</v>
      </c>
      <c r="U96" s="124">
        <f t="shared" si="6"/>
        <v>725.01862605661154</v>
      </c>
    </row>
    <row r="97" spans="1:21">
      <c r="A97" s="37">
        <v>93</v>
      </c>
      <c r="B97" s="17"/>
      <c r="C97" s="16"/>
      <c r="D97" s="38" t="s">
        <v>54</v>
      </c>
      <c r="E97" s="49" t="s">
        <v>119</v>
      </c>
      <c r="F97" s="40"/>
      <c r="G97" s="109">
        <f t="shared" si="4"/>
        <v>0</v>
      </c>
      <c r="H97" s="26">
        <v>0</v>
      </c>
      <c r="I97" s="7">
        <v>0</v>
      </c>
      <c r="J97" s="7">
        <v>0</v>
      </c>
      <c r="K97" s="7">
        <v>0</v>
      </c>
      <c r="L97" s="7">
        <v>0</v>
      </c>
      <c r="M97" s="7">
        <v>0</v>
      </c>
      <c r="N97" s="124">
        <f t="shared" si="5"/>
        <v>0</v>
      </c>
      <c r="O97" s="26">
        <v>0</v>
      </c>
      <c r="P97" s="7">
        <v>0</v>
      </c>
      <c r="Q97" s="7">
        <v>0</v>
      </c>
      <c r="R97" s="7">
        <v>0</v>
      </c>
      <c r="S97" s="7">
        <v>0</v>
      </c>
      <c r="T97" s="7">
        <v>0</v>
      </c>
      <c r="U97" s="124">
        <f t="shared" si="6"/>
        <v>0</v>
      </c>
    </row>
    <row r="98" spans="1:21">
      <c r="A98" s="93">
        <v>94</v>
      </c>
      <c r="B98" s="102"/>
      <c r="C98" s="95" t="s">
        <v>120</v>
      </c>
      <c r="D98" s="96" t="s">
        <v>121</v>
      </c>
      <c r="E98" s="97"/>
      <c r="F98" s="98"/>
      <c r="G98" s="99">
        <f t="shared" si="4"/>
        <v>6333708.2750649173</v>
      </c>
      <c r="H98" s="100">
        <v>7452.9674581243016</v>
      </c>
      <c r="I98" s="101">
        <v>10938.225429948419</v>
      </c>
      <c r="J98" s="101">
        <v>35644.350467331707</v>
      </c>
      <c r="K98" s="101">
        <v>42900.748695399612</v>
      </c>
      <c r="L98" s="101">
        <v>150841.10758900642</v>
      </c>
      <c r="M98" s="101">
        <v>2190216.3116970062</v>
      </c>
      <c r="N98" s="125">
        <f t="shared" si="5"/>
        <v>2437993.7113368167</v>
      </c>
      <c r="O98" s="100">
        <v>8800.0637791657355</v>
      </c>
      <c r="P98" s="101">
        <v>10020.688832591564</v>
      </c>
      <c r="Q98" s="101">
        <v>21531.255064195022</v>
      </c>
      <c r="R98" s="101">
        <v>29090.13921713829</v>
      </c>
      <c r="S98" s="101">
        <v>168296.13197869062</v>
      </c>
      <c r="T98" s="101">
        <v>3657976.2848563194</v>
      </c>
      <c r="U98" s="125">
        <f t="shared" si="6"/>
        <v>3895714.5637281006</v>
      </c>
    </row>
    <row r="99" spans="1:21">
      <c r="A99" s="37">
        <v>95</v>
      </c>
      <c r="B99" s="10"/>
      <c r="C99" s="11"/>
      <c r="D99" s="38" t="s">
        <v>8</v>
      </c>
      <c r="E99" s="49" t="s">
        <v>122</v>
      </c>
      <c r="F99" s="51"/>
      <c r="G99" s="109">
        <f t="shared" si="4"/>
        <v>5384592.131551886</v>
      </c>
      <c r="H99" s="26">
        <v>0</v>
      </c>
      <c r="I99" s="7">
        <v>34.429008722305298</v>
      </c>
      <c r="J99" s="7">
        <v>59.02985043823719</v>
      </c>
      <c r="K99" s="7">
        <v>1221.6149952542037</v>
      </c>
      <c r="L99" s="7">
        <v>80590.708531364799</v>
      </c>
      <c r="M99" s="7">
        <v>1836303.2144786119</v>
      </c>
      <c r="N99" s="124">
        <f t="shared" si="5"/>
        <v>1918208.9968643915</v>
      </c>
      <c r="O99" s="26">
        <v>0</v>
      </c>
      <c r="P99" s="7">
        <v>22.396899543702602</v>
      </c>
      <c r="Q99" s="7">
        <v>38.803523007780313</v>
      </c>
      <c r="R99" s="7">
        <v>1227.6353692486882</v>
      </c>
      <c r="S99" s="7">
        <v>108980.07881889492</v>
      </c>
      <c r="T99" s="7">
        <v>3356114.2200767994</v>
      </c>
      <c r="U99" s="124">
        <f t="shared" si="6"/>
        <v>3466383.1346874945</v>
      </c>
    </row>
    <row r="100" spans="1:21">
      <c r="A100" s="37">
        <v>96</v>
      </c>
      <c r="B100" s="10"/>
      <c r="C100" s="11"/>
      <c r="D100" s="38" t="s">
        <v>10</v>
      </c>
      <c r="E100" s="49" t="s">
        <v>123</v>
      </c>
      <c r="F100" s="51"/>
      <c r="G100" s="109">
        <f t="shared" si="4"/>
        <v>500029.3459086708</v>
      </c>
      <c r="H100" s="26">
        <v>0</v>
      </c>
      <c r="I100" s="7">
        <v>0.21278578042984009</v>
      </c>
      <c r="J100" s="7">
        <v>32.579859719771775</v>
      </c>
      <c r="K100" s="7">
        <v>906.16275541717187</v>
      </c>
      <c r="L100" s="7">
        <v>15792.470330111682</v>
      </c>
      <c r="M100" s="7">
        <v>264165.82277727127</v>
      </c>
      <c r="N100" s="124">
        <f t="shared" si="5"/>
        <v>280897.24850830034</v>
      </c>
      <c r="O100" s="26">
        <v>0</v>
      </c>
      <c r="P100" s="7">
        <v>0.90562665462493896</v>
      </c>
      <c r="Q100" s="7">
        <v>26.891615079637333</v>
      </c>
      <c r="R100" s="7">
        <v>737.22876509418711</v>
      </c>
      <c r="S100" s="7">
        <v>12200.95380114764</v>
      </c>
      <c r="T100" s="7">
        <v>206166.11759239435</v>
      </c>
      <c r="U100" s="124">
        <f t="shared" si="6"/>
        <v>219132.09740037043</v>
      </c>
    </row>
    <row r="101" spans="1:21">
      <c r="A101" s="37">
        <v>97</v>
      </c>
      <c r="B101" s="10"/>
      <c r="C101" s="11"/>
      <c r="D101" s="38" t="s">
        <v>22</v>
      </c>
      <c r="E101" s="49" t="s">
        <v>124</v>
      </c>
      <c r="F101" s="51"/>
      <c r="G101" s="109">
        <f t="shared" si="4"/>
        <v>184637.71002288396</v>
      </c>
      <c r="H101" s="26">
        <v>5008.9308320654964</v>
      </c>
      <c r="I101" s="7">
        <v>6111.1999363638461</v>
      </c>
      <c r="J101" s="7">
        <v>24780.890538193285</v>
      </c>
      <c r="K101" s="7">
        <v>24355.969219610095</v>
      </c>
      <c r="L101" s="7">
        <v>18592.292055130005</v>
      </c>
      <c r="M101" s="7">
        <v>23523.195688012987</v>
      </c>
      <c r="N101" s="124">
        <f t="shared" si="5"/>
        <v>102372.47826937572</v>
      </c>
      <c r="O101" s="26">
        <v>6024.5197453889123</v>
      </c>
      <c r="P101" s="7">
        <v>5394.398463423131</v>
      </c>
      <c r="Q101" s="7">
        <v>13335.84308970347</v>
      </c>
      <c r="R101" s="7">
        <v>13102.592559363693</v>
      </c>
      <c r="S101" s="7">
        <v>14799.775475339964</v>
      </c>
      <c r="T101" s="7">
        <v>29608.102420289069</v>
      </c>
      <c r="U101" s="124">
        <f t="shared" si="6"/>
        <v>82265.23175350824</v>
      </c>
    </row>
    <row r="102" spans="1:21">
      <c r="A102" s="37">
        <v>98</v>
      </c>
      <c r="B102" s="17"/>
      <c r="C102" s="11"/>
      <c r="D102" s="38" t="s">
        <v>24</v>
      </c>
      <c r="E102" s="49" t="s">
        <v>125</v>
      </c>
      <c r="F102" s="51"/>
      <c r="G102" s="109">
        <f t="shared" si="4"/>
        <v>28408.460307707293</v>
      </c>
      <c r="H102" s="26">
        <v>0</v>
      </c>
      <c r="I102" s="7">
        <v>1.009503036737442</v>
      </c>
      <c r="J102" s="7">
        <v>230.48914994089864</v>
      </c>
      <c r="K102" s="7">
        <v>2417.2137011000887</v>
      </c>
      <c r="L102" s="7">
        <v>4272.6699505047873</v>
      </c>
      <c r="M102" s="7">
        <v>3695.7499823328108</v>
      </c>
      <c r="N102" s="124">
        <f t="shared" si="5"/>
        <v>10617.132286915323</v>
      </c>
      <c r="O102" s="26">
        <v>0</v>
      </c>
      <c r="P102" s="7">
        <v>0.94462937116622925</v>
      </c>
      <c r="Q102" s="7">
        <v>618.46901634426831</v>
      </c>
      <c r="R102" s="7">
        <v>3645.6959043620154</v>
      </c>
      <c r="S102" s="7">
        <v>6605.2435697428882</v>
      </c>
      <c r="T102" s="7">
        <v>6920.9749009716325</v>
      </c>
      <c r="U102" s="124">
        <f t="shared" si="6"/>
        <v>17791.328020791971</v>
      </c>
    </row>
    <row r="103" spans="1:21">
      <c r="A103" s="37">
        <v>99</v>
      </c>
      <c r="B103" s="12"/>
      <c r="C103" s="12"/>
      <c r="D103" s="38" t="s">
        <v>26</v>
      </c>
      <c r="E103" s="49" t="s">
        <v>126</v>
      </c>
      <c r="F103" s="43"/>
      <c r="G103" s="109">
        <f t="shared" si="4"/>
        <v>17.47822767496109</v>
      </c>
      <c r="H103" s="26">
        <v>0</v>
      </c>
      <c r="I103" s="7">
        <v>0.17550674080848694</v>
      </c>
      <c r="J103" s="7">
        <v>0.30912105739116669</v>
      </c>
      <c r="K103" s="7">
        <v>1.4698211327195168</v>
      </c>
      <c r="L103" s="7">
        <v>1.2947646826505661</v>
      </c>
      <c r="M103" s="7">
        <v>2.1394230872392654</v>
      </c>
      <c r="N103" s="124">
        <f t="shared" si="5"/>
        <v>5.3886367008090019</v>
      </c>
      <c r="O103" s="26">
        <v>0</v>
      </c>
      <c r="P103" s="7">
        <v>0.45391073822975159</v>
      </c>
      <c r="Q103" s="7">
        <v>0.89774926006793976</v>
      </c>
      <c r="R103" s="7">
        <v>2.5830201581120491</v>
      </c>
      <c r="S103" s="7">
        <v>2.2284892648458481</v>
      </c>
      <c r="T103" s="7">
        <v>5.9264215528964996</v>
      </c>
      <c r="U103" s="124">
        <f t="shared" si="6"/>
        <v>12.089590974152088</v>
      </c>
    </row>
    <row r="104" spans="1:21">
      <c r="A104" s="37">
        <v>100</v>
      </c>
      <c r="B104" s="12"/>
      <c r="C104" s="12"/>
      <c r="D104" s="38" t="s">
        <v>32</v>
      </c>
      <c r="E104" s="15" t="s">
        <v>127</v>
      </c>
      <c r="F104" s="43"/>
      <c r="G104" s="109">
        <f t="shared" si="4"/>
        <v>0</v>
      </c>
      <c r="H104" s="26">
        <v>0</v>
      </c>
      <c r="I104" s="7">
        <v>0</v>
      </c>
      <c r="J104" s="7">
        <v>0</v>
      </c>
      <c r="K104" s="7">
        <v>0</v>
      </c>
      <c r="L104" s="7">
        <v>0</v>
      </c>
      <c r="M104" s="7">
        <v>0</v>
      </c>
      <c r="N104" s="124">
        <f t="shared" si="5"/>
        <v>0</v>
      </c>
      <c r="O104" s="26">
        <v>0</v>
      </c>
      <c r="P104" s="7">
        <v>0</v>
      </c>
      <c r="Q104" s="7">
        <v>0</v>
      </c>
      <c r="R104" s="7">
        <v>0</v>
      </c>
      <c r="S104" s="7">
        <v>0</v>
      </c>
      <c r="T104" s="7">
        <v>0</v>
      </c>
      <c r="U104" s="124">
        <f t="shared" si="6"/>
        <v>0</v>
      </c>
    </row>
    <row r="105" spans="1:21">
      <c r="A105" s="37">
        <v>101</v>
      </c>
      <c r="B105" s="12"/>
      <c r="C105" s="12"/>
      <c r="D105" s="38" t="s">
        <v>34</v>
      </c>
      <c r="E105" s="15" t="s">
        <v>128</v>
      </c>
      <c r="F105" s="43"/>
      <c r="G105" s="109">
        <f t="shared" si="4"/>
        <v>236023.05177061513</v>
      </c>
      <c r="H105" s="26">
        <v>2444.0365781492219</v>
      </c>
      <c r="I105" s="7">
        <v>4791.1988672986627</v>
      </c>
      <c r="J105" s="7">
        <v>10541.051516368985</v>
      </c>
      <c r="K105" s="7">
        <v>13998.31780898571</v>
      </c>
      <c r="L105" s="7">
        <v>31591.672163799405</v>
      </c>
      <c r="M105" s="7">
        <v>62526.172501951456</v>
      </c>
      <c r="N105" s="124">
        <f t="shared" si="5"/>
        <v>125892.44943655343</v>
      </c>
      <c r="O105" s="26">
        <v>2775.5440012362233</v>
      </c>
      <c r="P105" s="7">
        <v>4601.5893370662088</v>
      </c>
      <c r="Q105" s="7">
        <v>7510.3499909657985</v>
      </c>
      <c r="R105" s="7">
        <v>10374.404065996408</v>
      </c>
      <c r="S105" s="7">
        <v>25707.851240366697</v>
      </c>
      <c r="T105" s="7">
        <v>59160.863698430359</v>
      </c>
      <c r="U105" s="124">
        <f t="shared" si="6"/>
        <v>110130.6023340617</v>
      </c>
    </row>
    <row r="106" spans="1:21">
      <c r="A106" s="93">
        <v>102</v>
      </c>
      <c r="B106" s="94"/>
      <c r="C106" s="95" t="s">
        <v>129</v>
      </c>
      <c r="D106" s="96" t="s">
        <v>130</v>
      </c>
      <c r="E106" s="97"/>
      <c r="F106" s="98"/>
      <c r="G106" s="99">
        <f t="shared" si="4"/>
        <v>841.27442038059235</v>
      </c>
      <c r="H106" s="100">
        <v>0</v>
      </c>
      <c r="I106" s="101">
        <v>4.1644376814365387</v>
      </c>
      <c r="J106" s="101">
        <v>14.248794414103031</v>
      </c>
      <c r="K106" s="101">
        <v>20.265399120748043</v>
      </c>
      <c r="L106" s="101">
        <v>45.545817464590073</v>
      </c>
      <c r="M106" s="101">
        <v>275.5417445525527</v>
      </c>
      <c r="N106" s="125">
        <f t="shared" si="5"/>
        <v>359.76619323343039</v>
      </c>
      <c r="O106" s="100">
        <v>0</v>
      </c>
      <c r="P106" s="101">
        <v>4.147182360291481</v>
      </c>
      <c r="Q106" s="101">
        <v>3.6672303080558777</v>
      </c>
      <c r="R106" s="101">
        <v>10.992132432758808</v>
      </c>
      <c r="S106" s="101">
        <v>32.558600023388863</v>
      </c>
      <c r="T106" s="101">
        <v>430.14308202266693</v>
      </c>
      <c r="U106" s="125">
        <f t="shared" si="6"/>
        <v>481.50822714716196</v>
      </c>
    </row>
    <row r="107" spans="1:21">
      <c r="A107" s="93">
        <v>110</v>
      </c>
      <c r="B107" s="94"/>
      <c r="C107" s="95" t="s">
        <v>131</v>
      </c>
      <c r="D107" s="96" t="s">
        <v>132</v>
      </c>
      <c r="E107" s="97"/>
      <c r="F107" s="98"/>
      <c r="G107" s="99">
        <f t="shared" si="4"/>
        <v>28071947.705402166</v>
      </c>
      <c r="H107" s="100">
        <v>17151.610075681936</v>
      </c>
      <c r="I107" s="101">
        <v>12997.83097810857</v>
      </c>
      <c r="J107" s="101">
        <v>101416.9816493988</v>
      </c>
      <c r="K107" s="101">
        <v>645934.09211158752</v>
      </c>
      <c r="L107" s="101">
        <v>3524931.3673820496</v>
      </c>
      <c r="M107" s="101">
        <v>9622001.1896362305</v>
      </c>
      <c r="N107" s="125">
        <f t="shared" si="5"/>
        <v>13924433.071833057</v>
      </c>
      <c r="O107" s="100">
        <v>16158.082382498542</v>
      </c>
      <c r="P107" s="101">
        <v>12374.968231221661</v>
      </c>
      <c r="Q107" s="101">
        <v>66787.411259919405</v>
      </c>
      <c r="R107" s="101">
        <v>316323.41974234581</v>
      </c>
      <c r="S107" s="101">
        <v>2186605.5889358521</v>
      </c>
      <c r="T107" s="101">
        <v>11549265.163017273</v>
      </c>
      <c r="U107" s="125">
        <f t="shared" si="6"/>
        <v>14147514.63356911</v>
      </c>
    </row>
    <row r="108" spans="1:21">
      <c r="A108" s="37">
        <v>111</v>
      </c>
      <c r="B108" s="10"/>
      <c r="C108" s="16"/>
      <c r="D108" s="38" t="s">
        <v>8</v>
      </c>
      <c r="E108" s="49" t="s">
        <v>133</v>
      </c>
      <c r="F108" s="40"/>
      <c r="G108" s="109">
        <f t="shared" si="4"/>
        <v>389575.2848925296</v>
      </c>
      <c r="H108" s="26">
        <v>1373.0327851812078</v>
      </c>
      <c r="I108" s="7">
        <v>2502.487628867384</v>
      </c>
      <c r="J108" s="7">
        <v>7214.7334266006947</v>
      </c>
      <c r="K108" s="7">
        <v>16171.292781250551</v>
      </c>
      <c r="L108" s="7">
        <v>42415.884904321283</v>
      </c>
      <c r="M108" s="7">
        <v>84084.133776083589</v>
      </c>
      <c r="N108" s="124">
        <f t="shared" si="5"/>
        <v>153761.56530230469</v>
      </c>
      <c r="O108" s="26">
        <v>1249.4140264506714</v>
      </c>
      <c r="P108" s="7">
        <v>2509.1029493345795</v>
      </c>
      <c r="Q108" s="7">
        <v>6974.8317426647991</v>
      </c>
      <c r="R108" s="7">
        <v>16216.63155285269</v>
      </c>
      <c r="S108" s="7">
        <v>54945.1204739362</v>
      </c>
      <c r="T108" s="7">
        <v>153918.61884498596</v>
      </c>
      <c r="U108" s="124">
        <f t="shared" si="6"/>
        <v>235813.71959022491</v>
      </c>
    </row>
    <row r="109" spans="1:21">
      <c r="A109" s="37">
        <v>112</v>
      </c>
      <c r="B109" s="17"/>
      <c r="C109" s="11"/>
      <c r="D109" s="52" t="s">
        <v>10</v>
      </c>
      <c r="E109" s="49" t="s">
        <v>134</v>
      </c>
      <c r="F109" s="51"/>
      <c r="G109" s="109">
        <f t="shared" si="4"/>
        <v>1594279.1055222072</v>
      </c>
      <c r="H109" s="26">
        <v>209.65788149526145</v>
      </c>
      <c r="I109" s="7">
        <v>144.30795880884398</v>
      </c>
      <c r="J109" s="7">
        <v>3104.1452762298286</v>
      </c>
      <c r="K109" s="7">
        <v>22866.912378013134</v>
      </c>
      <c r="L109" s="7">
        <v>135459.34280657768</v>
      </c>
      <c r="M109" s="7">
        <v>531198.94246602058</v>
      </c>
      <c r="N109" s="124">
        <f t="shared" si="5"/>
        <v>692983.30876714527</v>
      </c>
      <c r="O109" s="26">
        <v>154.77416989566768</v>
      </c>
      <c r="P109" s="7">
        <v>140.76608726811673</v>
      </c>
      <c r="Q109" s="7">
        <v>2847.9194690407749</v>
      </c>
      <c r="R109" s="7">
        <v>16323.937829460949</v>
      </c>
      <c r="S109" s="7">
        <v>123970.12931457162</v>
      </c>
      <c r="T109" s="7">
        <v>757858.26988482475</v>
      </c>
      <c r="U109" s="124">
        <f t="shared" si="6"/>
        <v>901295.79675506195</v>
      </c>
    </row>
    <row r="110" spans="1:21">
      <c r="A110" s="37">
        <v>113</v>
      </c>
      <c r="B110" s="17"/>
      <c r="C110" s="16"/>
      <c r="D110" s="38" t="s">
        <v>22</v>
      </c>
      <c r="E110" s="49" t="s">
        <v>135</v>
      </c>
      <c r="F110" s="40"/>
      <c r="G110" s="109">
        <f t="shared" si="4"/>
        <v>14553655.452251056</v>
      </c>
      <c r="H110" s="26">
        <v>949.31205982877691</v>
      </c>
      <c r="I110" s="7">
        <v>706.68471413454972</v>
      </c>
      <c r="J110" s="7">
        <v>37898.356009356678</v>
      </c>
      <c r="K110" s="7">
        <v>373854.45196998119</v>
      </c>
      <c r="L110" s="7">
        <v>1992216.7185192108</v>
      </c>
      <c r="M110" s="7">
        <v>4963855.4338226318</v>
      </c>
      <c r="N110" s="124">
        <f t="shared" si="5"/>
        <v>7369480.9570951443</v>
      </c>
      <c r="O110" s="26">
        <v>600.54605633794654</v>
      </c>
      <c r="P110" s="7">
        <v>524.01274562588151</v>
      </c>
      <c r="Q110" s="7">
        <v>19181.416715946048</v>
      </c>
      <c r="R110" s="7">
        <v>139570.25118535757</v>
      </c>
      <c r="S110" s="7">
        <v>1116411.4745111465</v>
      </c>
      <c r="T110" s="7">
        <v>5907886.7939414978</v>
      </c>
      <c r="U110" s="124">
        <f t="shared" si="6"/>
        <v>7184174.4951559119</v>
      </c>
    </row>
    <row r="111" spans="1:21">
      <c r="A111" s="37">
        <v>114</v>
      </c>
      <c r="B111" s="17"/>
      <c r="C111" s="16"/>
      <c r="D111" s="38" t="s">
        <v>24</v>
      </c>
      <c r="E111" s="49" t="s">
        <v>136</v>
      </c>
      <c r="F111" s="40"/>
      <c r="G111" s="109">
        <f t="shared" si="4"/>
        <v>9243879.6125614513</v>
      </c>
      <c r="H111" s="26">
        <v>5604.3302470447379</v>
      </c>
      <c r="I111" s="7">
        <v>4766.9400709662586</v>
      </c>
      <c r="J111" s="7">
        <v>26285.528373926878</v>
      </c>
      <c r="K111" s="7">
        <v>163349.40286521614</v>
      </c>
      <c r="L111" s="7">
        <v>1136820.500565052</v>
      </c>
      <c r="M111" s="7">
        <v>3278926.9279613495</v>
      </c>
      <c r="N111" s="124">
        <f t="shared" si="5"/>
        <v>4615753.6300835554</v>
      </c>
      <c r="O111" s="26">
        <v>4689.0259155976237</v>
      </c>
      <c r="P111" s="7">
        <v>4248.1537428854535</v>
      </c>
      <c r="Q111" s="7">
        <v>18789.884881299804</v>
      </c>
      <c r="R111" s="7">
        <v>104686.84786236286</v>
      </c>
      <c r="S111" s="7">
        <v>746298.95579886436</v>
      </c>
      <c r="T111" s="7">
        <v>3749413.114276886</v>
      </c>
      <c r="U111" s="124">
        <f t="shared" si="6"/>
        <v>4628125.9824778959</v>
      </c>
    </row>
    <row r="112" spans="1:21">
      <c r="A112" s="37">
        <v>115</v>
      </c>
      <c r="B112" s="14"/>
      <c r="C112" s="16"/>
      <c r="D112" s="38" t="s">
        <v>26</v>
      </c>
      <c r="E112" s="49" t="s">
        <v>137</v>
      </c>
      <c r="F112" s="40"/>
      <c r="G112" s="109">
        <f t="shared" si="4"/>
        <v>496023.09584515309</v>
      </c>
      <c r="H112" s="26">
        <v>4312.9319473203504</v>
      </c>
      <c r="I112" s="7">
        <v>2027.0043599065393</v>
      </c>
      <c r="J112" s="7">
        <v>12746.311848908663</v>
      </c>
      <c r="K112" s="7">
        <v>31127.110994428396</v>
      </c>
      <c r="L112" s="7">
        <v>70530.568235754967</v>
      </c>
      <c r="M112" s="7">
        <v>147467.84136629105</v>
      </c>
      <c r="N112" s="124">
        <f t="shared" si="5"/>
        <v>268211.76875260996</v>
      </c>
      <c r="O112" s="26">
        <v>4471.8771043136949</v>
      </c>
      <c r="P112" s="7">
        <v>2000.9831749226432</v>
      </c>
      <c r="Q112" s="7">
        <v>7215.9963518418372</v>
      </c>
      <c r="R112" s="7">
        <v>13612.833903528284</v>
      </c>
      <c r="S112" s="7">
        <v>34943.35245013237</v>
      </c>
      <c r="T112" s="7">
        <v>165566.2841078043</v>
      </c>
      <c r="U112" s="124">
        <f t="shared" si="6"/>
        <v>227811.32709254313</v>
      </c>
    </row>
    <row r="113" spans="1:21">
      <c r="A113" s="37">
        <v>116</v>
      </c>
      <c r="B113" s="17"/>
      <c r="C113" s="12"/>
      <c r="D113" s="38" t="s">
        <v>32</v>
      </c>
      <c r="E113" s="14" t="s">
        <v>138</v>
      </c>
      <c r="F113" s="43"/>
      <c r="G113" s="109">
        <f t="shared" si="4"/>
        <v>1794535.2140917503</v>
      </c>
      <c r="H113" s="26">
        <v>4702.3450800976716</v>
      </c>
      <c r="I113" s="7">
        <v>2850.4061973479111</v>
      </c>
      <c r="J113" s="7">
        <v>14167.906425420195</v>
      </c>
      <c r="K113" s="7">
        <v>38564.924958415329</v>
      </c>
      <c r="L113" s="7">
        <v>147488.31798905134</v>
      </c>
      <c r="M113" s="7">
        <v>616467.96446299553</v>
      </c>
      <c r="N113" s="124">
        <f t="shared" si="5"/>
        <v>824241.86511332798</v>
      </c>
      <c r="O113" s="26">
        <v>4992.4450786034577</v>
      </c>
      <c r="P113" s="7">
        <v>2951.9495556120783</v>
      </c>
      <c r="Q113" s="7">
        <v>11777.361852658214</v>
      </c>
      <c r="R113" s="7">
        <v>25912.918653201312</v>
      </c>
      <c r="S113" s="7">
        <v>110036.56752607226</v>
      </c>
      <c r="T113" s="7">
        <v>814622.10631227493</v>
      </c>
      <c r="U113" s="124">
        <f t="shared" si="6"/>
        <v>970293.34897842223</v>
      </c>
    </row>
    <row r="114" spans="1:21">
      <c r="A114" s="93">
        <v>117</v>
      </c>
      <c r="B114" s="94"/>
      <c r="C114" s="95" t="s">
        <v>4</v>
      </c>
      <c r="D114" s="96" t="s">
        <v>139</v>
      </c>
      <c r="E114" s="97"/>
      <c r="F114" s="98"/>
      <c r="G114" s="99">
        <f t="shared" si="4"/>
        <v>6838831.225975316</v>
      </c>
      <c r="H114" s="100">
        <v>6248.5585807060197</v>
      </c>
      <c r="I114" s="101">
        <v>5129.6991705994587</v>
      </c>
      <c r="J114" s="101">
        <v>19066.29954880476</v>
      </c>
      <c r="K114" s="101">
        <v>61206.108271256089</v>
      </c>
      <c r="L114" s="101">
        <v>558017.39681959152</v>
      </c>
      <c r="M114" s="101">
        <v>2706914.0213117599</v>
      </c>
      <c r="N114" s="125">
        <f t="shared" si="5"/>
        <v>3356582.0837027179</v>
      </c>
      <c r="O114" s="100">
        <v>6746.6518134179933</v>
      </c>
      <c r="P114" s="101">
        <v>5789.7296363149217</v>
      </c>
      <c r="Q114" s="101">
        <v>15126.747437912039</v>
      </c>
      <c r="R114" s="101">
        <v>53895.057720795274</v>
      </c>
      <c r="S114" s="101">
        <v>508614.49888944626</v>
      </c>
      <c r="T114" s="101">
        <v>2892076.4567747116</v>
      </c>
      <c r="U114" s="125">
        <f t="shared" si="6"/>
        <v>3482249.1422725981</v>
      </c>
    </row>
    <row r="115" spans="1:21">
      <c r="A115" s="37">
        <v>118</v>
      </c>
      <c r="B115" s="17"/>
      <c r="C115" s="16"/>
      <c r="D115" s="38" t="s">
        <v>8</v>
      </c>
      <c r="E115" s="49" t="s">
        <v>140</v>
      </c>
      <c r="F115" s="40"/>
      <c r="G115" s="109">
        <f t="shared" si="4"/>
        <v>5483746.3539187126</v>
      </c>
      <c r="H115" s="26">
        <v>1084.8784424943692</v>
      </c>
      <c r="I115" s="7">
        <v>636.4136841497384</v>
      </c>
      <c r="J115" s="7">
        <v>6687.8175832279958</v>
      </c>
      <c r="K115" s="7">
        <v>29930.42116265744</v>
      </c>
      <c r="L115" s="7">
        <v>407993.79505968094</v>
      </c>
      <c r="M115" s="7">
        <v>2252553.7645969391</v>
      </c>
      <c r="N115" s="124">
        <f t="shared" si="5"/>
        <v>2698887.0905291494</v>
      </c>
      <c r="O115" s="26">
        <v>1320.083883633306</v>
      </c>
      <c r="P115" s="7">
        <v>682.08239321753717</v>
      </c>
      <c r="Q115" s="7">
        <v>5762.680438247975</v>
      </c>
      <c r="R115" s="7">
        <v>25505.669693291187</v>
      </c>
      <c r="S115" s="7">
        <v>378054.0137219727</v>
      </c>
      <c r="T115" s="7">
        <v>2373534.733259201</v>
      </c>
      <c r="U115" s="124">
        <f t="shared" si="6"/>
        <v>2784859.2633895637</v>
      </c>
    </row>
    <row r="116" spans="1:21">
      <c r="A116" s="37">
        <v>119</v>
      </c>
      <c r="B116" s="10"/>
      <c r="C116" s="16"/>
      <c r="D116" s="38" t="s">
        <v>10</v>
      </c>
      <c r="E116" s="49" t="s">
        <v>141</v>
      </c>
      <c r="F116" s="40"/>
      <c r="G116" s="109">
        <f t="shared" si="4"/>
        <v>716632.36595341156</v>
      </c>
      <c r="H116" s="26">
        <v>3587.9639535271526</v>
      </c>
      <c r="I116" s="7">
        <v>2806.622727220878</v>
      </c>
      <c r="J116" s="7">
        <v>7882.2056947104866</v>
      </c>
      <c r="K116" s="7">
        <v>20081.099654779478</v>
      </c>
      <c r="L116" s="7">
        <v>95577.436094598845</v>
      </c>
      <c r="M116" s="7">
        <v>184077.9968251586</v>
      </c>
      <c r="N116" s="124">
        <f t="shared" si="5"/>
        <v>314013.32494999544</v>
      </c>
      <c r="O116" s="26">
        <v>4299.608917282967</v>
      </c>
      <c r="P116" s="7">
        <v>3251.8757883036778</v>
      </c>
      <c r="Q116" s="7">
        <v>7662.625301605498</v>
      </c>
      <c r="R116" s="7">
        <v>22809.136019162543</v>
      </c>
      <c r="S116" s="7">
        <v>98336.613386146724</v>
      </c>
      <c r="T116" s="7">
        <v>266259.18159091473</v>
      </c>
      <c r="U116" s="124">
        <f t="shared" si="6"/>
        <v>402619.04100341612</v>
      </c>
    </row>
    <row r="117" spans="1:21">
      <c r="A117" s="37">
        <v>120</v>
      </c>
      <c r="B117" s="17"/>
      <c r="C117" s="11"/>
      <c r="D117" s="38" t="s">
        <v>22</v>
      </c>
      <c r="E117" s="9" t="s">
        <v>142</v>
      </c>
      <c r="F117" s="46"/>
      <c r="G117" s="109">
        <f t="shared" si="4"/>
        <v>638452.58673182852</v>
      </c>
      <c r="H117" s="26">
        <v>1575.7161774179299</v>
      </c>
      <c r="I117" s="7">
        <v>1686.6628036899492</v>
      </c>
      <c r="J117" s="7">
        <v>4496.276390587911</v>
      </c>
      <c r="K117" s="7">
        <v>11194.587192624807</v>
      </c>
      <c r="L117" s="7">
        <v>54446.174158334732</v>
      </c>
      <c r="M117" s="7">
        <v>270282.27390533686</v>
      </c>
      <c r="N117" s="124">
        <f t="shared" si="5"/>
        <v>343681.69062799215</v>
      </c>
      <c r="O117" s="26">
        <v>1126.9590215181088</v>
      </c>
      <c r="P117" s="7">
        <v>1855.7714495548971</v>
      </c>
      <c r="Q117" s="7">
        <v>1701.4418086740188</v>
      </c>
      <c r="R117" s="7">
        <v>5580.2519168313593</v>
      </c>
      <c r="S117" s="7">
        <v>32223.87778404355</v>
      </c>
      <c r="T117" s="7">
        <v>252282.59412321448</v>
      </c>
      <c r="U117" s="124">
        <f t="shared" si="6"/>
        <v>294770.89610383642</v>
      </c>
    </row>
    <row r="118" spans="1:21">
      <c r="A118" s="93">
        <v>121</v>
      </c>
      <c r="B118" s="94"/>
      <c r="C118" s="95" t="s">
        <v>143</v>
      </c>
      <c r="D118" s="96" t="s">
        <v>144</v>
      </c>
      <c r="E118" s="97"/>
      <c r="F118" s="98"/>
      <c r="G118" s="99">
        <f t="shared" si="4"/>
        <v>3812941.1219235794</v>
      </c>
      <c r="H118" s="100">
        <v>23795.822963626822</v>
      </c>
      <c r="I118" s="101">
        <v>14468.297569524497</v>
      </c>
      <c r="J118" s="101">
        <v>58337.675281226635</v>
      </c>
      <c r="K118" s="101">
        <v>282406.05514624715</v>
      </c>
      <c r="L118" s="101">
        <v>714727.93795824051</v>
      </c>
      <c r="M118" s="101">
        <v>1062206.1150479317</v>
      </c>
      <c r="N118" s="125">
        <f t="shared" si="5"/>
        <v>2155941.9039667975</v>
      </c>
      <c r="O118" s="100">
        <v>21107.657423659693</v>
      </c>
      <c r="P118" s="101">
        <v>13896.573565383442</v>
      </c>
      <c r="Q118" s="101">
        <v>38878.455417837948</v>
      </c>
      <c r="R118" s="101">
        <v>107931.00330111384</v>
      </c>
      <c r="S118" s="101">
        <v>402887.75260877609</v>
      </c>
      <c r="T118" s="101">
        <v>1072297.7756400108</v>
      </c>
      <c r="U118" s="125">
        <f t="shared" si="6"/>
        <v>1656999.2179567819</v>
      </c>
    </row>
    <row r="119" spans="1:21">
      <c r="A119" s="37">
        <v>122</v>
      </c>
      <c r="B119" s="17"/>
      <c r="C119" s="16"/>
      <c r="D119" s="38" t="s">
        <v>8</v>
      </c>
      <c r="E119" s="49" t="s">
        <v>145</v>
      </c>
      <c r="F119" s="40"/>
      <c r="G119" s="109">
        <f t="shared" si="4"/>
        <v>406796.79240728542</v>
      </c>
      <c r="H119" s="26">
        <v>682.8146707896525</v>
      </c>
      <c r="I119" s="7">
        <v>733.76520384190371</v>
      </c>
      <c r="J119" s="7">
        <v>3881.0317208245397</v>
      </c>
      <c r="K119" s="7">
        <v>14695.811744397506</v>
      </c>
      <c r="L119" s="7">
        <v>56612.856844730675</v>
      </c>
      <c r="M119" s="7">
        <v>132911.97518360615</v>
      </c>
      <c r="N119" s="124">
        <f t="shared" si="5"/>
        <v>209518.25536819041</v>
      </c>
      <c r="O119" s="26">
        <v>1074.2510377605345</v>
      </c>
      <c r="P119" s="7">
        <v>1561.1551936980882</v>
      </c>
      <c r="Q119" s="7">
        <v>3530.7934804633987</v>
      </c>
      <c r="R119" s="7">
        <v>10010.320639705285</v>
      </c>
      <c r="S119" s="7">
        <v>41739.19491481781</v>
      </c>
      <c r="T119" s="7">
        <v>139362.82177264988</v>
      </c>
      <c r="U119" s="124">
        <f t="shared" si="6"/>
        <v>197278.53703909501</v>
      </c>
    </row>
    <row r="120" spans="1:21">
      <c r="A120" s="37">
        <v>123</v>
      </c>
      <c r="B120" s="17"/>
      <c r="C120" s="16"/>
      <c r="D120" s="38" t="s">
        <v>10</v>
      </c>
      <c r="E120" s="49" t="s">
        <v>146</v>
      </c>
      <c r="F120" s="40"/>
      <c r="G120" s="109">
        <f t="shared" si="4"/>
        <v>1748361.7260456942</v>
      </c>
      <c r="H120" s="26">
        <v>4958.7740787229686</v>
      </c>
      <c r="I120" s="7">
        <v>5806.5871813097037</v>
      </c>
      <c r="J120" s="7">
        <v>31570.346715554595</v>
      </c>
      <c r="K120" s="7">
        <v>194406.94058796763</v>
      </c>
      <c r="L120" s="7">
        <v>456627.8180167675</v>
      </c>
      <c r="M120" s="7">
        <v>425317.99897944927</v>
      </c>
      <c r="N120" s="124">
        <f t="shared" si="5"/>
        <v>1118688.4655597718</v>
      </c>
      <c r="O120" s="26">
        <v>3982.9972943941857</v>
      </c>
      <c r="P120" s="7">
        <v>5773.6416076317382</v>
      </c>
      <c r="Q120" s="7">
        <v>18786.248606930254</v>
      </c>
      <c r="R120" s="7">
        <v>61618.032814919949</v>
      </c>
      <c r="S120" s="7">
        <v>207993.22135037184</v>
      </c>
      <c r="T120" s="7">
        <v>331519.11881167442</v>
      </c>
      <c r="U120" s="124">
        <f t="shared" si="6"/>
        <v>629673.26048592245</v>
      </c>
    </row>
    <row r="121" spans="1:21">
      <c r="A121" s="37">
        <v>124</v>
      </c>
      <c r="B121" s="10"/>
      <c r="C121" s="16"/>
      <c r="D121" s="38" t="s">
        <v>22</v>
      </c>
      <c r="E121" s="49" t="s">
        <v>147</v>
      </c>
      <c r="F121" s="40"/>
      <c r="G121" s="109">
        <f t="shared" si="4"/>
        <v>75503.252346132504</v>
      </c>
      <c r="H121" s="26">
        <v>1057.3670701059407</v>
      </c>
      <c r="I121" s="7">
        <v>2080.1803641235456</v>
      </c>
      <c r="J121" s="7">
        <v>3355.7710846560076</v>
      </c>
      <c r="K121" s="7">
        <v>4013.8686499316245</v>
      </c>
      <c r="L121" s="7">
        <v>8176.6143158003688</v>
      </c>
      <c r="M121" s="7">
        <v>14237.105055391788</v>
      </c>
      <c r="N121" s="124">
        <f t="shared" si="5"/>
        <v>32920.90654000928</v>
      </c>
      <c r="O121" s="26">
        <v>2039.2774217626425</v>
      </c>
      <c r="P121" s="7">
        <v>2108.4458841920423</v>
      </c>
      <c r="Q121" s="7">
        <v>4453.7868378166168</v>
      </c>
      <c r="R121" s="7">
        <v>4027.0897621270269</v>
      </c>
      <c r="S121" s="7">
        <v>10695.143849190325</v>
      </c>
      <c r="T121" s="7">
        <v>19258.60205103457</v>
      </c>
      <c r="U121" s="124">
        <f t="shared" si="6"/>
        <v>42582.345806123223</v>
      </c>
    </row>
    <row r="122" spans="1:21">
      <c r="A122" s="37">
        <v>125</v>
      </c>
      <c r="B122" s="17"/>
      <c r="C122" s="11"/>
      <c r="D122" s="50"/>
      <c r="E122" s="9" t="s">
        <v>148</v>
      </c>
      <c r="F122" s="46"/>
      <c r="G122" s="109">
        <f t="shared" si="4"/>
        <v>1582279.3611235905</v>
      </c>
      <c r="H122" s="26">
        <v>17096.86693170201</v>
      </c>
      <c r="I122" s="7">
        <v>5847.7647481989115</v>
      </c>
      <c r="J122" s="7">
        <v>19530.525868065655</v>
      </c>
      <c r="K122" s="7">
        <v>69289.433821231127</v>
      </c>
      <c r="L122" s="7">
        <v>193310.65020239353</v>
      </c>
      <c r="M122" s="7">
        <v>489739.03634190559</v>
      </c>
      <c r="N122" s="124">
        <f t="shared" si="5"/>
        <v>794814.27791349683</v>
      </c>
      <c r="O122" s="26">
        <v>14011.131411259063</v>
      </c>
      <c r="P122" s="7">
        <v>4453.3308569125365</v>
      </c>
      <c r="Q122" s="7">
        <v>12107.626421570778</v>
      </c>
      <c r="R122" s="7">
        <v>32275.558763369918</v>
      </c>
      <c r="S122" s="7">
        <v>142460.19499737024</v>
      </c>
      <c r="T122" s="7">
        <v>582157.24075961113</v>
      </c>
      <c r="U122" s="124">
        <f t="shared" si="6"/>
        <v>787465.08321009367</v>
      </c>
    </row>
    <row r="123" spans="1:21">
      <c r="A123" s="93">
        <v>126</v>
      </c>
      <c r="B123" s="94"/>
      <c r="C123" s="95" t="s">
        <v>149</v>
      </c>
      <c r="D123" s="96" t="s">
        <v>150</v>
      </c>
      <c r="E123" s="97"/>
      <c r="F123" s="98"/>
      <c r="G123" s="99">
        <f t="shared" si="4"/>
        <v>2798653.8848074521</v>
      </c>
      <c r="H123" s="100">
        <v>12299.930692741298</v>
      </c>
      <c r="I123" s="101">
        <v>6844.7567200940102</v>
      </c>
      <c r="J123" s="101">
        <v>31946.812065722421</v>
      </c>
      <c r="K123" s="101">
        <v>89989.98351078108</v>
      </c>
      <c r="L123" s="101">
        <v>325183.0314810127</v>
      </c>
      <c r="M123" s="101">
        <v>965846.27971935272</v>
      </c>
      <c r="N123" s="125">
        <f t="shared" si="5"/>
        <v>1432110.7941897041</v>
      </c>
      <c r="O123" s="100">
        <v>8518.0096921180375</v>
      </c>
      <c r="P123" s="101">
        <v>6385.8703462189769</v>
      </c>
      <c r="Q123" s="101">
        <v>21782.61073899339</v>
      </c>
      <c r="R123" s="101">
        <v>56818.187103584409</v>
      </c>
      <c r="S123" s="101">
        <v>258792.03674215078</v>
      </c>
      <c r="T123" s="101">
        <v>1014246.3759946823</v>
      </c>
      <c r="U123" s="125">
        <f t="shared" si="6"/>
        <v>1366543.090617748</v>
      </c>
    </row>
    <row r="124" spans="1:21">
      <c r="A124" s="37">
        <v>127</v>
      </c>
      <c r="B124" s="12"/>
      <c r="C124" s="12"/>
      <c r="D124" s="38" t="s">
        <v>8</v>
      </c>
      <c r="E124" s="49" t="s">
        <v>151</v>
      </c>
      <c r="F124" s="40"/>
      <c r="G124" s="109">
        <f t="shared" si="4"/>
        <v>2224551.8198580276</v>
      </c>
      <c r="H124" s="26">
        <v>6197.8140441753203</v>
      </c>
      <c r="I124" s="7">
        <v>5495.3768073339015</v>
      </c>
      <c r="J124" s="7">
        <v>25618.243861513212</v>
      </c>
      <c r="K124" s="7">
        <v>75319.762071553618</v>
      </c>
      <c r="L124" s="7">
        <v>278952.83697555959</v>
      </c>
      <c r="M124" s="7">
        <v>760192.38976478577</v>
      </c>
      <c r="N124" s="124">
        <f t="shared" si="5"/>
        <v>1151776.4235249213</v>
      </c>
      <c r="O124" s="26">
        <v>4886.9236695428408</v>
      </c>
      <c r="P124" s="7">
        <v>5135.4930649567686</v>
      </c>
      <c r="Q124" s="7">
        <v>15226.803350980161</v>
      </c>
      <c r="R124" s="7">
        <v>44215.744957774878</v>
      </c>
      <c r="S124" s="7">
        <v>218881.57921141386</v>
      </c>
      <c r="T124" s="7">
        <v>784428.85207843781</v>
      </c>
      <c r="U124" s="124">
        <f t="shared" si="6"/>
        <v>1072775.3963331063</v>
      </c>
    </row>
    <row r="125" spans="1:21">
      <c r="A125" s="37">
        <v>128</v>
      </c>
      <c r="B125" s="17"/>
      <c r="C125" s="16"/>
      <c r="D125" s="52" t="s">
        <v>10</v>
      </c>
      <c r="E125" s="49" t="s">
        <v>152</v>
      </c>
      <c r="F125" s="40"/>
      <c r="G125" s="109">
        <f t="shared" si="4"/>
        <v>13991.956139653921</v>
      </c>
      <c r="H125" s="26">
        <v>0</v>
      </c>
      <c r="I125" s="7">
        <v>0</v>
      </c>
      <c r="J125" s="7">
        <v>1.6500658467411995</v>
      </c>
      <c r="K125" s="7">
        <v>15.786128543317318</v>
      </c>
      <c r="L125" s="7">
        <v>788.29914438724518</v>
      </c>
      <c r="M125" s="7">
        <v>13186.220800876617</v>
      </c>
      <c r="N125" s="124">
        <f t="shared" si="5"/>
        <v>13991.956139653921</v>
      </c>
      <c r="O125" s="26">
        <v>0</v>
      </c>
      <c r="P125" s="7">
        <v>0</v>
      </c>
      <c r="Q125" s="7">
        <v>0</v>
      </c>
      <c r="R125" s="7">
        <v>0</v>
      </c>
      <c r="S125" s="7">
        <v>0</v>
      </c>
      <c r="T125" s="7">
        <v>0</v>
      </c>
      <c r="U125" s="124">
        <f t="shared" si="6"/>
        <v>0</v>
      </c>
    </row>
    <row r="126" spans="1:21">
      <c r="A126" s="37">
        <v>129</v>
      </c>
      <c r="B126" s="10"/>
      <c r="C126" s="16"/>
      <c r="D126" s="38" t="s">
        <v>22</v>
      </c>
      <c r="E126" s="15" t="s">
        <v>153</v>
      </c>
      <c r="F126" s="43"/>
      <c r="G126" s="109">
        <f t="shared" si="4"/>
        <v>30310.529457574314</v>
      </c>
      <c r="H126" s="26">
        <v>0</v>
      </c>
      <c r="I126" s="7">
        <v>166.25744229718111</v>
      </c>
      <c r="J126" s="7">
        <v>507.1394285649294</v>
      </c>
      <c r="K126" s="7">
        <v>719.54809580824804</v>
      </c>
      <c r="L126" s="7">
        <v>2978.2240504007787</v>
      </c>
      <c r="M126" s="7">
        <v>10885.888290659525</v>
      </c>
      <c r="N126" s="124">
        <f t="shared" si="5"/>
        <v>15257.057307730662</v>
      </c>
      <c r="O126" s="26">
        <v>0</v>
      </c>
      <c r="P126" s="7">
        <v>86.863508758836133</v>
      </c>
      <c r="Q126" s="7">
        <v>323.65342594164395</v>
      </c>
      <c r="R126" s="7">
        <v>513.96637335898413</v>
      </c>
      <c r="S126" s="7">
        <v>2389.0013381568715</v>
      </c>
      <c r="T126" s="7">
        <v>11739.987503627315</v>
      </c>
      <c r="U126" s="124">
        <f t="shared" si="6"/>
        <v>15053.472149843652</v>
      </c>
    </row>
    <row r="127" spans="1:21">
      <c r="A127" s="37">
        <v>130</v>
      </c>
      <c r="B127" s="17"/>
      <c r="C127" s="11"/>
      <c r="D127" s="38" t="s">
        <v>24</v>
      </c>
      <c r="E127" s="9" t="s">
        <v>408</v>
      </c>
      <c r="F127" s="46"/>
      <c r="G127" s="109">
        <f t="shared" si="4"/>
        <v>516730.0916042868</v>
      </c>
      <c r="H127" s="26">
        <v>6102.1166228098737</v>
      </c>
      <c r="I127" s="7">
        <v>1183.1224582005525</v>
      </c>
      <c r="J127" s="7">
        <v>5819.7790155624971</v>
      </c>
      <c r="K127" s="7">
        <v>13934.887758113444</v>
      </c>
      <c r="L127" s="7">
        <v>42463.671005763113</v>
      </c>
      <c r="M127" s="7">
        <v>181581.79949983954</v>
      </c>
      <c r="N127" s="124">
        <f t="shared" si="5"/>
        <v>251085.37636028902</v>
      </c>
      <c r="O127" s="26">
        <v>3631.0860459615069</v>
      </c>
      <c r="P127" s="7">
        <v>1163.5137310970895</v>
      </c>
      <c r="Q127" s="7">
        <v>5008.1545403505152</v>
      </c>
      <c r="R127" s="7">
        <v>8635.9933275543153</v>
      </c>
      <c r="S127" s="7">
        <v>34581.738576829433</v>
      </c>
      <c r="T127" s="7">
        <v>212624.22902220488</v>
      </c>
      <c r="U127" s="124">
        <f t="shared" si="6"/>
        <v>265644.71524399775</v>
      </c>
    </row>
    <row r="128" spans="1:21">
      <c r="A128" s="37">
        <v>131</v>
      </c>
      <c r="B128" s="12"/>
      <c r="C128" s="12"/>
      <c r="D128" s="38" t="s">
        <v>26</v>
      </c>
      <c r="E128" s="15" t="s">
        <v>154</v>
      </c>
      <c r="F128" s="43"/>
      <c r="G128" s="109">
        <f t="shared" si="4"/>
        <v>0</v>
      </c>
      <c r="H128" s="26">
        <v>0</v>
      </c>
      <c r="I128" s="7">
        <v>0</v>
      </c>
      <c r="J128" s="7">
        <v>0</v>
      </c>
      <c r="K128" s="7">
        <v>0</v>
      </c>
      <c r="L128" s="7">
        <v>0</v>
      </c>
      <c r="M128" s="7">
        <v>0</v>
      </c>
      <c r="N128" s="124">
        <f t="shared" si="5"/>
        <v>0</v>
      </c>
      <c r="O128" s="26">
        <v>0</v>
      </c>
      <c r="P128" s="7">
        <v>0</v>
      </c>
      <c r="Q128" s="7">
        <v>0</v>
      </c>
      <c r="R128" s="7">
        <v>0</v>
      </c>
      <c r="S128" s="7">
        <v>0</v>
      </c>
      <c r="T128" s="7">
        <v>0</v>
      </c>
      <c r="U128" s="124">
        <f t="shared" si="6"/>
        <v>0</v>
      </c>
    </row>
    <row r="129" spans="1:21">
      <c r="A129" s="37">
        <v>132</v>
      </c>
      <c r="B129" s="12"/>
      <c r="C129" s="12"/>
      <c r="D129" s="38" t="s">
        <v>32</v>
      </c>
      <c r="E129" s="15" t="s">
        <v>155</v>
      </c>
      <c r="F129" s="43"/>
      <c r="G129" s="109">
        <f t="shared" si="4"/>
        <v>13069.511628045764</v>
      </c>
      <c r="H129" s="26">
        <v>0</v>
      </c>
      <c r="I129" s="7">
        <v>0</v>
      </c>
      <c r="J129" s="7">
        <v>0</v>
      </c>
      <c r="K129" s="7">
        <v>0</v>
      </c>
      <c r="L129" s="7">
        <v>0</v>
      </c>
      <c r="M129" s="7">
        <v>0</v>
      </c>
      <c r="N129" s="124">
        <f t="shared" si="5"/>
        <v>0</v>
      </c>
      <c r="O129" s="26">
        <v>0</v>
      </c>
      <c r="P129" s="7">
        <v>0</v>
      </c>
      <c r="Q129" s="7">
        <v>1223.9994769459354</v>
      </c>
      <c r="R129" s="7">
        <v>3452.4829726963799</v>
      </c>
      <c r="S129" s="7">
        <v>2939.7178462355077</v>
      </c>
      <c r="T129" s="7">
        <v>5453.3113321679411</v>
      </c>
      <c r="U129" s="124">
        <f t="shared" si="6"/>
        <v>13069.511628045764</v>
      </c>
    </row>
    <row r="130" spans="1:21">
      <c r="A130" s="93">
        <v>133</v>
      </c>
      <c r="B130" s="94"/>
      <c r="C130" s="95" t="s">
        <v>156</v>
      </c>
      <c r="D130" s="96" t="s">
        <v>157</v>
      </c>
      <c r="E130" s="97"/>
      <c r="F130" s="98"/>
      <c r="G130" s="99">
        <f t="shared" si="4"/>
        <v>221009.08250375401</v>
      </c>
      <c r="H130" s="100">
        <v>4462.4406741685161</v>
      </c>
      <c r="I130" s="101">
        <v>396.38584378734231</v>
      </c>
      <c r="J130" s="101">
        <v>3016.5517685678788</v>
      </c>
      <c r="K130" s="101">
        <v>6711.9108458366245</v>
      </c>
      <c r="L130" s="101">
        <v>18416.964988030493</v>
      </c>
      <c r="M130" s="101">
        <v>58726.643874526024</v>
      </c>
      <c r="N130" s="125">
        <f t="shared" si="5"/>
        <v>91730.897994916886</v>
      </c>
      <c r="O130" s="100">
        <v>8436.491753187478</v>
      </c>
      <c r="P130" s="101">
        <v>858.21070498966037</v>
      </c>
      <c r="Q130" s="101">
        <v>2735.5733715509268</v>
      </c>
      <c r="R130" s="101">
        <v>5212.0930532291532</v>
      </c>
      <c r="S130" s="101">
        <v>19144.817420456558</v>
      </c>
      <c r="T130" s="101">
        <v>92890.998205423355</v>
      </c>
      <c r="U130" s="125">
        <f t="shared" si="6"/>
        <v>129278.18450883713</v>
      </c>
    </row>
    <row r="131" spans="1:21">
      <c r="A131" s="93">
        <v>134</v>
      </c>
      <c r="B131" s="94"/>
      <c r="C131" s="95" t="s">
        <v>158</v>
      </c>
      <c r="D131" s="96" t="s">
        <v>159</v>
      </c>
      <c r="E131" s="97"/>
      <c r="F131" s="98"/>
      <c r="G131" s="99">
        <f t="shared" si="4"/>
        <v>290062.372994915</v>
      </c>
      <c r="H131" s="100">
        <v>0</v>
      </c>
      <c r="I131" s="101">
        <v>756.14146288030315</v>
      </c>
      <c r="J131" s="101">
        <v>1697.8202972244471</v>
      </c>
      <c r="K131" s="101">
        <v>4380.942046655342</v>
      </c>
      <c r="L131" s="101">
        <v>20090.487015746534</v>
      </c>
      <c r="M131" s="101">
        <v>71445.955384708941</v>
      </c>
      <c r="N131" s="125">
        <f t="shared" si="5"/>
        <v>98371.346207215567</v>
      </c>
      <c r="O131" s="100">
        <v>0</v>
      </c>
      <c r="P131" s="101">
        <v>1651.9250312287259</v>
      </c>
      <c r="Q131" s="101">
        <v>5819.7979425708763</v>
      </c>
      <c r="R131" s="101">
        <v>9613.0618943599984</v>
      </c>
      <c r="S131" s="101">
        <v>28446.006881155074</v>
      </c>
      <c r="T131" s="101">
        <v>146160.2350383848</v>
      </c>
      <c r="U131" s="125">
        <f>SUM(O131:T131)</f>
        <v>191691.02678769946</v>
      </c>
    </row>
    <row r="132" spans="1:21">
      <c r="A132" s="37">
        <v>135</v>
      </c>
      <c r="B132" s="17"/>
      <c r="C132" s="16"/>
      <c r="D132" s="38" t="s">
        <v>8</v>
      </c>
      <c r="E132" s="49" t="s">
        <v>160</v>
      </c>
      <c r="F132" s="40"/>
      <c r="G132" s="109">
        <f t="shared" si="4"/>
        <v>100199.1171981505</v>
      </c>
      <c r="H132" s="26">
        <v>0</v>
      </c>
      <c r="I132" s="7">
        <v>112.16470596937143</v>
      </c>
      <c r="J132" s="7">
        <v>127.29584938535481</v>
      </c>
      <c r="K132" s="7">
        <v>376.43183144617797</v>
      </c>
      <c r="L132" s="7">
        <v>6710.8480128355295</v>
      </c>
      <c r="M132" s="7">
        <v>20695.565914497129</v>
      </c>
      <c r="N132" s="124">
        <f t="shared" si="5"/>
        <v>28022.306314133562</v>
      </c>
      <c r="O132" s="26">
        <v>0</v>
      </c>
      <c r="P132" s="7">
        <v>125.02490168917393</v>
      </c>
      <c r="Q132" s="7">
        <v>186.56353390416734</v>
      </c>
      <c r="R132" s="7">
        <v>929.44011609231529</v>
      </c>
      <c r="S132" s="7">
        <v>12101.408865068923</v>
      </c>
      <c r="T132" s="7">
        <v>58834.373467262369</v>
      </c>
      <c r="U132" s="124">
        <f t="shared" ref="U132:U157" si="7">SUM(O132:T132)</f>
        <v>72176.810884016944</v>
      </c>
    </row>
    <row r="133" spans="1:21">
      <c r="A133" s="37">
        <v>136</v>
      </c>
      <c r="B133" s="10"/>
      <c r="C133" s="16"/>
      <c r="D133" s="38" t="s">
        <v>10</v>
      </c>
      <c r="E133" s="49" t="s">
        <v>161</v>
      </c>
      <c r="F133" s="40"/>
      <c r="G133" s="109">
        <f t="shared" si="4"/>
        <v>9730.1214503496885</v>
      </c>
      <c r="H133" s="26">
        <v>0</v>
      </c>
      <c r="I133" s="7">
        <v>0</v>
      </c>
      <c r="J133" s="7">
        <v>2.5095741450786591</v>
      </c>
      <c r="K133" s="7">
        <v>18.013610109686852</v>
      </c>
      <c r="L133" s="7">
        <v>172.9034349322319</v>
      </c>
      <c r="M133" s="7">
        <v>3000.7871039062738</v>
      </c>
      <c r="N133" s="124">
        <f t="shared" si="5"/>
        <v>3194.2137230932713</v>
      </c>
      <c r="O133" s="26">
        <v>0</v>
      </c>
      <c r="P133" s="7">
        <v>0.11759418249130249</v>
      </c>
      <c r="Q133" s="7">
        <v>0.86315171420574188</v>
      </c>
      <c r="R133" s="7">
        <v>13.644448429346085</v>
      </c>
      <c r="S133" s="7">
        <v>207.74105575680733</v>
      </c>
      <c r="T133" s="7">
        <v>6313.5414771735668</v>
      </c>
      <c r="U133" s="124">
        <f t="shared" si="7"/>
        <v>6535.9077272564173</v>
      </c>
    </row>
    <row r="134" spans="1:21">
      <c r="A134" s="37">
        <v>137</v>
      </c>
      <c r="B134" s="10"/>
      <c r="C134" s="11"/>
      <c r="D134" s="52" t="s">
        <v>22</v>
      </c>
      <c r="E134" s="49" t="s">
        <v>162</v>
      </c>
      <c r="F134" s="51"/>
      <c r="G134" s="109">
        <f t="shared" si="4"/>
        <v>900.42795558273792</v>
      </c>
      <c r="H134" s="26">
        <v>0</v>
      </c>
      <c r="I134" s="7">
        <v>0</v>
      </c>
      <c r="J134" s="7">
        <v>1.9437043815851212</v>
      </c>
      <c r="K134" s="7">
        <v>35.93065020442009</v>
      </c>
      <c r="L134" s="7">
        <v>180.36152411997318</v>
      </c>
      <c r="M134" s="7">
        <v>472.32433193922043</v>
      </c>
      <c r="N134" s="124">
        <f t="shared" si="5"/>
        <v>690.56021064519882</v>
      </c>
      <c r="O134" s="26">
        <v>0</v>
      </c>
      <c r="P134" s="7">
        <v>0</v>
      </c>
      <c r="Q134" s="7">
        <v>0.3723796010017395</v>
      </c>
      <c r="R134" s="7">
        <v>1.5725687444210052</v>
      </c>
      <c r="S134" s="7">
        <v>10.809328004717827</v>
      </c>
      <c r="T134" s="7">
        <v>197.11346858739853</v>
      </c>
      <c r="U134" s="124">
        <f t="shared" si="7"/>
        <v>209.8677449375391</v>
      </c>
    </row>
    <row r="135" spans="1:21">
      <c r="A135" s="37">
        <v>138</v>
      </c>
      <c r="B135" s="10"/>
      <c r="C135" s="11"/>
      <c r="D135" s="52" t="s">
        <v>24</v>
      </c>
      <c r="E135" s="49" t="s">
        <v>163</v>
      </c>
      <c r="F135" s="51"/>
      <c r="G135" s="109">
        <f t="shared" si="4"/>
        <v>8622.4067822247744</v>
      </c>
      <c r="H135" s="26">
        <v>0</v>
      </c>
      <c r="I135" s="7">
        <v>0.26036739349365234</v>
      </c>
      <c r="J135" s="7">
        <v>6.4896869286894798</v>
      </c>
      <c r="K135" s="7">
        <v>52.906339280307293</v>
      </c>
      <c r="L135" s="7">
        <v>575.2866794615984</v>
      </c>
      <c r="M135" s="7">
        <v>4225.2508705258369</v>
      </c>
      <c r="N135" s="124">
        <f t="shared" si="5"/>
        <v>4860.1939435899258</v>
      </c>
      <c r="O135" s="26">
        <v>0</v>
      </c>
      <c r="P135" s="7">
        <v>0.84275233745574951</v>
      </c>
      <c r="Q135" s="7">
        <v>2.8353880643844604</v>
      </c>
      <c r="R135" s="7">
        <v>22.550039432942867</v>
      </c>
      <c r="S135" s="7">
        <v>256.30794262140989</v>
      </c>
      <c r="T135" s="7">
        <v>3479.6767161786556</v>
      </c>
      <c r="U135" s="124">
        <f t="shared" si="7"/>
        <v>3762.2128386348486</v>
      </c>
    </row>
    <row r="136" spans="1:21">
      <c r="A136" s="37">
        <v>139</v>
      </c>
      <c r="B136" s="17"/>
      <c r="C136" s="11"/>
      <c r="D136" s="50"/>
      <c r="E136" s="9" t="s">
        <v>164</v>
      </c>
      <c r="F136" s="46"/>
      <c r="G136" s="109">
        <f t="shared" si="4"/>
        <v>170610.29811781694</v>
      </c>
      <c r="H136" s="26">
        <v>0</v>
      </c>
      <c r="I136" s="7">
        <v>643.71638368291315</v>
      </c>
      <c r="J136" s="7">
        <v>1559.5814824462868</v>
      </c>
      <c r="K136" s="7">
        <v>3897.6596332937479</v>
      </c>
      <c r="L136" s="7">
        <v>12451.087141042575</v>
      </c>
      <c r="M136" s="7">
        <v>43052.027729064226</v>
      </c>
      <c r="N136" s="124">
        <f t="shared" si="5"/>
        <v>61604.072369529749</v>
      </c>
      <c r="O136" s="26">
        <v>0</v>
      </c>
      <c r="P136" s="7">
        <v>1525.9397952371764</v>
      </c>
      <c r="Q136" s="7">
        <v>5629.1634613531642</v>
      </c>
      <c r="R136" s="7">
        <v>8645.854625293985</v>
      </c>
      <c r="S136" s="7">
        <v>15869.739487826824</v>
      </c>
      <c r="T136" s="7">
        <v>77335.52837857604</v>
      </c>
      <c r="U136" s="124">
        <f t="shared" si="7"/>
        <v>109006.22574828719</v>
      </c>
    </row>
    <row r="137" spans="1:21">
      <c r="A137" s="93">
        <v>140</v>
      </c>
      <c r="B137" s="94"/>
      <c r="C137" s="95" t="s">
        <v>165</v>
      </c>
      <c r="D137" s="96" t="s">
        <v>166</v>
      </c>
      <c r="E137" s="97"/>
      <c r="F137" s="98"/>
      <c r="G137" s="99">
        <f t="shared" si="4"/>
        <v>588607.06505143514</v>
      </c>
      <c r="H137" s="100">
        <v>239945.81331373751</v>
      </c>
      <c r="I137" s="101">
        <v>18297.994624719024</v>
      </c>
      <c r="J137" s="101">
        <v>14180.118227042258</v>
      </c>
      <c r="K137" s="101">
        <v>8299.7466227030382</v>
      </c>
      <c r="L137" s="101">
        <v>8273.2853569462895</v>
      </c>
      <c r="M137" s="101">
        <v>5830.5515156388283</v>
      </c>
      <c r="N137" s="125">
        <f t="shared" si="5"/>
        <v>294827.50966078695</v>
      </c>
      <c r="O137" s="100">
        <v>239391.51649859548</v>
      </c>
      <c r="P137" s="101">
        <v>20322.315995653771</v>
      </c>
      <c r="Q137" s="101">
        <v>12645.148628346622</v>
      </c>
      <c r="R137" s="101">
        <v>7813.3394957464188</v>
      </c>
      <c r="S137" s="101">
        <v>7532.2427469454706</v>
      </c>
      <c r="T137" s="101">
        <v>6074.992025360465</v>
      </c>
      <c r="U137" s="125">
        <f t="shared" si="7"/>
        <v>293779.55539064819</v>
      </c>
    </row>
    <row r="138" spans="1:21">
      <c r="A138" s="37">
        <v>141</v>
      </c>
      <c r="B138" s="17"/>
      <c r="C138" s="16"/>
      <c r="D138" s="38" t="s">
        <v>8</v>
      </c>
      <c r="E138" s="45" t="s">
        <v>167</v>
      </c>
      <c r="F138" s="53"/>
      <c r="G138" s="109">
        <f t="shared" ref="G138:G157" si="8">N138+U138</f>
        <v>56862.207523914505</v>
      </c>
      <c r="H138" s="26">
        <v>30506.369628505345</v>
      </c>
      <c r="I138" s="7">
        <v>1285.9648535959423</v>
      </c>
      <c r="J138" s="7">
        <v>435.92872534599155</v>
      </c>
      <c r="K138" s="7">
        <v>268.93660206138156</v>
      </c>
      <c r="L138" s="7">
        <v>143.23765120189637</v>
      </c>
      <c r="M138" s="7">
        <v>21.465759202837944</v>
      </c>
      <c r="N138" s="124">
        <f t="shared" ref="N138:N157" si="9">SUM(H138:M138)</f>
        <v>32661.903219913394</v>
      </c>
      <c r="O138" s="26">
        <v>22259.861585646868</v>
      </c>
      <c r="P138" s="7">
        <v>1121.8108602883103</v>
      </c>
      <c r="Q138" s="7">
        <v>440.07276453843406</v>
      </c>
      <c r="R138" s="7">
        <v>237.22124315146357</v>
      </c>
      <c r="S138" s="7">
        <v>119.66864605154842</v>
      </c>
      <c r="T138" s="7">
        <v>21.669204324483871</v>
      </c>
      <c r="U138" s="124">
        <f t="shared" si="7"/>
        <v>24200.304304001111</v>
      </c>
    </row>
    <row r="139" spans="1:21">
      <c r="A139" s="37">
        <v>142</v>
      </c>
      <c r="B139" s="17"/>
      <c r="C139" s="16"/>
      <c r="D139" s="38" t="s">
        <v>10</v>
      </c>
      <c r="E139" s="45" t="s">
        <v>168</v>
      </c>
      <c r="F139" s="53"/>
      <c r="G139" s="109">
        <f t="shared" si="8"/>
        <v>3185.6644835567495</v>
      </c>
      <c r="H139" s="26">
        <v>1401.1757827414258</v>
      </c>
      <c r="I139" s="7">
        <v>1.0701671540737152</v>
      </c>
      <c r="J139" s="7">
        <v>1.3132002800703049</v>
      </c>
      <c r="K139" s="7">
        <v>0.70319592952728271</v>
      </c>
      <c r="L139" s="7">
        <v>1.2571005970239639</v>
      </c>
      <c r="M139" s="7">
        <v>4.3181101083755493</v>
      </c>
      <c r="N139" s="124">
        <f t="shared" si="9"/>
        <v>1409.8375568104966</v>
      </c>
      <c r="O139" s="26">
        <v>1772.9589914612807</v>
      </c>
      <c r="P139" s="7">
        <v>0</v>
      </c>
      <c r="Q139" s="7">
        <v>0.45347477495670319</v>
      </c>
      <c r="R139" s="7">
        <v>0</v>
      </c>
      <c r="S139" s="7">
        <v>0.19808915257453918</v>
      </c>
      <c r="T139" s="7">
        <v>2.2163713574409485</v>
      </c>
      <c r="U139" s="124">
        <f t="shared" si="7"/>
        <v>1775.8269267462529</v>
      </c>
    </row>
    <row r="140" spans="1:21">
      <c r="A140" s="37">
        <v>143</v>
      </c>
      <c r="B140" s="17"/>
      <c r="C140" s="16"/>
      <c r="D140" s="38" t="s">
        <v>22</v>
      </c>
      <c r="E140" s="45" t="s">
        <v>169</v>
      </c>
      <c r="F140" s="53"/>
      <c r="G140" s="109">
        <f t="shared" si="8"/>
        <v>16295.048433610009</v>
      </c>
      <c r="H140" s="26">
        <v>3944.2881821552292</v>
      </c>
      <c r="I140" s="7">
        <v>338.94851886515971</v>
      </c>
      <c r="J140" s="7">
        <v>511.81240135990083</v>
      </c>
      <c r="K140" s="7">
        <v>792.95020123012364</v>
      </c>
      <c r="L140" s="7">
        <v>2286.8277241680771</v>
      </c>
      <c r="M140" s="7">
        <v>117.70121619850397</v>
      </c>
      <c r="N140" s="124">
        <f t="shared" si="9"/>
        <v>7992.5282439769944</v>
      </c>
      <c r="O140" s="26">
        <v>4074.7988133317558</v>
      </c>
      <c r="P140" s="7">
        <v>300.04849889891193</v>
      </c>
      <c r="Q140" s="7">
        <v>571.31808797812482</v>
      </c>
      <c r="R140" s="7">
        <v>1063.3612806750461</v>
      </c>
      <c r="S140" s="7">
        <v>2128.9198034484871</v>
      </c>
      <c r="T140" s="7">
        <v>164.07370530068874</v>
      </c>
      <c r="U140" s="124">
        <f t="shared" si="7"/>
        <v>8302.5201896330145</v>
      </c>
    </row>
    <row r="141" spans="1:21">
      <c r="A141" s="37">
        <v>144</v>
      </c>
      <c r="B141" s="17"/>
      <c r="C141" s="16"/>
      <c r="D141" s="38" t="s">
        <v>24</v>
      </c>
      <c r="E141" s="45" t="s">
        <v>170</v>
      </c>
      <c r="F141" s="53"/>
      <c r="G141" s="109">
        <f t="shared" si="8"/>
        <v>224847.0054191176</v>
      </c>
      <c r="H141" s="26">
        <v>87787.431765723974</v>
      </c>
      <c r="I141" s="7">
        <v>10104.063849158585</v>
      </c>
      <c r="J141" s="7">
        <v>8752.7489960035309</v>
      </c>
      <c r="K141" s="7">
        <v>4981.0878510484472</v>
      </c>
      <c r="L141" s="7">
        <v>2038.0725660920143</v>
      </c>
      <c r="M141" s="7">
        <v>1472.2679634913802</v>
      </c>
      <c r="N141" s="124">
        <f t="shared" si="9"/>
        <v>115135.67299151793</v>
      </c>
      <c r="O141" s="26">
        <v>84296.438640818</v>
      </c>
      <c r="P141" s="7">
        <v>9886.4382192261692</v>
      </c>
      <c r="Q141" s="7">
        <v>7147.692807123065</v>
      </c>
      <c r="R141" s="7">
        <v>4265.0735640265048</v>
      </c>
      <c r="S141" s="7">
        <v>2196.5676961224526</v>
      </c>
      <c r="T141" s="7">
        <v>1919.1215002834797</v>
      </c>
      <c r="U141" s="124">
        <f t="shared" si="7"/>
        <v>109711.33242759967</v>
      </c>
    </row>
    <row r="142" spans="1:21">
      <c r="A142" s="37">
        <v>145</v>
      </c>
      <c r="B142" s="17"/>
      <c r="C142" s="16"/>
      <c r="D142" s="38" t="s">
        <v>26</v>
      </c>
      <c r="E142" s="45" t="s">
        <v>171</v>
      </c>
      <c r="F142" s="53"/>
      <c r="G142" s="109">
        <f t="shared" si="8"/>
        <v>26799.451742173907</v>
      </c>
      <c r="H142" s="26">
        <v>7584.6015257649124</v>
      </c>
      <c r="I142" s="7">
        <v>260.89992541878019</v>
      </c>
      <c r="J142" s="7">
        <v>331.17578354984289</v>
      </c>
      <c r="K142" s="7">
        <v>235.0993359702552</v>
      </c>
      <c r="L142" s="7">
        <v>195.05595207837177</v>
      </c>
      <c r="M142" s="7">
        <v>1961.6040250658989</v>
      </c>
      <c r="N142" s="124">
        <f t="shared" si="9"/>
        <v>10568.436547848061</v>
      </c>
      <c r="O142" s="26">
        <v>13103.865174532868</v>
      </c>
      <c r="P142" s="7">
        <v>493.05999332766805</v>
      </c>
      <c r="Q142" s="7">
        <v>356.75148365096697</v>
      </c>
      <c r="R142" s="7">
        <v>185.20698971971433</v>
      </c>
      <c r="S142" s="7">
        <v>156.50749081725371</v>
      </c>
      <c r="T142" s="7">
        <v>1935.6240622773767</v>
      </c>
      <c r="U142" s="124">
        <f t="shared" si="7"/>
        <v>16231.015194325848</v>
      </c>
    </row>
    <row r="143" spans="1:21">
      <c r="A143" s="37">
        <v>146</v>
      </c>
      <c r="B143" s="17"/>
      <c r="C143" s="16"/>
      <c r="D143" s="38" t="s">
        <v>32</v>
      </c>
      <c r="E143" s="54" t="s">
        <v>172</v>
      </c>
      <c r="F143" s="53"/>
      <c r="G143" s="109">
        <f t="shared" si="8"/>
        <v>260617.68916769378</v>
      </c>
      <c r="H143" s="26">
        <v>108721.9469916448</v>
      </c>
      <c r="I143" s="7">
        <v>6307.0474786646664</v>
      </c>
      <c r="J143" s="7">
        <v>4147.1391557827592</v>
      </c>
      <c r="K143" s="7">
        <v>2020.9693818539381</v>
      </c>
      <c r="L143" s="7">
        <v>3608.8343377150595</v>
      </c>
      <c r="M143" s="7">
        <v>2253.1944695115089</v>
      </c>
      <c r="N143" s="124">
        <f t="shared" si="9"/>
        <v>127059.13181517273</v>
      </c>
      <c r="O143" s="26">
        <v>113883.59460667893</v>
      </c>
      <c r="P143" s="7">
        <v>8520.9582485867068</v>
      </c>
      <c r="Q143" s="7">
        <v>4128.8599348591815</v>
      </c>
      <c r="R143" s="7">
        <v>2062.4763396820053</v>
      </c>
      <c r="S143" s="7">
        <v>2930.3810047619045</v>
      </c>
      <c r="T143" s="7">
        <v>2032.287217952311</v>
      </c>
      <c r="U143" s="124">
        <f t="shared" si="7"/>
        <v>133558.55735252105</v>
      </c>
    </row>
    <row r="144" spans="1:21">
      <c r="A144" s="93">
        <v>147</v>
      </c>
      <c r="B144" s="94"/>
      <c r="C144" s="103" t="s">
        <v>173</v>
      </c>
      <c r="D144" s="96" t="s">
        <v>174</v>
      </c>
      <c r="E144" s="97"/>
      <c r="F144" s="98"/>
      <c r="G144" s="99">
        <f t="shared" si="8"/>
        <v>122.59782459586859</v>
      </c>
      <c r="H144" s="100">
        <v>0</v>
      </c>
      <c r="I144" s="101">
        <v>1.5208871364593506</v>
      </c>
      <c r="J144" s="101">
        <v>0.55164116621017456</v>
      </c>
      <c r="K144" s="101">
        <v>10.665826469659805</v>
      </c>
      <c r="L144" s="101">
        <v>11.197876818478107</v>
      </c>
      <c r="M144" s="101">
        <v>31.641355156898499</v>
      </c>
      <c r="N144" s="125">
        <f t="shared" si="9"/>
        <v>55.577586747705936</v>
      </c>
      <c r="O144" s="100">
        <v>0</v>
      </c>
      <c r="P144" s="101">
        <v>0.86698043346405029</v>
      </c>
      <c r="Q144" s="101">
        <v>1.0453752279281616</v>
      </c>
      <c r="R144" s="101">
        <v>2.027122974395752</v>
      </c>
      <c r="S144" s="101">
        <v>11.247175887227058</v>
      </c>
      <c r="T144" s="101">
        <v>51.833583325147629</v>
      </c>
      <c r="U144" s="125">
        <f t="shared" si="7"/>
        <v>67.020237848162651</v>
      </c>
    </row>
    <row r="145" spans="1:21">
      <c r="A145" s="72">
        <v>151</v>
      </c>
      <c r="B145" s="80" t="s">
        <v>175</v>
      </c>
      <c r="C145" s="81" t="s">
        <v>176</v>
      </c>
      <c r="D145" s="82"/>
      <c r="E145" s="82"/>
      <c r="F145" s="83"/>
      <c r="G145" s="74">
        <f t="shared" si="8"/>
        <v>6421273.795236215</v>
      </c>
      <c r="H145" s="75">
        <v>213266.06238510879</v>
      </c>
      <c r="I145" s="76">
        <v>197145.31784317642</v>
      </c>
      <c r="J145" s="76">
        <v>849867.91310739517</v>
      </c>
      <c r="K145" s="76">
        <v>932069.84695291519</v>
      </c>
      <c r="L145" s="76">
        <v>850720.7127571106</v>
      </c>
      <c r="M145" s="76">
        <v>1031074.413356781</v>
      </c>
      <c r="N145" s="122">
        <f t="shared" si="9"/>
        <v>4074144.2664024872</v>
      </c>
      <c r="O145" s="75">
        <v>180433.90897577535</v>
      </c>
      <c r="P145" s="76">
        <v>131854.96120081842</v>
      </c>
      <c r="Q145" s="76">
        <v>294773.78475242853</v>
      </c>
      <c r="R145" s="76">
        <v>303688.48248291016</v>
      </c>
      <c r="S145" s="76">
        <v>441808.35674715042</v>
      </c>
      <c r="T145" s="76">
        <v>994570.03467464447</v>
      </c>
      <c r="U145" s="122">
        <f t="shared" si="7"/>
        <v>2347129.5288337274</v>
      </c>
    </row>
    <row r="146" spans="1:21">
      <c r="A146" s="93">
        <v>152</v>
      </c>
      <c r="B146" s="95"/>
      <c r="C146" s="95" t="s">
        <v>6</v>
      </c>
      <c r="D146" s="96" t="s">
        <v>177</v>
      </c>
      <c r="E146" s="104"/>
      <c r="F146" s="105"/>
      <c r="G146" s="99">
        <f t="shared" si="8"/>
        <v>4624754.2710866462</v>
      </c>
      <c r="H146" s="100">
        <v>199574.15789808473</v>
      </c>
      <c r="I146" s="101">
        <v>164237.36490634829</v>
      </c>
      <c r="J146" s="101">
        <v>500849.74967694283</v>
      </c>
      <c r="K146" s="101">
        <v>534746.14956760406</v>
      </c>
      <c r="L146" s="101">
        <v>583259.99594449997</v>
      </c>
      <c r="M146" s="101">
        <v>845664.98822808266</v>
      </c>
      <c r="N146" s="125">
        <f t="shared" si="9"/>
        <v>2828332.4062215625</v>
      </c>
      <c r="O146" s="100">
        <v>167649.1303231034</v>
      </c>
      <c r="P146" s="101">
        <v>107207.2969617527</v>
      </c>
      <c r="Q146" s="101">
        <v>164374.35163110495</v>
      </c>
      <c r="R146" s="101">
        <v>165927.56973999739</v>
      </c>
      <c r="S146" s="101">
        <v>309986.83882343769</v>
      </c>
      <c r="T146" s="101">
        <v>881276.67738568783</v>
      </c>
      <c r="U146" s="125">
        <f t="shared" si="7"/>
        <v>1796421.8648650839</v>
      </c>
    </row>
    <row r="147" spans="1:21">
      <c r="A147" s="37">
        <v>153</v>
      </c>
      <c r="B147" s="17"/>
      <c r="C147" s="16"/>
      <c r="D147" s="38" t="s">
        <v>8</v>
      </c>
      <c r="E147" s="49" t="s">
        <v>178</v>
      </c>
      <c r="F147" s="55"/>
      <c r="G147" s="109">
        <f t="shared" si="8"/>
        <v>1596010.0644615237</v>
      </c>
      <c r="H147" s="26">
        <v>46993.961851468863</v>
      </c>
      <c r="I147" s="7">
        <v>64918.841572353616</v>
      </c>
      <c r="J147" s="7">
        <v>338996.80689695477</v>
      </c>
      <c r="K147" s="7">
        <v>292575.54540997744</v>
      </c>
      <c r="L147" s="7">
        <v>236294.5821858421</v>
      </c>
      <c r="M147" s="7">
        <v>153001.50831246376</v>
      </c>
      <c r="N147" s="124">
        <f t="shared" si="9"/>
        <v>1132781.2462290605</v>
      </c>
      <c r="O147" s="26">
        <v>41786.30868171285</v>
      </c>
      <c r="P147" s="7">
        <v>48413.569988626987</v>
      </c>
      <c r="Q147" s="7">
        <v>99150.249752406031</v>
      </c>
      <c r="R147" s="7">
        <v>80668.946596361697</v>
      </c>
      <c r="S147" s="7">
        <v>104072.24232894927</v>
      </c>
      <c r="T147" s="7">
        <v>89137.500884406269</v>
      </c>
      <c r="U147" s="124">
        <f t="shared" si="7"/>
        <v>463228.81823246309</v>
      </c>
    </row>
    <row r="148" spans="1:21">
      <c r="A148" s="37">
        <v>154</v>
      </c>
      <c r="B148" s="17"/>
      <c r="C148" s="16"/>
      <c r="D148" s="38" t="s">
        <v>10</v>
      </c>
      <c r="E148" s="49" t="s">
        <v>179</v>
      </c>
      <c r="F148" s="40"/>
      <c r="G148" s="109">
        <f t="shared" si="8"/>
        <v>128040.47707962268</v>
      </c>
      <c r="H148" s="26">
        <v>15378.119323257011</v>
      </c>
      <c r="I148" s="7">
        <v>3973.4512549880892</v>
      </c>
      <c r="J148" s="7">
        <v>8457.8026349898428</v>
      </c>
      <c r="K148" s="7">
        <v>11785.061578952707</v>
      </c>
      <c r="L148" s="7">
        <v>14505.44872556068</v>
      </c>
      <c r="M148" s="7">
        <v>17846.824781570584</v>
      </c>
      <c r="N148" s="124">
        <f t="shared" si="9"/>
        <v>71946.708299318911</v>
      </c>
      <c r="O148" s="26">
        <v>13429.551892043448</v>
      </c>
      <c r="P148" s="7">
        <v>2308.8358307040762</v>
      </c>
      <c r="Q148" s="7">
        <v>5017.2542260838673</v>
      </c>
      <c r="R148" s="7">
        <v>6483.1879605823196</v>
      </c>
      <c r="S148" s="7">
        <v>11591.381965210661</v>
      </c>
      <c r="T148" s="7">
        <v>17263.556905679405</v>
      </c>
      <c r="U148" s="124">
        <f t="shared" si="7"/>
        <v>56093.768780303777</v>
      </c>
    </row>
    <row r="149" spans="1:21">
      <c r="A149" s="37">
        <v>155</v>
      </c>
      <c r="B149" s="17"/>
      <c r="C149" s="16"/>
      <c r="D149" s="38" t="s">
        <v>22</v>
      </c>
      <c r="E149" s="49" t="s">
        <v>180</v>
      </c>
      <c r="F149" s="40"/>
      <c r="G149" s="109">
        <f t="shared" si="8"/>
        <v>1250068.9704884379</v>
      </c>
      <c r="H149" s="26">
        <v>16338.251579973279</v>
      </c>
      <c r="I149" s="7">
        <v>12736.301799010485</v>
      </c>
      <c r="J149" s="7">
        <v>19046.754401132464</v>
      </c>
      <c r="K149" s="7">
        <v>54345.601721003652</v>
      </c>
      <c r="L149" s="7">
        <v>130254.00463834405</v>
      </c>
      <c r="M149" s="7">
        <v>405887.69586837292</v>
      </c>
      <c r="N149" s="124">
        <f t="shared" si="9"/>
        <v>638608.61000783683</v>
      </c>
      <c r="O149" s="26">
        <v>12260.710283811735</v>
      </c>
      <c r="P149" s="7">
        <v>6138.5654119139472</v>
      </c>
      <c r="Q149" s="7">
        <v>7229.9410724108166</v>
      </c>
      <c r="R149" s="7">
        <v>13268.703613977879</v>
      </c>
      <c r="S149" s="7">
        <v>80131.420995436609</v>
      </c>
      <c r="T149" s="7">
        <v>492431.01910305023</v>
      </c>
      <c r="U149" s="124">
        <f t="shared" si="7"/>
        <v>611460.3604806012</v>
      </c>
    </row>
    <row r="150" spans="1:21">
      <c r="A150" s="37">
        <v>156</v>
      </c>
      <c r="B150" s="17"/>
      <c r="C150" s="16"/>
      <c r="D150" s="38" t="s">
        <v>24</v>
      </c>
      <c r="E150" s="49" t="s">
        <v>181</v>
      </c>
      <c r="F150" s="40"/>
      <c r="G150" s="109">
        <f t="shared" si="8"/>
        <v>200379.53550313547</v>
      </c>
      <c r="H150" s="26">
        <v>14718.340770131443</v>
      </c>
      <c r="I150" s="7">
        <v>5994.1140786446631</v>
      </c>
      <c r="J150" s="7">
        <v>9154.7418200448155</v>
      </c>
      <c r="K150" s="7">
        <v>15300.634849805385</v>
      </c>
      <c r="L150" s="7">
        <v>19816.124510947615</v>
      </c>
      <c r="M150" s="7">
        <v>26707.499727264047</v>
      </c>
      <c r="N150" s="124">
        <f t="shared" si="9"/>
        <v>91691.455756837968</v>
      </c>
      <c r="O150" s="26">
        <v>15643.000603007735</v>
      </c>
      <c r="P150" s="7">
        <v>6098.089522790473</v>
      </c>
      <c r="Q150" s="7">
        <v>12698.294389210641</v>
      </c>
      <c r="R150" s="7">
        <v>14567.014574877918</v>
      </c>
      <c r="S150" s="7">
        <v>20220.629661120474</v>
      </c>
      <c r="T150" s="7">
        <v>39461.050995290279</v>
      </c>
      <c r="U150" s="124">
        <f t="shared" si="7"/>
        <v>108688.07974629752</v>
      </c>
    </row>
    <row r="151" spans="1:21">
      <c r="A151" s="37">
        <v>157</v>
      </c>
      <c r="B151" s="17"/>
      <c r="C151" s="16"/>
      <c r="D151" s="38" t="s">
        <v>26</v>
      </c>
      <c r="E151" s="49" t="s">
        <v>182</v>
      </c>
      <c r="F151" s="40"/>
      <c r="G151" s="109">
        <f t="shared" si="8"/>
        <v>359079.04908000212</v>
      </c>
      <c r="H151" s="26">
        <v>31410.746317523241</v>
      </c>
      <c r="I151" s="7">
        <v>38370.493824850768</v>
      </c>
      <c r="J151" s="7">
        <v>40725.608807474375</v>
      </c>
      <c r="K151" s="7">
        <v>37995.185024928302</v>
      </c>
      <c r="L151" s="7">
        <v>39931.706769227982</v>
      </c>
      <c r="M151" s="7">
        <v>42340.166033990681</v>
      </c>
      <c r="N151" s="124">
        <f t="shared" si="9"/>
        <v>230773.90677799535</v>
      </c>
      <c r="O151" s="26">
        <v>26257.833793606529</v>
      </c>
      <c r="P151" s="7">
        <v>18466.928456150927</v>
      </c>
      <c r="Q151" s="7">
        <v>11488.619099281146</v>
      </c>
      <c r="R151" s="7">
        <v>10742.018358344212</v>
      </c>
      <c r="S151" s="7">
        <v>18823.278836242855</v>
      </c>
      <c r="T151" s="7">
        <v>42526.463758381084</v>
      </c>
      <c r="U151" s="124">
        <f t="shared" si="7"/>
        <v>128305.14230200675</v>
      </c>
    </row>
    <row r="152" spans="1:21">
      <c r="A152" s="37">
        <v>158</v>
      </c>
      <c r="B152" s="12"/>
      <c r="C152" s="12"/>
      <c r="D152" s="52" t="s">
        <v>32</v>
      </c>
      <c r="E152" s="49" t="s">
        <v>183</v>
      </c>
      <c r="F152" s="43"/>
      <c r="G152" s="109">
        <f t="shared" si="8"/>
        <v>37676.338933155115</v>
      </c>
      <c r="H152" s="26">
        <v>1978.8897326152946</v>
      </c>
      <c r="I152" s="7">
        <v>3265.5576364054577</v>
      </c>
      <c r="J152" s="7">
        <v>4907.7937206567731</v>
      </c>
      <c r="K152" s="7">
        <v>5057.8543422064977</v>
      </c>
      <c r="L152" s="7">
        <v>4773.0325982071809</v>
      </c>
      <c r="M152" s="7">
        <v>2074.7207463223021</v>
      </c>
      <c r="N152" s="124">
        <f t="shared" si="9"/>
        <v>22057.848776413506</v>
      </c>
      <c r="O152" s="26">
        <v>2121.6163199037255</v>
      </c>
      <c r="P152" s="7">
        <v>2617.756319785316</v>
      </c>
      <c r="Q152" s="7">
        <v>2579.4328793484601</v>
      </c>
      <c r="R152" s="7">
        <v>2927.3318879978033</v>
      </c>
      <c r="S152" s="7">
        <v>3290.0348981434945</v>
      </c>
      <c r="T152" s="7">
        <v>2082.3178515628097</v>
      </c>
      <c r="U152" s="124">
        <f t="shared" si="7"/>
        <v>15618.490156741609</v>
      </c>
    </row>
    <row r="153" spans="1:21">
      <c r="A153" s="37">
        <v>159</v>
      </c>
      <c r="B153" s="10"/>
      <c r="C153" s="11"/>
      <c r="D153" s="38" t="s">
        <v>34</v>
      </c>
      <c r="E153" s="49" t="s">
        <v>184</v>
      </c>
      <c r="F153" s="51"/>
      <c r="G153" s="109">
        <f t="shared" si="8"/>
        <v>1053499.8412885973</v>
      </c>
      <c r="H153" s="26">
        <v>72755.85061973118</v>
      </c>
      <c r="I153" s="7">
        <v>34978.605077132583</v>
      </c>
      <c r="J153" s="7">
        <v>79560.243211984634</v>
      </c>
      <c r="K153" s="7">
        <v>117686.2700689435</v>
      </c>
      <c r="L153" s="7">
        <v>137685.09412384033</v>
      </c>
      <c r="M153" s="7">
        <v>197806.55836763978</v>
      </c>
      <c r="N153" s="124">
        <f t="shared" si="9"/>
        <v>640472.62146927207</v>
      </c>
      <c r="O153" s="26">
        <v>56150.108713658876</v>
      </c>
      <c r="P153" s="7">
        <v>23163.550005719706</v>
      </c>
      <c r="Q153" s="7">
        <v>26210.559170365566</v>
      </c>
      <c r="R153" s="7">
        <v>37270.367285758257</v>
      </c>
      <c r="S153" s="7">
        <v>71857.849133878946</v>
      </c>
      <c r="T153" s="7">
        <v>198374.78550994396</v>
      </c>
      <c r="U153" s="124">
        <f t="shared" si="7"/>
        <v>413027.21981932531</v>
      </c>
    </row>
    <row r="154" spans="1:21">
      <c r="A154" s="93">
        <v>160</v>
      </c>
      <c r="B154" s="94"/>
      <c r="C154" s="95" t="s">
        <v>61</v>
      </c>
      <c r="D154" s="96" t="s">
        <v>185</v>
      </c>
      <c r="E154" s="97"/>
      <c r="F154" s="98"/>
      <c r="G154" s="99">
        <f t="shared" si="8"/>
        <v>1796519.5544328673</v>
      </c>
      <c r="H154" s="100">
        <v>13691.903347421918</v>
      </c>
      <c r="I154" s="101">
        <v>32907.951639205217</v>
      </c>
      <c r="J154" s="101">
        <v>349018.1653200686</v>
      </c>
      <c r="K154" s="101">
        <v>397323.70776242018</v>
      </c>
      <c r="L154" s="101">
        <v>267460.71794253588</v>
      </c>
      <c r="M154" s="101">
        <v>185409.43449425697</v>
      </c>
      <c r="N154" s="125">
        <f t="shared" si="9"/>
        <v>1245811.8805059087</v>
      </c>
      <c r="O154" s="100">
        <v>12784.777810038795</v>
      </c>
      <c r="P154" s="101">
        <v>24647.66557418555</v>
      </c>
      <c r="Q154" s="101">
        <v>130399.4351413101</v>
      </c>
      <c r="R154" s="101">
        <v>137760.91167519987</v>
      </c>
      <c r="S154" s="101">
        <v>131821.52054211497</v>
      </c>
      <c r="T154" s="101">
        <v>113293.36318410933</v>
      </c>
      <c r="U154" s="125">
        <f t="shared" si="7"/>
        <v>550707.67392695858</v>
      </c>
    </row>
    <row r="155" spans="1:21">
      <c r="A155" s="37">
        <v>161</v>
      </c>
      <c r="B155" s="17"/>
      <c r="C155" s="16"/>
      <c r="D155" s="38" t="s">
        <v>8</v>
      </c>
      <c r="E155" s="49" t="s">
        <v>186</v>
      </c>
      <c r="F155" s="40"/>
      <c r="G155" s="109">
        <f t="shared" si="8"/>
        <v>1037380.6114806471</v>
      </c>
      <c r="H155" s="26">
        <v>0</v>
      </c>
      <c r="I155" s="7">
        <v>6111.2267214860767</v>
      </c>
      <c r="J155" s="7">
        <v>122909.54718858004</v>
      </c>
      <c r="K155" s="7">
        <v>199327.72849243879</v>
      </c>
      <c r="L155" s="7">
        <v>187131.20309986919</v>
      </c>
      <c r="M155" s="7">
        <v>163757.00114881992</v>
      </c>
      <c r="N155" s="124">
        <f t="shared" si="9"/>
        <v>679236.70665119402</v>
      </c>
      <c r="O155" s="26">
        <v>0</v>
      </c>
      <c r="P155" s="7">
        <v>4166.09717849956</v>
      </c>
      <c r="Q155" s="7">
        <v>71169.960815191269</v>
      </c>
      <c r="R155" s="7">
        <v>82986.224243417382</v>
      </c>
      <c r="S155" s="7">
        <v>102228.34516356885</v>
      </c>
      <c r="T155" s="7">
        <v>97593.277428776026</v>
      </c>
      <c r="U155" s="124">
        <f t="shared" si="7"/>
        <v>358143.90482945309</v>
      </c>
    </row>
    <row r="156" spans="1:21">
      <c r="A156" s="37">
        <v>162</v>
      </c>
      <c r="B156" s="17"/>
      <c r="C156" s="16"/>
      <c r="D156" s="38" t="s">
        <v>10</v>
      </c>
      <c r="E156" s="49" t="s">
        <v>187</v>
      </c>
      <c r="F156" s="55"/>
      <c r="G156" s="109">
        <f t="shared" si="8"/>
        <v>511342.96929869917</v>
      </c>
      <c r="H156" s="26">
        <v>11453.059353471283</v>
      </c>
      <c r="I156" s="7">
        <v>11449.963538350537</v>
      </c>
      <c r="J156" s="7">
        <v>151768.28141889721</v>
      </c>
      <c r="K156" s="7">
        <v>131671.39478509128</v>
      </c>
      <c r="L156" s="7">
        <v>58652.016584932804</v>
      </c>
      <c r="M156" s="7">
        <v>17741.167387194932</v>
      </c>
      <c r="N156" s="124">
        <f t="shared" si="9"/>
        <v>382735.88306793803</v>
      </c>
      <c r="O156" s="26">
        <v>10505.972868742218</v>
      </c>
      <c r="P156" s="7">
        <v>8254.0144000379369</v>
      </c>
      <c r="Q156" s="7">
        <v>39081.707303958014</v>
      </c>
      <c r="R156" s="7">
        <v>36969.104878529906</v>
      </c>
      <c r="S156" s="7">
        <v>20545.66353943944</v>
      </c>
      <c r="T156" s="7">
        <v>13250.623240053654</v>
      </c>
      <c r="U156" s="124">
        <f t="shared" si="7"/>
        <v>128607.08623076117</v>
      </c>
    </row>
    <row r="157" spans="1:21" ht="12.6" thickBot="1">
      <c r="A157" s="56">
        <v>163</v>
      </c>
      <c r="B157" s="57"/>
      <c r="C157" s="58"/>
      <c r="D157" s="59" t="s">
        <v>22</v>
      </c>
      <c r="E157" s="60" t="s">
        <v>188</v>
      </c>
      <c r="F157" s="61"/>
      <c r="G157" s="112">
        <f t="shared" si="8"/>
        <v>247795.96493796419</v>
      </c>
      <c r="H157" s="27">
        <v>2238.8438672801785</v>
      </c>
      <c r="I157" s="28">
        <v>15346.761147044832</v>
      </c>
      <c r="J157" s="28">
        <v>74340.333319744561</v>
      </c>
      <c r="K157" s="28">
        <v>66324.580306893215</v>
      </c>
      <c r="L157" s="28">
        <v>21677.497409633594</v>
      </c>
      <c r="M157" s="28">
        <v>3911.264879997645</v>
      </c>
      <c r="N157" s="126">
        <f t="shared" si="9"/>
        <v>183839.28093059402</v>
      </c>
      <c r="O157" s="27">
        <v>2278.8049057820754</v>
      </c>
      <c r="P157" s="28">
        <v>12227.554059703194</v>
      </c>
      <c r="Q157" s="28">
        <v>20147.76692441717</v>
      </c>
      <c r="R157" s="28">
        <v>17805.582643776259</v>
      </c>
      <c r="S157" s="28">
        <v>9047.5116665033856</v>
      </c>
      <c r="T157" s="28">
        <v>2449.4638071880909</v>
      </c>
      <c r="U157" s="126">
        <f t="shared" si="7"/>
        <v>63956.684007370175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U157"/>
  <sheetViews>
    <sheetView workbookViewId="0">
      <pane xSplit="6" ySplit="9" topLeftCell="G121"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6" t="s">
        <v>347</v>
      </c>
      <c r="E2" s="246"/>
      <c r="F2" s="246"/>
      <c r="G2" s="6"/>
      <c r="H2" s="6"/>
    </row>
    <row r="3" spans="1:21" ht="13.8">
      <c r="A3" s="1" t="s">
        <v>194</v>
      </c>
      <c r="C3" s="296">
        <v>2045</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1990125.0198662281</v>
      </c>
      <c r="H7" s="151">
        <v>123262.50581669807</v>
      </c>
      <c r="I7" s="152">
        <v>223273.914706707</v>
      </c>
      <c r="J7" s="152">
        <v>273028.73388290405</v>
      </c>
      <c r="K7" s="152">
        <v>238956.3874797821</v>
      </c>
      <c r="L7" s="152">
        <v>112352.10915279388</v>
      </c>
      <c r="M7" s="152">
        <v>24331.592052936554</v>
      </c>
      <c r="N7" s="153">
        <f>SUM(H7:M7)</f>
        <v>995205.24309182167</v>
      </c>
      <c r="O7" s="151">
        <v>119583.24158477783</v>
      </c>
      <c r="P7" s="152">
        <v>217597.2512345314</v>
      </c>
      <c r="Q7" s="152">
        <v>268106.39998722076</v>
      </c>
      <c r="R7" s="152">
        <v>239064.7557849884</v>
      </c>
      <c r="S7" s="152">
        <v>119477.20053863525</v>
      </c>
      <c r="T7" s="152">
        <v>31090.927644252777</v>
      </c>
      <c r="U7" s="153">
        <f>SUM(O7:T7)</f>
        <v>994919.77677440643</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0">N10+U10</f>
        <v>12941051.737466931</v>
      </c>
      <c r="H10" s="67">
        <v>776567.30434656143</v>
      </c>
      <c r="I10" s="68">
        <v>255463.63220894337</v>
      </c>
      <c r="J10" s="68">
        <v>759060.17953014374</v>
      </c>
      <c r="K10" s="68">
        <v>1156545.6882781982</v>
      </c>
      <c r="L10" s="68">
        <v>1769587.9774017334</v>
      </c>
      <c r="M10" s="68">
        <v>2042464.7096557617</v>
      </c>
      <c r="N10" s="121">
        <f t="shared" ref="N10:N73" si="1">SUM(H10:M10)</f>
        <v>6759689.4914213419</v>
      </c>
      <c r="O10" s="67">
        <v>683576.78875494003</v>
      </c>
      <c r="P10" s="68">
        <v>234476.3066804409</v>
      </c>
      <c r="Q10" s="68">
        <v>491990.44906163216</v>
      </c>
      <c r="R10" s="68">
        <v>822749.8076505661</v>
      </c>
      <c r="S10" s="68">
        <v>1501870.9425735474</v>
      </c>
      <c r="T10" s="68">
        <v>2446697.9513244629</v>
      </c>
      <c r="U10" s="121">
        <f t="shared" ref="U10:U73" si="2">SUM(O10:T10)</f>
        <v>6181362.2460455894</v>
      </c>
    </row>
    <row r="11" spans="1:21" s="19" customFormat="1" ht="15" customHeight="1">
      <c r="A11" s="72">
        <v>1</v>
      </c>
      <c r="B11" s="73" t="s">
        <v>4</v>
      </c>
      <c r="C11" s="278" t="s">
        <v>5</v>
      </c>
      <c r="D11" s="279"/>
      <c r="E11" s="279"/>
      <c r="F11" s="280"/>
      <c r="G11" s="74">
        <f t="shared" si="0"/>
        <v>3697861.4783353955</v>
      </c>
      <c r="H11" s="75">
        <v>456536.9507162571</v>
      </c>
      <c r="I11" s="76">
        <v>80763.681130439043</v>
      </c>
      <c r="J11" s="76">
        <v>182963.69964456558</v>
      </c>
      <c r="K11" s="76">
        <v>386135.99366402626</v>
      </c>
      <c r="L11" s="76">
        <v>405988.69893836975</v>
      </c>
      <c r="M11" s="76">
        <v>451945.58348846436</v>
      </c>
      <c r="N11" s="122">
        <f t="shared" si="1"/>
        <v>1964334.6075821221</v>
      </c>
      <c r="O11" s="75">
        <v>389647.64480388165</v>
      </c>
      <c r="P11" s="76">
        <v>83606.708600446582</v>
      </c>
      <c r="Q11" s="76">
        <v>206423.22239392996</v>
      </c>
      <c r="R11" s="76">
        <v>303333.54448676109</v>
      </c>
      <c r="S11" s="76">
        <v>283419.19745159149</v>
      </c>
      <c r="T11" s="76">
        <v>467096.5530166626</v>
      </c>
      <c r="U11" s="122">
        <f t="shared" si="2"/>
        <v>1733526.8707532734</v>
      </c>
    </row>
    <row r="12" spans="1:21" s="18" customFormat="1">
      <c r="A12" s="85">
        <v>2</v>
      </c>
      <c r="B12" s="86"/>
      <c r="C12" s="86" t="s">
        <v>6</v>
      </c>
      <c r="D12" s="87" t="s">
        <v>7</v>
      </c>
      <c r="E12" s="88"/>
      <c r="F12" s="89"/>
      <c r="G12" s="90">
        <f t="shared" si="0"/>
        <v>2087689.4099158831</v>
      </c>
      <c r="H12" s="91">
        <v>101308.19015455246</v>
      </c>
      <c r="I12" s="92">
        <v>62298.724657028913</v>
      </c>
      <c r="J12" s="92">
        <v>148725.42891898751</v>
      </c>
      <c r="K12" s="92">
        <v>329352.5752928853</v>
      </c>
      <c r="L12" s="92">
        <v>283380.58277440071</v>
      </c>
      <c r="M12" s="92">
        <v>238460.17713117599</v>
      </c>
      <c r="N12" s="123">
        <f t="shared" si="1"/>
        <v>1163525.6789290309</v>
      </c>
      <c r="O12" s="91">
        <v>98989.993367768824</v>
      </c>
      <c r="P12" s="92">
        <v>63668.991787131876</v>
      </c>
      <c r="Q12" s="92">
        <v>117152.48071329296</v>
      </c>
      <c r="R12" s="92">
        <v>200647.195540905</v>
      </c>
      <c r="S12" s="92">
        <v>192944.0033903718</v>
      </c>
      <c r="T12" s="92">
        <v>250761.06618738174</v>
      </c>
      <c r="U12" s="123">
        <f t="shared" si="2"/>
        <v>924163.7309868522</v>
      </c>
    </row>
    <row r="13" spans="1:21">
      <c r="A13" s="37">
        <v>3</v>
      </c>
      <c r="B13" s="17"/>
      <c r="C13" s="16"/>
      <c r="D13" s="38" t="s">
        <v>8</v>
      </c>
      <c r="E13" s="39" t="s">
        <v>9</v>
      </c>
      <c r="F13" s="40"/>
      <c r="G13" s="109">
        <f t="shared" si="0"/>
        <v>591095.56314093689</v>
      </c>
      <c r="H13" s="26">
        <v>6265.7162760898937</v>
      </c>
      <c r="I13" s="7">
        <v>3137.51384617338</v>
      </c>
      <c r="J13" s="7">
        <v>47368.486023251484</v>
      </c>
      <c r="K13" s="7">
        <v>103384.06676492712</v>
      </c>
      <c r="L13" s="7">
        <v>115814.97230793466</v>
      </c>
      <c r="M13" s="7">
        <v>86910.220431278227</v>
      </c>
      <c r="N13" s="124">
        <f t="shared" si="1"/>
        <v>362880.97564965475</v>
      </c>
      <c r="O13" s="26">
        <v>6614.0928546019131</v>
      </c>
      <c r="P13" s="7">
        <v>3891.9472042433372</v>
      </c>
      <c r="Q13" s="7">
        <v>28821.270161945551</v>
      </c>
      <c r="R13" s="7">
        <v>51295.2031714607</v>
      </c>
      <c r="S13" s="7">
        <v>66919.027355745988</v>
      </c>
      <c r="T13" s="7">
        <v>70673.046743284678</v>
      </c>
      <c r="U13" s="124">
        <f t="shared" si="2"/>
        <v>228214.58749128217</v>
      </c>
    </row>
    <row r="14" spans="1:21">
      <c r="A14" s="37">
        <v>4</v>
      </c>
      <c r="B14" s="41"/>
      <c r="C14" s="16"/>
      <c r="D14" s="38" t="s">
        <v>10</v>
      </c>
      <c r="E14" s="39" t="s">
        <v>11</v>
      </c>
      <c r="F14" s="40"/>
      <c r="G14" s="109">
        <f t="shared" si="0"/>
        <v>17490.792867602126</v>
      </c>
      <c r="H14" s="26">
        <v>4379.3645908163453</v>
      </c>
      <c r="I14" s="7">
        <v>1403.5645225637854</v>
      </c>
      <c r="J14" s="7">
        <v>83.590593602857552</v>
      </c>
      <c r="K14" s="7">
        <v>236.81257630768232</v>
      </c>
      <c r="L14" s="7">
        <v>274.09592069266364</v>
      </c>
      <c r="M14" s="7">
        <v>98.16839389730012</v>
      </c>
      <c r="N14" s="124">
        <f t="shared" si="1"/>
        <v>6475.5965978806344</v>
      </c>
      <c r="O14" s="26">
        <v>5301.5486777122132</v>
      </c>
      <c r="P14" s="7">
        <v>2690.5148822527844</v>
      </c>
      <c r="Q14" s="7">
        <v>1337.3733487334102</v>
      </c>
      <c r="R14" s="7">
        <v>851.11038917861879</v>
      </c>
      <c r="S14" s="7">
        <v>374.41314045153558</v>
      </c>
      <c r="T14" s="7">
        <v>460.23583139292896</v>
      </c>
      <c r="U14" s="124">
        <f t="shared" si="2"/>
        <v>11015.196269721491</v>
      </c>
    </row>
    <row r="15" spans="1:21">
      <c r="A15" s="37">
        <v>5</v>
      </c>
      <c r="B15" s="41"/>
      <c r="C15" s="16"/>
      <c r="D15" s="8"/>
      <c r="E15" s="17" t="s">
        <v>12</v>
      </c>
      <c r="F15" s="42" t="s">
        <v>13</v>
      </c>
      <c r="G15" s="109">
        <f t="shared" si="0"/>
        <v>15036.490182727954</v>
      </c>
      <c r="H15" s="26">
        <v>4379.3645908163453</v>
      </c>
      <c r="I15" s="7">
        <v>1401.7730487181107</v>
      </c>
      <c r="J15" s="7">
        <v>70.942838671093341</v>
      </c>
      <c r="K15" s="7">
        <v>208.34097381308675</v>
      </c>
      <c r="L15" s="7">
        <v>256.1667944365181</v>
      </c>
      <c r="M15" s="7">
        <v>86.924607837689109</v>
      </c>
      <c r="N15" s="124">
        <f t="shared" si="1"/>
        <v>6403.5128542928433</v>
      </c>
      <c r="O15" s="26">
        <v>5301.5486777122132</v>
      </c>
      <c r="P15" s="7">
        <v>2674.2885884992429</v>
      </c>
      <c r="Q15" s="7">
        <v>328.44373792945407</v>
      </c>
      <c r="R15" s="7">
        <v>126.95143353217281</v>
      </c>
      <c r="S15" s="7">
        <v>84.642063973937184</v>
      </c>
      <c r="T15" s="7">
        <v>117.10282678809017</v>
      </c>
      <c r="U15" s="124">
        <f t="shared" si="2"/>
        <v>8632.9773284351104</v>
      </c>
    </row>
    <row r="16" spans="1:21">
      <c r="A16" s="37">
        <v>6</v>
      </c>
      <c r="B16" s="41"/>
      <c r="C16" s="16"/>
      <c r="D16" s="8"/>
      <c r="E16" s="17" t="s">
        <v>14</v>
      </c>
      <c r="F16" s="42" t="s">
        <v>15</v>
      </c>
      <c r="G16" s="109">
        <f t="shared" si="0"/>
        <v>482.78895501407533</v>
      </c>
      <c r="H16" s="26">
        <v>0</v>
      </c>
      <c r="I16" s="7">
        <v>0</v>
      </c>
      <c r="J16" s="7">
        <v>0</v>
      </c>
      <c r="K16" s="7">
        <v>0</v>
      </c>
      <c r="L16" s="7">
        <v>0</v>
      </c>
      <c r="M16" s="7">
        <v>0</v>
      </c>
      <c r="N16" s="124">
        <f t="shared" si="1"/>
        <v>0</v>
      </c>
      <c r="O16" s="26">
        <v>0</v>
      </c>
      <c r="P16" s="7">
        <v>4.5319685813665274</v>
      </c>
      <c r="Q16" s="7">
        <v>232.46776654315181</v>
      </c>
      <c r="R16" s="7">
        <v>122.12282809591852</v>
      </c>
      <c r="S16" s="7">
        <v>54.910902390722185</v>
      </c>
      <c r="T16" s="7">
        <v>68.755489402916282</v>
      </c>
      <c r="U16" s="124">
        <f t="shared" si="2"/>
        <v>482.78895501407533</v>
      </c>
    </row>
    <row r="17" spans="1:21">
      <c r="A17" s="37">
        <v>7</v>
      </c>
      <c r="B17" s="41"/>
      <c r="C17" s="16"/>
      <c r="D17" s="8"/>
      <c r="E17" s="17" t="s">
        <v>16</v>
      </c>
      <c r="F17" s="42" t="s">
        <v>17</v>
      </c>
      <c r="G17" s="109">
        <f t="shared" si="0"/>
        <v>1308.7913387433009</v>
      </c>
      <c r="H17" s="26">
        <v>0</v>
      </c>
      <c r="I17" s="7">
        <v>1.1741612883824928</v>
      </c>
      <c r="J17" s="7">
        <v>9.316670771848294</v>
      </c>
      <c r="K17" s="7">
        <v>18.530733077655896</v>
      </c>
      <c r="L17" s="7">
        <v>8.5810107290053566</v>
      </c>
      <c r="M17" s="7">
        <v>6.2012255174267921</v>
      </c>
      <c r="N17" s="124">
        <f t="shared" si="1"/>
        <v>43.803801384318831</v>
      </c>
      <c r="O17" s="26">
        <v>0</v>
      </c>
      <c r="P17" s="7">
        <v>7.9556907209116616</v>
      </c>
      <c r="Q17" s="7">
        <v>498.15419994969852</v>
      </c>
      <c r="R17" s="7">
        <v>387.63408984337002</v>
      </c>
      <c r="S17" s="7">
        <v>157.26542889326811</v>
      </c>
      <c r="T17" s="7">
        <v>213.97812795173377</v>
      </c>
      <c r="U17" s="124">
        <f t="shared" si="2"/>
        <v>1264.9875373589821</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662.72242349519274</v>
      </c>
      <c r="H19" s="26">
        <v>0</v>
      </c>
      <c r="I19" s="7">
        <v>0.61734398065254936</v>
      </c>
      <c r="J19" s="7">
        <v>3.3310844622938021</v>
      </c>
      <c r="K19" s="7">
        <v>9.9408700843850966</v>
      </c>
      <c r="L19" s="7">
        <v>9.3481172377396433</v>
      </c>
      <c r="M19" s="7">
        <v>5.0425620255882677</v>
      </c>
      <c r="N19" s="124">
        <f t="shared" si="1"/>
        <v>28.279977790659359</v>
      </c>
      <c r="O19" s="26">
        <v>0</v>
      </c>
      <c r="P19" s="7">
        <v>3.7386303475886962</v>
      </c>
      <c r="Q19" s="7">
        <v>278.30764597503003</v>
      </c>
      <c r="R19" s="7">
        <v>214.40203417744488</v>
      </c>
      <c r="S19" s="7">
        <v>77.594746869988739</v>
      </c>
      <c r="T19" s="7">
        <v>60.399388334481046</v>
      </c>
      <c r="U19" s="124">
        <f t="shared" si="2"/>
        <v>634.44244570453338</v>
      </c>
    </row>
    <row r="20" spans="1:21">
      <c r="A20" s="37">
        <v>10</v>
      </c>
      <c r="B20" s="41"/>
      <c r="C20" s="16"/>
      <c r="D20" s="38" t="s">
        <v>22</v>
      </c>
      <c r="E20" s="39" t="s">
        <v>23</v>
      </c>
      <c r="F20" s="40"/>
      <c r="G20" s="109">
        <f t="shared" si="0"/>
        <v>414186.00982055813</v>
      </c>
      <c r="H20" s="26">
        <v>8530.9824268966913</v>
      </c>
      <c r="I20" s="7">
        <v>7686.4931154251099</v>
      </c>
      <c r="J20" s="7">
        <v>24788.029464244843</v>
      </c>
      <c r="K20" s="7">
        <v>141487.62488956749</v>
      </c>
      <c r="L20" s="7">
        <v>62157.08811147511</v>
      </c>
      <c r="M20" s="7">
        <v>7625.6945903450251</v>
      </c>
      <c r="N20" s="124">
        <f t="shared" si="1"/>
        <v>252275.91259795427</v>
      </c>
      <c r="O20" s="26">
        <v>8262.5083552524447</v>
      </c>
      <c r="P20" s="7">
        <v>6972.2511306703091</v>
      </c>
      <c r="Q20" s="7">
        <v>23686.398442655802</v>
      </c>
      <c r="R20" s="7">
        <v>86012.414916753769</v>
      </c>
      <c r="S20" s="7">
        <v>32016.568632990122</v>
      </c>
      <c r="T20" s="7">
        <v>4959.9557442814112</v>
      </c>
      <c r="U20" s="124">
        <f t="shared" si="2"/>
        <v>161910.09722260386</v>
      </c>
    </row>
    <row r="21" spans="1:21">
      <c r="A21" s="37">
        <v>11</v>
      </c>
      <c r="B21" s="41"/>
      <c r="C21" s="16"/>
      <c r="D21" s="38" t="s">
        <v>24</v>
      </c>
      <c r="E21" s="39" t="s">
        <v>25</v>
      </c>
      <c r="F21" s="40"/>
      <c r="G21" s="109">
        <f t="shared" si="0"/>
        <v>542063.46450014715</v>
      </c>
      <c r="H21" s="26">
        <v>21705.183772132732</v>
      </c>
      <c r="I21" s="7">
        <v>11105.281455462333</v>
      </c>
      <c r="J21" s="7">
        <v>26434.925492203794</v>
      </c>
      <c r="K21" s="7">
        <v>39440.87839596346</v>
      </c>
      <c r="L21" s="7">
        <v>61909.297856926918</v>
      </c>
      <c r="M21" s="7">
        <v>107464.10440158844</v>
      </c>
      <c r="N21" s="124">
        <f t="shared" si="1"/>
        <v>268059.67137427768</v>
      </c>
      <c r="O21" s="26">
        <v>18515.069817023352</v>
      </c>
      <c r="P21" s="7">
        <v>10956.620979467174</v>
      </c>
      <c r="Q21" s="7">
        <v>24422.581566552632</v>
      </c>
      <c r="R21" s="7">
        <v>29971.142799357884</v>
      </c>
      <c r="S21" s="7">
        <v>57289.370723888278</v>
      </c>
      <c r="T21" s="7">
        <v>132849.00723958015</v>
      </c>
      <c r="U21" s="124">
        <f t="shared" si="2"/>
        <v>274003.79312586947</v>
      </c>
    </row>
    <row r="22" spans="1:21">
      <c r="A22" s="37">
        <v>12</v>
      </c>
      <c r="B22" s="41"/>
      <c r="C22" s="16"/>
      <c r="D22" s="38" t="s">
        <v>26</v>
      </c>
      <c r="E22" s="39" t="s">
        <v>27</v>
      </c>
      <c r="F22" s="40"/>
      <c r="G22" s="109">
        <f t="shared" si="0"/>
        <v>21015.616240397165</v>
      </c>
      <c r="H22" s="26">
        <v>2989.2575628578124</v>
      </c>
      <c r="I22" s="7">
        <v>2426.7544465236133</v>
      </c>
      <c r="J22" s="7">
        <v>1904.4894253448583</v>
      </c>
      <c r="K22" s="7">
        <v>1865.263960653916</v>
      </c>
      <c r="L22" s="7">
        <v>1507.3892066814005</v>
      </c>
      <c r="M22" s="7">
        <v>491.25945671834052</v>
      </c>
      <c r="N22" s="124">
        <f t="shared" si="1"/>
        <v>11184.414058779941</v>
      </c>
      <c r="O22" s="26">
        <v>2647.8833161959956</v>
      </c>
      <c r="P22" s="7">
        <v>3202.3505376669928</v>
      </c>
      <c r="Q22" s="7">
        <v>1209.0076839773101</v>
      </c>
      <c r="R22" s="7">
        <v>955.18342197057791</v>
      </c>
      <c r="S22" s="7">
        <v>826.96907919738442</v>
      </c>
      <c r="T22" s="7">
        <v>989.80814260896295</v>
      </c>
      <c r="U22" s="124">
        <f t="shared" si="2"/>
        <v>9831.2021816172237</v>
      </c>
    </row>
    <row r="23" spans="1:21">
      <c r="A23" s="37">
        <v>13</v>
      </c>
      <c r="B23" s="41"/>
      <c r="C23" s="16"/>
      <c r="D23" s="8"/>
      <c r="E23" s="17" t="s">
        <v>12</v>
      </c>
      <c r="F23" s="42" t="s">
        <v>28</v>
      </c>
      <c r="G23" s="109">
        <f t="shared" si="0"/>
        <v>2526.0557496125825</v>
      </c>
      <c r="H23" s="26">
        <v>0</v>
      </c>
      <c r="I23" s="7">
        <v>746.65831074610833</v>
      </c>
      <c r="J23" s="7">
        <v>179.30956591340373</v>
      </c>
      <c r="K23" s="7">
        <v>77.514397308791558</v>
      </c>
      <c r="L23" s="7">
        <v>28.814787154251462</v>
      </c>
      <c r="M23" s="7">
        <v>0</v>
      </c>
      <c r="N23" s="124">
        <f t="shared" si="1"/>
        <v>1032.2970611225551</v>
      </c>
      <c r="O23" s="26">
        <v>0</v>
      </c>
      <c r="P23" s="7">
        <v>1168.8553410272652</v>
      </c>
      <c r="Q23" s="7">
        <v>223.16748515600739</v>
      </c>
      <c r="R23" s="7">
        <v>75.615902372163873</v>
      </c>
      <c r="S23" s="7">
        <v>26.119959934590952</v>
      </c>
      <c r="T23" s="7">
        <v>0</v>
      </c>
      <c r="U23" s="124">
        <f t="shared" si="2"/>
        <v>1493.7586884900275</v>
      </c>
    </row>
    <row r="24" spans="1:21">
      <c r="A24" s="37">
        <v>14</v>
      </c>
      <c r="B24" s="17"/>
      <c r="C24" s="16"/>
      <c r="D24" s="8"/>
      <c r="E24" s="17" t="s">
        <v>14</v>
      </c>
      <c r="F24" s="42" t="s">
        <v>29</v>
      </c>
      <c r="G24" s="109">
        <f t="shared" si="0"/>
        <v>304.81795093709297</v>
      </c>
      <c r="H24" s="26">
        <v>64.678541212859272</v>
      </c>
      <c r="I24" s="7">
        <v>31.807751961227041</v>
      </c>
      <c r="J24" s="7">
        <v>24.09464291288532</v>
      </c>
      <c r="K24" s="7">
        <v>24.622610560181784</v>
      </c>
      <c r="L24" s="7">
        <v>12.196652590413578</v>
      </c>
      <c r="M24" s="7">
        <v>0</v>
      </c>
      <c r="N24" s="124">
        <f t="shared" si="1"/>
        <v>157.40019923756699</v>
      </c>
      <c r="O24" s="26">
        <v>67.811411838792992</v>
      </c>
      <c r="P24" s="7">
        <v>31.978612715103736</v>
      </c>
      <c r="Q24" s="7">
        <v>17.694792333839359</v>
      </c>
      <c r="R24" s="7">
        <v>19.002009948118939</v>
      </c>
      <c r="S24" s="7">
        <v>10.930924863670953</v>
      </c>
      <c r="T24" s="7">
        <v>0</v>
      </c>
      <c r="U24" s="124">
        <f t="shared" si="2"/>
        <v>147.41775169952598</v>
      </c>
    </row>
    <row r="25" spans="1:21">
      <c r="A25" s="37">
        <v>15</v>
      </c>
      <c r="B25" s="17"/>
      <c r="C25" s="16"/>
      <c r="D25" s="8"/>
      <c r="E25" s="17" t="s">
        <v>16</v>
      </c>
      <c r="F25" s="42" t="s">
        <v>30</v>
      </c>
      <c r="G25" s="109">
        <f t="shared" si="0"/>
        <v>7822.1054045796081</v>
      </c>
      <c r="H25" s="26">
        <v>1703.2697351570241</v>
      </c>
      <c r="I25" s="7">
        <v>1380.3160236939002</v>
      </c>
      <c r="J25" s="7">
        <v>351.77987448683234</v>
      </c>
      <c r="K25" s="7">
        <v>59.263954704866592</v>
      </c>
      <c r="L25" s="7">
        <v>13.128645381285423</v>
      </c>
      <c r="M25" s="7">
        <v>0</v>
      </c>
      <c r="N25" s="124">
        <f t="shared" si="1"/>
        <v>3507.7582334239087</v>
      </c>
      <c r="O25" s="26">
        <v>1887.0825361819007</v>
      </c>
      <c r="P25" s="7">
        <v>1818.8402849076811</v>
      </c>
      <c r="Q25" s="7">
        <v>513.71896135822681</v>
      </c>
      <c r="R25" s="7">
        <v>85.400816535615377</v>
      </c>
      <c r="S25" s="7">
        <v>9.3045721722760391</v>
      </c>
      <c r="T25" s="7">
        <v>0</v>
      </c>
      <c r="U25" s="124">
        <f t="shared" si="2"/>
        <v>4314.3471711556995</v>
      </c>
    </row>
    <row r="26" spans="1:21">
      <c r="A26" s="37">
        <v>16</v>
      </c>
      <c r="B26" s="17"/>
      <c r="C26" s="16"/>
      <c r="D26" s="8"/>
      <c r="E26" s="17" t="s">
        <v>18</v>
      </c>
      <c r="F26" s="42" t="s">
        <v>31</v>
      </c>
      <c r="G26" s="109">
        <f t="shared" si="0"/>
        <v>10362.637165952649</v>
      </c>
      <c r="H26" s="26">
        <v>1221.309270856902</v>
      </c>
      <c r="I26" s="7">
        <v>267.97237483091885</v>
      </c>
      <c r="J26" s="7">
        <v>1349.3053805900272</v>
      </c>
      <c r="K26" s="7">
        <v>1703.8630048879422</v>
      </c>
      <c r="L26" s="7">
        <v>1453.2491427361965</v>
      </c>
      <c r="M26" s="7">
        <v>491.25945671834052</v>
      </c>
      <c r="N26" s="124">
        <f t="shared" si="1"/>
        <v>6486.9586306203273</v>
      </c>
      <c r="O26" s="26">
        <v>692.9893392031081</v>
      </c>
      <c r="P26" s="7">
        <v>182.67627682595048</v>
      </c>
      <c r="Q26" s="7">
        <v>454.42644240357913</v>
      </c>
      <c r="R26" s="7">
        <v>775.16469624219462</v>
      </c>
      <c r="S26" s="7">
        <v>780.6136380485259</v>
      </c>
      <c r="T26" s="7">
        <v>989.80814260896295</v>
      </c>
      <c r="U26" s="124">
        <f t="shared" si="2"/>
        <v>3875.6785353323212</v>
      </c>
    </row>
    <row r="27" spans="1:21">
      <c r="A27" s="37">
        <v>17</v>
      </c>
      <c r="B27" s="17"/>
      <c r="C27" s="16"/>
      <c r="D27" s="38" t="s">
        <v>32</v>
      </c>
      <c r="E27" s="39" t="s">
        <v>33</v>
      </c>
      <c r="F27" s="40"/>
      <c r="G27" s="109">
        <f t="shared" si="0"/>
        <v>137378.92005252093</v>
      </c>
      <c r="H27" s="26">
        <v>3753.4358275504783</v>
      </c>
      <c r="I27" s="7">
        <v>8507.1840595901012</v>
      </c>
      <c r="J27" s="7">
        <v>18923.365528382361</v>
      </c>
      <c r="K27" s="7">
        <v>16279.423568576574</v>
      </c>
      <c r="L27" s="7">
        <v>15979.316971242428</v>
      </c>
      <c r="M27" s="7">
        <v>13602.75550365448</v>
      </c>
      <c r="N27" s="124">
        <f t="shared" si="1"/>
        <v>77045.481458996423</v>
      </c>
      <c r="O27" s="26">
        <v>4346.2950101485476</v>
      </c>
      <c r="P27" s="7">
        <v>7099.5975620187819</v>
      </c>
      <c r="Q27" s="7">
        <v>12704.199290633202</v>
      </c>
      <c r="R27" s="7">
        <v>9855.8483404070139</v>
      </c>
      <c r="S27" s="7">
        <v>9871.5019490122795</v>
      </c>
      <c r="T27" s="7">
        <v>16455.996441304684</v>
      </c>
      <c r="U27" s="124">
        <f t="shared" si="2"/>
        <v>60333.438593524508</v>
      </c>
    </row>
    <row r="28" spans="1:21">
      <c r="A28" s="37">
        <v>18</v>
      </c>
      <c r="B28" s="12"/>
      <c r="C28" s="12"/>
      <c r="D28" s="38" t="s">
        <v>34</v>
      </c>
      <c r="E28" s="39" t="s">
        <v>35</v>
      </c>
      <c r="F28" s="43"/>
      <c r="G28" s="109">
        <f t="shared" si="0"/>
        <v>5727.2097135343356</v>
      </c>
      <c r="H28" s="26">
        <v>235.08730252273381</v>
      </c>
      <c r="I28" s="7">
        <v>463.84325091633946</v>
      </c>
      <c r="J28" s="7">
        <v>924.75246019847691</v>
      </c>
      <c r="K28" s="7">
        <v>629.64370068907738</v>
      </c>
      <c r="L28" s="7">
        <v>538.94238832592964</v>
      </c>
      <c r="M28" s="7">
        <v>460.857506044209</v>
      </c>
      <c r="N28" s="124">
        <f t="shared" si="1"/>
        <v>3253.1266086967662</v>
      </c>
      <c r="O28" s="26">
        <v>234.42176326934714</v>
      </c>
      <c r="P28" s="7">
        <v>336.78105146368034</v>
      </c>
      <c r="Q28" s="7">
        <v>573.73636738071218</v>
      </c>
      <c r="R28" s="7">
        <v>310.81096764653921</v>
      </c>
      <c r="S28" s="7">
        <v>581.48180298507214</v>
      </c>
      <c r="T28" s="7">
        <v>436.8511520922184</v>
      </c>
      <c r="U28" s="124">
        <f t="shared" si="2"/>
        <v>2474.0831048375694</v>
      </c>
    </row>
    <row r="29" spans="1:21">
      <c r="A29" s="37">
        <v>19</v>
      </c>
      <c r="B29" s="17"/>
      <c r="C29" s="16"/>
      <c r="D29" s="38" t="s">
        <v>36</v>
      </c>
      <c r="E29" s="39" t="s">
        <v>37</v>
      </c>
      <c r="F29" s="40"/>
      <c r="G29" s="109">
        <f t="shared" si="0"/>
        <v>26507.78616671366</v>
      </c>
      <c r="H29" s="26">
        <v>120.0439636662486</v>
      </c>
      <c r="I29" s="7">
        <v>122.96155413973611</v>
      </c>
      <c r="J29" s="7">
        <v>2617.0890877479687</v>
      </c>
      <c r="K29" s="7">
        <v>4197.2528194412589</v>
      </c>
      <c r="L29" s="7">
        <v>3523.7041048407555</v>
      </c>
      <c r="M29" s="7">
        <v>2786.4915761351585</v>
      </c>
      <c r="N29" s="124">
        <f t="shared" si="1"/>
        <v>13367.543105971126</v>
      </c>
      <c r="O29" s="26">
        <v>80.387502016297731</v>
      </c>
      <c r="P29" s="7">
        <v>79.264283761614934</v>
      </c>
      <c r="Q29" s="7">
        <v>2604.5179613037035</v>
      </c>
      <c r="R29" s="7">
        <v>4107.1462500393391</v>
      </c>
      <c r="S29" s="7">
        <v>3967.1065117642283</v>
      </c>
      <c r="T29" s="7">
        <v>2301.8205518573523</v>
      </c>
      <c r="U29" s="124">
        <f t="shared" si="2"/>
        <v>13140.243060742536</v>
      </c>
    </row>
    <row r="30" spans="1:21">
      <c r="A30" s="37">
        <v>20</v>
      </c>
      <c r="B30" s="17"/>
      <c r="C30" s="16"/>
      <c r="D30" s="38" t="s">
        <v>38</v>
      </c>
      <c r="E30" s="39" t="s">
        <v>39</v>
      </c>
      <c r="F30" s="40"/>
      <c r="G30" s="109">
        <f t="shared" si="0"/>
        <v>778.86469525517532</v>
      </c>
      <c r="H30" s="26">
        <v>0</v>
      </c>
      <c r="I30" s="7">
        <v>24.103111821928906</v>
      </c>
      <c r="J30" s="7">
        <v>41.092388546065195</v>
      </c>
      <c r="K30" s="7">
        <v>66.871112647699192</v>
      </c>
      <c r="L30" s="7">
        <v>140.64390366058797</v>
      </c>
      <c r="M30" s="7">
        <v>92.24830027949065</v>
      </c>
      <c r="N30" s="124">
        <f t="shared" si="1"/>
        <v>364.95881695577191</v>
      </c>
      <c r="O30" s="26">
        <v>0</v>
      </c>
      <c r="P30" s="7">
        <v>18.542083399384865</v>
      </c>
      <c r="Q30" s="7">
        <v>49.359078489338572</v>
      </c>
      <c r="R30" s="7">
        <v>74.103042210830608</v>
      </c>
      <c r="S30" s="7">
        <v>194.47570002498105</v>
      </c>
      <c r="T30" s="7">
        <v>77.425974174868315</v>
      </c>
      <c r="U30" s="124">
        <f t="shared" si="2"/>
        <v>413.90587829940341</v>
      </c>
    </row>
    <row r="31" spans="1:21">
      <c r="A31" s="37">
        <v>21</v>
      </c>
      <c r="B31" s="17"/>
      <c r="C31" s="16"/>
      <c r="D31" s="38" t="s">
        <v>40</v>
      </c>
      <c r="E31" s="39" t="s">
        <v>41</v>
      </c>
      <c r="F31" s="40"/>
      <c r="G31" s="109">
        <f t="shared" si="0"/>
        <v>246519.90796463529</v>
      </c>
      <c r="H31" s="26">
        <v>47535.340955733394</v>
      </c>
      <c r="I31" s="7">
        <v>19441.809127848595</v>
      </c>
      <c r="J31" s="7">
        <v>13905.323123615235</v>
      </c>
      <c r="K31" s="7">
        <v>13968.237350011244</v>
      </c>
      <c r="L31" s="7">
        <v>15472.872533157468</v>
      </c>
      <c r="M31" s="7">
        <v>12587.126509040594</v>
      </c>
      <c r="N31" s="124">
        <f t="shared" si="1"/>
        <v>122910.70959940653</v>
      </c>
      <c r="O31" s="26">
        <v>48796.388270052092</v>
      </c>
      <c r="P31" s="7">
        <v>20415.087872996031</v>
      </c>
      <c r="Q31" s="7">
        <v>12170.114539624279</v>
      </c>
      <c r="R31" s="7">
        <v>11365.317628961522</v>
      </c>
      <c r="S31" s="7">
        <v>15728.750138860196</v>
      </c>
      <c r="T31" s="7">
        <v>15133.539914734662</v>
      </c>
      <c r="U31" s="124">
        <f t="shared" si="2"/>
        <v>123609.19836522877</v>
      </c>
    </row>
    <row r="32" spans="1:21">
      <c r="A32" s="37">
        <v>22</v>
      </c>
      <c r="B32" s="17"/>
      <c r="C32" s="16"/>
      <c r="D32" s="38"/>
      <c r="E32" s="17" t="s">
        <v>12</v>
      </c>
      <c r="F32" s="42" t="s">
        <v>42</v>
      </c>
      <c r="G32" s="109">
        <f t="shared" si="0"/>
        <v>214129.29191311804</v>
      </c>
      <c r="H32" s="26">
        <v>47302.783549378437</v>
      </c>
      <c r="I32" s="7">
        <v>18438.154445519438</v>
      </c>
      <c r="J32" s="7">
        <v>11522.402140490711</v>
      </c>
      <c r="K32" s="7">
        <v>10616.67654363811</v>
      </c>
      <c r="L32" s="7">
        <v>10584.384343717247</v>
      </c>
      <c r="M32" s="7">
        <v>8618.1683541461825</v>
      </c>
      <c r="N32" s="124">
        <f t="shared" si="1"/>
        <v>107082.56937689013</v>
      </c>
      <c r="O32" s="26">
        <v>48523.517959355646</v>
      </c>
      <c r="P32" s="7">
        <v>19431.154834844172</v>
      </c>
      <c r="Q32" s="7">
        <v>10245.78022955358</v>
      </c>
      <c r="R32" s="7">
        <v>8084.1597553603351</v>
      </c>
      <c r="S32" s="7">
        <v>10700.692806519568</v>
      </c>
      <c r="T32" s="7">
        <v>10061.416950594634</v>
      </c>
      <c r="U32" s="124">
        <f t="shared" si="2"/>
        <v>107046.72253622793</v>
      </c>
    </row>
    <row r="33" spans="1:21">
      <c r="A33" s="37">
        <v>23</v>
      </c>
      <c r="B33" s="17"/>
      <c r="C33" s="16"/>
      <c r="D33" s="8"/>
      <c r="E33" s="17" t="s">
        <v>14</v>
      </c>
      <c r="F33" s="42" t="s">
        <v>43</v>
      </c>
      <c r="G33" s="109">
        <f t="shared" si="0"/>
        <v>1946.8227107711136</v>
      </c>
      <c r="H33" s="26">
        <v>4.7588668065145612</v>
      </c>
      <c r="I33" s="7">
        <v>146.67714854329824</v>
      </c>
      <c r="J33" s="7">
        <v>346.10823947191238</v>
      </c>
      <c r="K33" s="7">
        <v>270.9020938873291</v>
      </c>
      <c r="L33" s="7">
        <v>131.29828208684921</v>
      </c>
      <c r="M33" s="7">
        <v>61.860207661986351</v>
      </c>
      <c r="N33" s="124">
        <f t="shared" si="1"/>
        <v>961.60483845788985</v>
      </c>
      <c r="O33" s="26">
        <v>6.085911980830133</v>
      </c>
      <c r="P33" s="7">
        <v>162.1893367767334</v>
      </c>
      <c r="Q33" s="7">
        <v>355.59721767902374</v>
      </c>
      <c r="R33" s="7">
        <v>279.81929498910904</v>
      </c>
      <c r="S33" s="7">
        <v>119.93926176428795</v>
      </c>
      <c r="T33" s="7">
        <v>61.586849123239517</v>
      </c>
      <c r="U33" s="124">
        <f t="shared" si="2"/>
        <v>985.21787231322378</v>
      </c>
    </row>
    <row r="34" spans="1:21">
      <c r="A34" s="37">
        <v>24</v>
      </c>
      <c r="B34" s="17"/>
      <c r="C34" s="16"/>
      <c r="D34" s="8"/>
      <c r="E34" s="17" t="s">
        <v>16</v>
      </c>
      <c r="F34" s="42" t="s">
        <v>44</v>
      </c>
      <c r="G34" s="109">
        <f t="shared" si="0"/>
        <v>0</v>
      </c>
      <c r="H34" s="26">
        <v>0</v>
      </c>
      <c r="I34" s="7">
        <v>0</v>
      </c>
      <c r="J34" s="7">
        <v>0</v>
      </c>
      <c r="K34" s="7">
        <v>0</v>
      </c>
      <c r="L34" s="7">
        <v>0</v>
      </c>
      <c r="M34" s="7">
        <v>0</v>
      </c>
      <c r="N34" s="124">
        <f t="shared" si="1"/>
        <v>0</v>
      </c>
      <c r="O34" s="26">
        <v>0</v>
      </c>
      <c r="P34" s="7">
        <v>0</v>
      </c>
      <c r="Q34" s="7">
        <v>0</v>
      </c>
      <c r="R34" s="7">
        <v>0</v>
      </c>
      <c r="S34" s="7">
        <v>0</v>
      </c>
      <c r="T34" s="7">
        <v>0</v>
      </c>
      <c r="U34" s="124">
        <f t="shared" si="2"/>
        <v>0</v>
      </c>
    </row>
    <row r="35" spans="1:21">
      <c r="A35" s="37">
        <v>25</v>
      </c>
      <c r="B35" s="17"/>
      <c r="C35" s="16"/>
      <c r="D35" s="8"/>
      <c r="E35" s="17" t="s">
        <v>18</v>
      </c>
      <c r="F35" s="42" t="s">
        <v>45</v>
      </c>
      <c r="G35" s="109">
        <f t="shared" si="0"/>
        <v>17260.064065981656</v>
      </c>
      <c r="H35" s="26">
        <v>24.31821155641228</v>
      </c>
      <c r="I35" s="7">
        <v>244.40537885203958</v>
      </c>
      <c r="J35" s="7">
        <v>1056.6875183433294</v>
      </c>
      <c r="K35" s="7">
        <v>1939.6538547873497</v>
      </c>
      <c r="L35" s="7">
        <v>3116.5356802791357</v>
      </c>
      <c r="M35" s="7">
        <v>2398.5909565985203</v>
      </c>
      <c r="N35" s="124">
        <f t="shared" si="1"/>
        <v>8780.191600416787</v>
      </c>
      <c r="O35" s="26">
        <v>25.372602070681751</v>
      </c>
      <c r="P35" s="7">
        <v>271.59750336408615</v>
      </c>
      <c r="Q35" s="7">
        <v>684.29684885591269</v>
      </c>
      <c r="R35" s="7">
        <v>1488.1630772463977</v>
      </c>
      <c r="S35" s="7">
        <v>3037.9809460788965</v>
      </c>
      <c r="T35" s="7">
        <v>2972.4614879488945</v>
      </c>
      <c r="U35" s="124">
        <f t="shared" si="2"/>
        <v>8479.8724655648693</v>
      </c>
    </row>
    <row r="36" spans="1:21">
      <c r="A36" s="37">
        <v>26</v>
      </c>
      <c r="B36" s="17"/>
      <c r="C36" s="16"/>
      <c r="D36" s="8"/>
      <c r="E36" s="17" t="s">
        <v>20</v>
      </c>
      <c r="F36" s="42" t="s">
        <v>46</v>
      </c>
      <c r="G36" s="109">
        <f t="shared" si="0"/>
        <v>4405.4357252101036</v>
      </c>
      <c r="H36" s="26">
        <v>14.394206592085538</v>
      </c>
      <c r="I36" s="7">
        <v>41.991369612907874</v>
      </c>
      <c r="J36" s="7">
        <v>343.10641654557548</v>
      </c>
      <c r="K36" s="7">
        <v>413.93764404649846</v>
      </c>
      <c r="L36" s="7">
        <v>673.25054905470461</v>
      </c>
      <c r="M36" s="7">
        <v>936.16853015497327</v>
      </c>
      <c r="N36" s="124">
        <f t="shared" si="1"/>
        <v>2422.8487160067452</v>
      </c>
      <c r="O36" s="26">
        <v>15.992152373102726</v>
      </c>
      <c r="P36" s="7">
        <v>37.012977910635527</v>
      </c>
      <c r="Q36" s="7">
        <v>230.34778922400437</v>
      </c>
      <c r="R36" s="7">
        <v>380.26653075148351</v>
      </c>
      <c r="S36" s="7">
        <v>490.1712944759056</v>
      </c>
      <c r="T36" s="7">
        <v>828.79626446822658</v>
      </c>
      <c r="U36" s="124">
        <f t="shared" si="2"/>
        <v>1982.5870092033583</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3027.701666709967</v>
      </c>
      <c r="H39" s="26">
        <v>0</v>
      </c>
      <c r="I39" s="7">
        <v>0</v>
      </c>
      <c r="J39" s="7">
        <v>2.4907066705054604</v>
      </c>
      <c r="K39" s="7">
        <v>154.44376332452521</v>
      </c>
      <c r="L39" s="7">
        <v>599.21723022311926</v>
      </c>
      <c r="M39" s="7">
        <v>467.36624868586659</v>
      </c>
      <c r="N39" s="124">
        <f t="shared" si="1"/>
        <v>1223.5179489040165</v>
      </c>
      <c r="O39" s="26">
        <v>0</v>
      </c>
      <c r="P39" s="7">
        <v>0</v>
      </c>
      <c r="Q39" s="7">
        <v>6.1200278141186573</v>
      </c>
      <c r="R39" s="7">
        <v>152.0069432631135</v>
      </c>
      <c r="S39" s="7">
        <v>796.21814511716366</v>
      </c>
      <c r="T39" s="7">
        <v>849.83860161155462</v>
      </c>
      <c r="U39" s="124">
        <f t="shared" si="2"/>
        <v>1804.1837178059504</v>
      </c>
    </row>
    <row r="40" spans="1:21">
      <c r="A40" s="37">
        <v>30</v>
      </c>
      <c r="B40" s="17"/>
      <c r="C40" s="16"/>
      <c r="D40" s="12"/>
      <c r="E40" s="17" t="s">
        <v>357</v>
      </c>
      <c r="F40" s="42" t="s">
        <v>51</v>
      </c>
      <c r="G40" s="109">
        <f t="shared" si="0"/>
        <v>223.21664063619801</v>
      </c>
      <c r="H40" s="26">
        <v>20.514193121310882</v>
      </c>
      <c r="I40" s="7">
        <v>8.4964674828952411</v>
      </c>
      <c r="J40" s="7">
        <v>9.3732292346248869</v>
      </c>
      <c r="K40" s="7">
        <v>9.7909690402448177</v>
      </c>
      <c r="L40" s="7">
        <v>9.3189579239115119</v>
      </c>
      <c r="M40" s="7">
        <v>10.71660665795207</v>
      </c>
      <c r="N40" s="124">
        <f t="shared" si="1"/>
        <v>68.21042346093941</v>
      </c>
      <c r="O40" s="26">
        <v>40.30186489975199</v>
      </c>
      <c r="P40" s="7">
        <v>17.446334731275783</v>
      </c>
      <c r="Q40" s="7">
        <v>18.900058412367798</v>
      </c>
      <c r="R40" s="7">
        <v>17.691639368167671</v>
      </c>
      <c r="S40" s="7">
        <v>24.719694462255575</v>
      </c>
      <c r="T40" s="7">
        <v>35.946625301439781</v>
      </c>
      <c r="U40" s="124">
        <f t="shared" si="2"/>
        <v>155.0062171752586</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si="0"/>
        <v>5527.3751602377743</v>
      </c>
      <c r="H42" s="26">
        <v>168.57249307213351</v>
      </c>
      <c r="I42" s="7">
        <v>562.08415241539478</v>
      </c>
      <c r="J42" s="7">
        <v>625.15486907958984</v>
      </c>
      <c r="K42" s="7">
        <v>562.83246329426765</v>
      </c>
      <c r="L42" s="7">
        <v>358.86752912402153</v>
      </c>
      <c r="M42" s="7">
        <v>94.255534701049328</v>
      </c>
      <c r="N42" s="124">
        <f t="shared" si="1"/>
        <v>2371.7670416864567</v>
      </c>
      <c r="O42" s="26">
        <v>185.11756083229557</v>
      </c>
      <c r="P42" s="7">
        <v>495.68676197528839</v>
      </c>
      <c r="Q42" s="7">
        <v>629.07240124791861</v>
      </c>
      <c r="R42" s="7">
        <v>963.21039341390133</v>
      </c>
      <c r="S42" s="7">
        <v>559.02791544422507</v>
      </c>
      <c r="T42" s="7">
        <v>323.49308563768864</v>
      </c>
      <c r="U42" s="124">
        <f t="shared" si="2"/>
        <v>3155.6081185513176</v>
      </c>
    </row>
    <row r="43" spans="1:21">
      <c r="A43" s="37">
        <v>33</v>
      </c>
      <c r="B43" s="17"/>
      <c r="C43" s="16"/>
      <c r="D43" s="38" t="s">
        <v>54</v>
      </c>
      <c r="E43" s="39" t="s">
        <v>55</v>
      </c>
      <c r="F43" s="42"/>
      <c r="G43" s="109">
        <f t="shared" si="0"/>
        <v>1338.3727968140265</v>
      </c>
      <c r="H43" s="26">
        <v>286.06802177536701</v>
      </c>
      <c r="I43" s="7">
        <v>158.84577520632592</v>
      </c>
      <c r="J43" s="7">
        <v>31.726884569714457</v>
      </c>
      <c r="K43" s="7">
        <v>27.412965922416333</v>
      </c>
      <c r="L43" s="7">
        <v>26.337003987922799</v>
      </c>
      <c r="M43" s="7">
        <v>30.481866071786499</v>
      </c>
      <c r="N43" s="124">
        <f t="shared" si="1"/>
        <v>560.87251753353303</v>
      </c>
      <c r="O43" s="26">
        <v>411.42902553263593</v>
      </c>
      <c r="P43" s="7">
        <v>219.90584057753949</v>
      </c>
      <c r="Q43" s="7">
        <v>32.688360589596414</v>
      </c>
      <c r="R43" s="7">
        <v>29.047472660644416</v>
      </c>
      <c r="S43" s="7">
        <v>33.493994831864256</v>
      </c>
      <c r="T43" s="7">
        <v>50.935585088212974</v>
      </c>
      <c r="U43" s="124">
        <f t="shared" si="2"/>
        <v>777.50027928049349</v>
      </c>
    </row>
    <row r="44" spans="1:21">
      <c r="A44" s="37">
        <v>34</v>
      </c>
      <c r="B44" s="17"/>
      <c r="C44" s="16"/>
      <c r="D44" s="8"/>
      <c r="E44" s="17" t="s">
        <v>12</v>
      </c>
      <c r="F44" s="42" t="s">
        <v>56</v>
      </c>
      <c r="G44" s="109">
        <f t="shared" si="0"/>
        <v>1338.3727968140265</v>
      </c>
      <c r="H44" s="26">
        <v>286.06802177536701</v>
      </c>
      <c r="I44" s="7">
        <v>158.84577520632592</v>
      </c>
      <c r="J44" s="7">
        <v>31.726884569714457</v>
      </c>
      <c r="K44" s="7">
        <v>27.412965922416333</v>
      </c>
      <c r="L44" s="7">
        <v>26.337003987922799</v>
      </c>
      <c r="M44" s="7">
        <v>30.481866071786499</v>
      </c>
      <c r="N44" s="124">
        <f t="shared" si="1"/>
        <v>560.87251753353303</v>
      </c>
      <c r="O44" s="26">
        <v>411.42902553263593</v>
      </c>
      <c r="P44" s="7">
        <v>219.90584057753949</v>
      </c>
      <c r="Q44" s="7">
        <v>32.688360589596414</v>
      </c>
      <c r="R44" s="7">
        <v>29.047472660644416</v>
      </c>
      <c r="S44" s="7">
        <v>33.493994831864256</v>
      </c>
      <c r="T44" s="7">
        <v>50.935585088212974</v>
      </c>
      <c r="U44" s="124">
        <f t="shared" si="2"/>
        <v>777.50027928049349</v>
      </c>
    </row>
    <row r="45" spans="1:21">
      <c r="A45" s="37">
        <v>35</v>
      </c>
      <c r="B45" s="17"/>
      <c r="C45" s="16"/>
      <c r="D45" s="8"/>
      <c r="E45" s="17" t="s">
        <v>14</v>
      </c>
      <c r="F45" s="42" t="s">
        <v>57</v>
      </c>
      <c r="G45" s="109">
        <f t="shared" si="0"/>
        <v>0</v>
      </c>
      <c r="H45" s="26">
        <v>0</v>
      </c>
      <c r="I45" s="7">
        <v>0</v>
      </c>
      <c r="J45" s="7">
        <v>0</v>
      </c>
      <c r="K45" s="7">
        <v>0</v>
      </c>
      <c r="L45" s="7">
        <v>0</v>
      </c>
      <c r="M45" s="7">
        <v>0</v>
      </c>
      <c r="N45" s="124">
        <f t="shared" si="1"/>
        <v>0</v>
      </c>
      <c r="O45" s="26">
        <v>0</v>
      </c>
      <c r="P45" s="7">
        <v>0</v>
      </c>
      <c r="Q45" s="7">
        <v>0</v>
      </c>
      <c r="R45" s="7">
        <v>0</v>
      </c>
      <c r="S45" s="7">
        <v>0</v>
      </c>
      <c r="T45" s="7">
        <v>0</v>
      </c>
      <c r="U45" s="124">
        <f t="shared" si="2"/>
        <v>0</v>
      </c>
    </row>
    <row r="46" spans="1:21">
      <c r="A46" s="37">
        <v>36</v>
      </c>
      <c r="B46" s="10"/>
      <c r="C46" s="16"/>
      <c r="D46" s="8"/>
      <c r="E46" s="17" t="s">
        <v>16</v>
      </c>
      <c r="F46" s="42" t="s">
        <v>58</v>
      </c>
      <c r="G46" s="109">
        <f t="shared" si="0"/>
        <v>0</v>
      </c>
      <c r="H46" s="26">
        <v>0</v>
      </c>
      <c r="I46" s="7">
        <v>0</v>
      </c>
      <c r="J46" s="7">
        <v>0</v>
      </c>
      <c r="K46" s="7">
        <v>0</v>
      </c>
      <c r="L46" s="7">
        <v>0</v>
      </c>
      <c r="M46" s="7">
        <v>0</v>
      </c>
      <c r="N46" s="124">
        <f t="shared" si="1"/>
        <v>0</v>
      </c>
      <c r="O46" s="26">
        <v>0</v>
      </c>
      <c r="P46" s="7">
        <v>0</v>
      </c>
      <c r="Q46" s="7">
        <v>0</v>
      </c>
      <c r="R46" s="7">
        <v>0</v>
      </c>
      <c r="S46" s="7">
        <v>0</v>
      </c>
      <c r="T46" s="7">
        <v>0</v>
      </c>
      <c r="U46" s="124">
        <f t="shared" si="2"/>
        <v>0</v>
      </c>
    </row>
    <row r="47" spans="1:21">
      <c r="A47" s="37">
        <v>37</v>
      </c>
      <c r="B47" s="10"/>
      <c r="C47" s="11"/>
      <c r="D47" s="38" t="s">
        <v>59</v>
      </c>
      <c r="E47" s="9" t="s">
        <v>60</v>
      </c>
      <c r="F47" s="44"/>
      <c r="G47" s="109">
        <f t="shared" si="0"/>
        <v>83586.907162884716</v>
      </c>
      <c r="H47" s="26">
        <v>5507.7085722638294</v>
      </c>
      <c r="I47" s="7">
        <v>7820.3702873978764</v>
      </c>
      <c r="J47" s="7">
        <v>11702.558346793056</v>
      </c>
      <c r="K47" s="7">
        <v>7769.0938075333834</v>
      </c>
      <c r="L47" s="7">
        <v>6035.9264092445374</v>
      </c>
      <c r="M47" s="7">
        <v>6310.7708559036255</v>
      </c>
      <c r="N47" s="124">
        <f t="shared" si="1"/>
        <v>45146.428279136308</v>
      </c>
      <c r="O47" s="26">
        <v>3779.9680545772426</v>
      </c>
      <c r="P47" s="7">
        <v>7786.1275596320629</v>
      </c>
      <c r="Q47" s="7">
        <v>9541.2334944214672</v>
      </c>
      <c r="R47" s="7">
        <v>5819.8667233884335</v>
      </c>
      <c r="S47" s="7">
        <v>5140.8420727849007</v>
      </c>
      <c r="T47" s="7">
        <v>6372.4409789443016</v>
      </c>
      <c r="U47" s="124">
        <f t="shared" si="2"/>
        <v>38440.478883748408</v>
      </c>
    </row>
    <row r="48" spans="1:21">
      <c r="A48" s="93">
        <v>38</v>
      </c>
      <c r="B48" s="94"/>
      <c r="C48" s="95" t="s">
        <v>61</v>
      </c>
      <c r="D48" s="96" t="s">
        <v>62</v>
      </c>
      <c r="E48" s="97"/>
      <c r="F48" s="98"/>
      <c r="G48" s="99">
        <f t="shared" si="0"/>
        <v>851489.29717698693</v>
      </c>
      <c r="H48" s="100">
        <v>67514.114536561072</v>
      </c>
      <c r="I48" s="101">
        <v>14105.940957307816</v>
      </c>
      <c r="J48" s="101">
        <v>27992.297367751598</v>
      </c>
      <c r="K48" s="101">
        <v>48173.060088515282</v>
      </c>
      <c r="L48" s="101">
        <v>109863.58489990234</v>
      </c>
      <c r="M48" s="101">
        <v>185155.74168205261</v>
      </c>
      <c r="N48" s="125">
        <f t="shared" si="1"/>
        <v>452804.73953209072</v>
      </c>
      <c r="O48" s="100">
        <v>61681.100258782506</v>
      </c>
      <c r="P48" s="101">
        <v>16155.41694638133</v>
      </c>
      <c r="Q48" s="101">
        <v>22026.113309361041</v>
      </c>
      <c r="R48" s="101">
        <v>31186.528965860605</v>
      </c>
      <c r="S48" s="101">
        <v>80041.582170248032</v>
      </c>
      <c r="T48" s="101">
        <v>187593.8159942627</v>
      </c>
      <c r="U48" s="125">
        <f t="shared" si="2"/>
        <v>398684.55764489621</v>
      </c>
    </row>
    <row r="49" spans="1:21">
      <c r="A49" s="37">
        <v>39</v>
      </c>
      <c r="B49" s="17"/>
      <c r="C49" s="16"/>
      <c r="D49" s="38" t="s">
        <v>8</v>
      </c>
      <c r="E49" s="45" t="s">
        <v>63</v>
      </c>
      <c r="F49" s="40"/>
      <c r="G49" s="109">
        <f t="shared" si="0"/>
        <v>850434.62100718915</v>
      </c>
      <c r="H49" s="26">
        <v>67357.115455545485</v>
      </c>
      <c r="I49" s="7">
        <v>14048.041134573519</v>
      </c>
      <c r="J49" s="7">
        <v>27924.947713702917</v>
      </c>
      <c r="K49" s="7">
        <v>48083.581045508385</v>
      </c>
      <c r="L49" s="7">
        <v>109776.92055130005</v>
      </c>
      <c r="M49" s="7">
        <v>185019.05808448792</v>
      </c>
      <c r="N49" s="124">
        <f t="shared" si="1"/>
        <v>452209.66398511827</v>
      </c>
      <c r="O49" s="26">
        <v>61540.231328077614</v>
      </c>
      <c r="P49" s="7">
        <v>16129.34338388592</v>
      </c>
      <c r="Q49" s="7">
        <v>21972.23182310164</v>
      </c>
      <c r="R49" s="7">
        <v>31125.76085716486</v>
      </c>
      <c r="S49" s="7">
        <v>79968.821228504181</v>
      </c>
      <c r="T49" s="7">
        <v>187488.56840133667</v>
      </c>
      <c r="U49" s="124">
        <f t="shared" si="2"/>
        <v>398224.95702207088</v>
      </c>
    </row>
    <row r="50" spans="1:21">
      <c r="A50" s="37">
        <v>40</v>
      </c>
      <c r="B50" s="17"/>
      <c r="C50" s="16"/>
      <c r="D50" s="38" t="s">
        <v>10</v>
      </c>
      <c r="E50" s="45" t="s">
        <v>64</v>
      </c>
      <c r="F50" s="40"/>
      <c r="G50" s="109">
        <f t="shared" si="0"/>
        <v>783.4566048311608</v>
      </c>
      <c r="H50" s="26">
        <v>138.64008940325402</v>
      </c>
      <c r="I50" s="7">
        <v>16.720255089361672</v>
      </c>
      <c r="J50" s="7">
        <v>63.609548881169758</v>
      </c>
      <c r="K50" s="7">
        <v>72.562901275057811</v>
      </c>
      <c r="L50" s="7">
        <v>69.304102354682982</v>
      </c>
      <c r="M50" s="7">
        <v>57.731473127380013</v>
      </c>
      <c r="N50" s="124">
        <f t="shared" si="1"/>
        <v>418.56837013090626</v>
      </c>
      <c r="O50" s="26">
        <v>131.0042478600717</v>
      </c>
      <c r="P50" s="7">
        <v>15.847960128003251</v>
      </c>
      <c r="Q50" s="7">
        <v>41.366431701513648</v>
      </c>
      <c r="R50" s="7">
        <v>49.503326085716253</v>
      </c>
      <c r="S50" s="7">
        <v>56.546829958213493</v>
      </c>
      <c r="T50" s="7">
        <v>70.619438966736197</v>
      </c>
      <c r="U50" s="124">
        <f t="shared" si="2"/>
        <v>364.88823470025454</v>
      </c>
    </row>
    <row r="51" spans="1:21">
      <c r="A51" s="37">
        <v>41</v>
      </c>
      <c r="B51" s="17"/>
      <c r="C51" s="16"/>
      <c r="D51" s="38" t="s">
        <v>22</v>
      </c>
      <c r="E51" s="45" t="s">
        <v>65</v>
      </c>
      <c r="F51" s="40"/>
      <c r="G51" s="109">
        <f t="shared" si="0"/>
        <v>271.22058411180842</v>
      </c>
      <c r="H51" s="26">
        <v>18.358760558395716</v>
      </c>
      <c r="I51" s="7">
        <v>41.179806447422379</v>
      </c>
      <c r="J51" s="7">
        <v>3.7405629309469077</v>
      </c>
      <c r="K51" s="7">
        <v>16.915755377733149</v>
      </c>
      <c r="L51" s="7">
        <v>17.363183115085121</v>
      </c>
      <c r="M51" s="7">
        <v>78.951212163316086</v>
      </c>
      <c r="N51" s="124">
        <f t="shared" si="1"/>
        <v>176.50928059289936</v>
      </c>
      <c r="O51" s="26">
        <v>9.8650317774786345</v>
      </c>
      <c r="P51" s="7">
        <v>10.226005582919242</v>
      </c>
      <c r="Q51" s="7">
        <v>12.515102701059732</v>
      </c>
      <c r="R51" s="7">
        <v>11.265368301946182</v>
      </c>
      <c r="S51" s="7">
        <v>16.214344077972783</v>
      </c>
      <c r="T51" s="7">
        <v>34.625451077532489</v>
      </c>
      <c r="U51" s="124">
        <f t="shared" si="2"/>
        <v>94.711303518909062</v>
      </c>
    </row>
    <row r="52" spans="1:21">
      <c r="A52" s="93">
        <v>42</v>
      </c>
      <c r="B52" s="94"/>
      <c r="C52" s="95" t="s">
        <v>66</v>
      </c>
      <c r="D52" s="96" t="s">
        <v>67</v>
      </c>
      <c r="E52" s="97"/>
      <c r="F52" s="98"/>
      <c r="G52" s="99">
        <f t="shared" si="0"/>
        <v>127879.69828420877</v>
      </c>
      <c r="H52" s="100">
        <v>0</v>
      </c>
      <c r="I52" s="101">
        <v>0</v>
      </c>
      <c r="J52" s="101">
        <v>0</v>
      </c>
      <c r="K52" s="101">
        <v>0</v>
      </c>
      <c r="L52" s="101">
        <v>0</v>
      </c>
      <c r="M52" s="101">
        <v>0</v>
      </c>
      <c r="N52" s="125">
        <f t="shared" si="1"/>
        <v>0</v>
      </c>
      <c r="O52" s="100">
        <v>0</v>
      </c>
      <c r="P52" s="101">
        <v>0</v>
      </c>
      <c r="Q52" s="101">
        <v>62429.31700758636</v>
      </c>
      <c r="R52" s="101">
        <v>65450.381276622415</v>
      </c>
      <c r="S52" s="101">
        <v>0</v>
      </c>
      <c r="T52" s="101">
        <v>0</v>
      </c>
      <c r="U52" s="125">
        <f t="shared" si="2"/>
        <v>127879.69828420877</v>
      </c>
    </row>
    <row r="53" spans="1:21">
      <c r="A53" s="93">
        <v>49</v>
      </c>
      <c r="B53" s="94"/>
      <c r="C53" s="95" t="s">
        <v>68</v>
      </c>
      <c r="D53" s="96" t="s">
        <v>69</v>
      </c>
      <c r="E53" s="97"/>
      <c r="F53" s="98"/>
      <c r="G53" s="99">
        <f t="shared" si="0"/>
        <v>483521.90313136578</v>
      </c>
      <c r="H53" s="100">
        <v>271294.8587975502</v>
      </c>
      <c r="I53" s="101">
        <v>0</v>
      </c>
      <c r="J53" s="101">
        <v>0</v>
      </c>
      <c r="K53" s="101">
        <v>0</v>
      </c>
      <c r="L53" s="101">
        <v>0</v>
      </c>
      <c r="M53" s="101">
        <v>0</v>
      </c>
      <c r="N53" s="125">
        <f t="shared" si="1"/>
        <v>271294.8587975502</v>
      </c>
      <c r="O53" s="100">
        <v>212227.04433381557</v>
      </c>
      <c r="P53" s="101">
        <v>0</v>
      </c>
      <c r="Q53" s="101">
        <v>0</v>
      </c>
      <c r="R53" s="101">
        <v>0</v>
      </c>
      <c r="S53" s="101">
        <v>0</v>
      </c>
      <c r="T53" s="101">
        <v>0</v>
      </c>
      <c r="U53" s="125">
        <f t="shared" si="2"/>
        <v>212227.04433381557</v>
      </c>
    </row>
    <row r="54" spans="1:21">
      <c r="A54" s="37">
        <v>50</v>
      </c>
      <c r="B54" s="17"/>
      <c r="C54" s="16"/>
      <c r="D54" s="38" t="s">
        <v>8</v>
      </c>
      <c r="E54" s="47" t="s">
        <v>70</v>
      </c>
      <c r="F54" s="40"/>
      <c r="G54" s="109">
        <f t="shared" si="0"/>
        <v>195940.85461854935</v>
      </c>
      <c r="H54" s="26">
        <v>108008.36302983761</v>
      </c>
      <c r="I54" s="7">
        <v>0</v>
      </c>
      <c r="J54" s="7">
        <v>0</v>
      </c>
      <c r="K54" s="7">
        <v>0</v>
      </c>
      <c r="L54" s="7">
        <v>0</v>
      </c>
      <c r="M54" s="7">
        <v>0</v>
      </c>
      <c r="N54" s="124">
        <f t="shared" si="1"/>
        <v>108008.36302983761</v>
      </c>
      <c r="O54" s="26">
        <v>87932.491588711739</v>
      </c>
      <c r="P54" s="7">
        <v>0</v>
      </c>
      <c r="Q54" s="7">
        <v>0</v>
      </c>
      <c r="R54" s="7">
        <v>0</v>
      </c>
      <c r="S54" s="7">
        <v>0</v>
      </c>
      <c r="T54" s="7">
        <v>0</v>
      </c>
      <c r="U54" s="124">
        <f t="shared" si="2"/>
        <v>87932.491588711739</v>
      </c>
    </row>
    <row r="55" spans="1:21">
      <c r="A55" s="37">
        <v>51</v>
      </c>
      <c r="B55" s="10"/>
      <c r="C55" s="16"/>
      <c r="D55" s="38" t="s">
        <v>10</v>
      </c>
      <c r="E55" s="47" t="s">
        <v>71</v>
      </c>
      <c r="F55" s="40"/>
      <c r="G55" s="109">
        <f t="shared" si="0"/>
        <v>177516.26322859526</v>
      </c>
      <c r="H55" s="26">
        <v>101663.56903532147</v>
      </c>
      <c r="I55" s="7">
        <v>0</v>
      </c>
      <c r="J55" s="7">
        <v>0</v>
      </c>
      <c r="K55" s="7">
        <v>0</v>
      </c>
      <c r="L55" s="7">
        <v>0</v>
      </c>
      <c r="M55" s="7">
        <v>0</v>
      </c>
      <c r="N55" s="124">
        <f t="shared" si="1"/>
        <v>101663.56903532147</v>
      </c>
      <c r="O55" s="26">
        <v>75852.694193273783</v>
      </c>
      <c r="P55" s="7">
        <v>0</v>
      </c>
      <c r="Q55" s="7">
        <v>0</v>
      </c>
      <c r="R55" s="7">
        <v>0</v>
      </c>
      <c r="S55" s="7">
        <v>0</v>
      </c>
      <c r="T55" s="7">
        <v>0</v>
      </c>
      <c r="U55" s="124">
        <f t="shared" si="2"/>
        <v>75852.694193273783</v>
      </c>
    </row>
    <row r="56" spans="1:21">
      <c r="A56" s="37">
        <v>52</v>
      </c>
      <c r="B56" s="17"/>
      <c r="C56" s="11"/>
      <c r="D56" s="38" t="s">
        <v>22</v>
      </c>
      <c r="E56" s="47" t="s">
        <v>72</v>
      </c>
      <c r="F56" s="43"/>
      <c r="G56" s="109">
        <f t="shared" si="0"/>
        <v>98916.674199774861</v>
      </c>
      <c r="H56" s="26">
        <v>55762.4000236094</v>
      </c>
      <c r="I56" s="7">
        <v>0</v>
      </c>
      <c r="J56" s="7">
        <v>0</v>
      </c>
      <c r="K56" s="7">
        <v>0</v>
      </c>
      <c r="L56" s="7">
        <v>0</v>
      </c>
      <c r="M56" s="7">
        <v>0</v>
      </c>
      <c r="N56" s="124">
        <f t="shared" si="1"/>
        <v>55762.4000236094</v>
      </c>
      <c r="O56" s="26">
        <v>43154.274176165462</v>
      </c>
      <c r="P56" s="7">
        <v>0</v>
      </c>
      <c r="Q56" s="7">
        <v>0</v>
      </c>
      <c r="R56" s="7">
        <v>0</v>
      </c>
      <c r="S56" s="7">
        <v>0</v>
      </c>
      <c r="T56" s="7">
        <v>0</v>
      </c>
      <c r="U56" s="124">
        <f t="shared" si="2"/>
        <v>43154.274176165462</v>
      </c>
    </row>
    <row r="57" spans="1:21">
      <c r="A57" s="37">
        <v>53</v>
      </c>
      <c r="B57" s="12"/>
      <c r="C57" s="12"/>
      <c r="D57" s="38" t="s">
        <v>24</v>
      </c>
      <c r="E57" s="13" t="s">
        <v>73</v>
      </c>
      <c r="F57" s="43"/>
      <c r="G57" s="109">
        <f t="shared" si="0"/>
        <v>11148.106654845178</v>
      </c>
      <c r="H57" s="26">
        <v>5860.5231401920319</v>
      </c>
      <c r="I57" s="7">
        <v>0</v>
      </c>
      <c r="J57" s="7">
        <v>0</v>
      </c>
      <c r="K57" s="7">
        <v>0</v>
      </c>
      <c r="L57" s="7">
        <v>0</v>
      </c>
      <c r="M57" s="7">
        <v>0</v>
      </c>
      <c r="N57" s="124">
        <f t="shared" si="1"/>
        <v>5860.5231401920319</v>
      </c>
      <c r="O57" s="26">
        <v>5287.5835146531463</v>
      </c>
      <c r="P57" s="7">
        <v>0</v>
      </c>
      <c r="Q57" s="7">
        <v>0</v>
      </c>
      <c r="R57" s="7">
        <v>0</v>
      </c>
      <c r="S57" s="7">
        <v>0</v>
      </c>
      <c r="T57" s="7">
        <v>0</v>
      </c>
      <c r="U57" s="124">
        <f t="shared" si="2"/>
        <v>5287.5835146531463</v>
      </c>
    </row>
    <row r="58" spans="1:21">
      <c r="A58" s="93">
        <v>54</v>
      </c>
      <c r="B58" s="94"/>
      <c r="C58" s="95" t="s">
        <v>74</v>
      </c>
      <c r="D58" s="96" t="s">
        <v>75</v>
      </c>
      <c r="E58" s="97"/>
      <c r="F58" s="98"/>
      <c r="G58" s="99">
        <f t="shared" si="0"/>
        <v>147281.1845259571</v>
      </c>
      <c r="H58" s="100">
        <v>16419.798793517053</v>
      </c>
      <c r="I58" s="101">
        <v>4359.0166709299665</v>
      </c>
      <c r="J58" s="101">
        <v>6245.9731962187216</v>
      </c>
      <c r="K58" s="101">
        <v>8610.3571025300771</v>
      </c>
      <c r="L58" s="101">
        <v>12744.528788685799</v>
      </c>
      <c r="M58" s="101">
        <v>28329.666857719421</v>
      </c>
      <c r="N58" s="125">
        <f t="shared" si="1"/>
        <v>76709.341409601038</v>
      </c>
      <c r="O58" s="100">
        <v>16749.509373195935</v>
      </c>
      <c r="P58" s="101">
        <v>3782.3002677196637</v>
      </c>
      <c r="Q58" s="101">
        <v>4815.3129588696174</v>
      </c>
      <c r="R58" s="101">
        <v>6049.433117591776</v>
      </c>
      <c r="S58" s="101">
        <v>10433.609937831759</v>
      </c>
      <c r="T58" s="101">
        <v>28741.677461147308</v>
      </c>
      <c r="U58" s="125">
        <f t="shared" si="2"/>
        <v>70571.84311635606</v>
      </c>
    </row>
    <row r="59" spans="1:21">
      <c r="A59" s="37">
        <v>55</v>
      </c>
      <c r="B59" s="17"/>
      <c r="C59" s="16"/>
      <c r="D59" s="38" t="s">
        <v>8</v>
      </c>
      <c r="E59" s="45" t="s">
        <v>76</v>
      </c>
      <c r="F59" s="40"/>
      <c r="G59" s="109">
        <f t="shared" si="0"/>
        <v>106920.77458482524</v>
      </c>
      <c r="H59" s="26">
        <v>15297.602675897535</v>
      </c>
      <c r="I59" s="7">
        <v>3976.9956020294921</v>
      </c>
      <c r="J59" s="7">
        <v>3733.2550845709629</v>
      </c>
      <c r="K59" s="7">
        <v>4393.9900961741805</v>
      </c>
      <c r="L59" s="7">
        <v>8305.6434648483992</v>
      </c>
      <c r="M59" s="7">
        <v>22077.674773097038</v>
      </c>
      <c r="N59" s="124">
        <f t="shared" si="1"/>
        <v>57785.161696617608</v>
      </c>
      <c r="O59" s="26">
        <v>14152.295243913162</v>
      </c>
      <c r="P59" s="7">
        <v>3206.4655492556049</v>
      </c>
      <c r="Q59" s="7">
        <v>2828.9102620712947</v>
      </c>
      <c r="R59" s="7">
        <v>2698.300361006055</v>
      </c>
      <c r="S59" s="7">
        <v>5368.2057652566582</v>
      </c>
      <c r="T59" s="7">
        <v>20881.435706704855</v>
      </c>
      <c r="U59" s="124">
        <f t="shared" si="2"/>
        <v>49135.61288820763</v>
      </c>
    </row>
    <row r="60" spans="1:21">
      <c r="A60" s="37">
        <v>56</v>
      </c>
      <c r="B60" s="17"/>
      <c r="C60" s="16"/>
      <c r="D60" s="38" t="s">
        <v>10</v>
      </c>
      <c r="E60" s="45" t="s">
        <v>77</v>
      </c>
      <c r="F60" s="40"/>
      <c r="G60" s="109">
        <f t="shared" si="0"/>
        <v>883.62879474931469</v>
      </c>
      <c r="H60" s="26">
        <v>30.835630955305533</v>
      </c>
      <c r="I60" s="7">
        <v>15.982867584174528</v>
      </c>
      <c r="J60" s="7">
        <v>101.18107618215436</v>
      </c>
      <c r="K60" s="7">
        <v>87.859848909021821</v>
      </c>
      <c r="L60" s="7">
        <v>78.147299902047962</v>
      </c>
      <c r="M60" s="7">
        <v>96.791091896593571</v>
      </c>
      <c r="N60" s="124">
        <f t="shared" si="1"/>
        <v>410.79781542929777</v>
      </c>
      <c r="O60" s="26">
        <v>48.751488442881964</v>
      </c>
      <c r="P60" s="7">
        <v>19.278914155351231</v>
      </c>
      <c r="Q60" s="7">
        <v>65.101922225090675</v>
      </c>
      <c r="R60" s="7">
        <v>74.800733813433908</v>
      </c>
      <c r="S60" s="7">
        <v>96.31824690871872</v>
      </c>
      <c r="T60" s="7">
        <v>168.57967377454042</v>
      </c>
      <c r="U60" s="124">
        <f t="shared" si="2"/>
        <v>472.83097932001692</v>
      </c>
    </row>
    <row r="61" spans="1:21">
      <c r="A61" s="37">
        <v>57</v>
      </c>
      <c r="B61" s="17"/>
      <c r="C61" s="16"/>
      <c r="D61" s="38" t="s">
        <v>22</v>
      </c>
      <c r="E61" s="45" t="s">
        <v>78</v>
      </c>
      <c r="F61" s="40"/>
      <c r="G61" s="109">
        <f t="shared" si="0"/>
        <v>0</v>
      </c>
      <c r="H61" s="26">
        <v>0</v>
      </c>
      <c r="I61" s="7">
        <v>0</v>
      </c>
      <c r="J61" s="7">
        <v>0</v>
      </c>
      <c r="K61" s="7">
        <v>0</v>
      </c>
      <c r="L61" s="7">
        <v>0</v>
      </c>
      <c r="M61" s="7">
        <v>0</v>
      </c>
      <c r="N61" s="124">
        <f t="shared" si="1"/>
        <v>0</v>
      </c>
      <c r="O61" s="26">
        <v>0</v>
      </c>
      <c r="P61" s="7">
        <v>0</v>
      </c>
      <c r="Q61" s="7">
        <v>0</v>
      </c>
      <c r="R61" s="7">
        <v>0</v>
      </c>
      <c r="S61" s="7">
        <v>0</v>
      </c>
      <c r="T61" s="7">
        <v>0</v>
      </c>
      <c r="U61" s="124">
        <f t="shared" si="2"/>
        <v>0</v>
      </c>
    </row>
    <row r="62" spans="1:21">
      <c r="A62" s="37">
        <v>58</v>
      </c>
      <c r="B62" s="14"/>
      <c r="C62" s="16"/>
      <c r="D62" s="38" t="s">
        <v>24</v>
      </c>
      <c r="E62" s="45" t="s">
        <v>79</v>
      </c>
      <c r="F62" s="40"/>
      <c r="G62" s="109">
        <f t="shared" si="0"/>
        <v>820.65468635747675</v>
      </c>
      <c r="H62" s="26">
        <v>2.3565565124772547</v>
      </c>
      <c r="I62" s="7">
        <v>12.414977296546567</v>
      </c>
      <c r="J62" s="7">
        <v>165.74981053819647</v>
      </c>
      <c r="K62" s="7">
        <v>83.940924954251386</v>
      </c>
      <c r="L62" s="7">
        <v>27.753369313897565</v>
      </c>
      <c r="M62" s="7">
        <v>23.527658337610774</v>
      </c>
      <c r="N62" s="124">
        <f t="shared" si="1"/>
        <v>315.74329695298002</v>
      </c>
      <c r="O62" s="26">
        <v>16.801448582493322</v>
      </c>
      <c r="P62" s="7">
        <v>24.242801255721133</v>
      </c>
      <c r="Q62" s="7">
        <v>130.06785986974137</v>
      </c>
      <c r="R62" s="7">
        <v>105.41978085110895</v>
      </c>
      <c r="S62" s="7">
        <v>90.514907339122146</v>
      </c>
      <c r="T62" s="7">
        <v>137.86459150630981</v>
      </c>
      <c r="U62" s="124">
        <f t="shared" si="2"/>
        <v>504.91138940449673</v>
      </c>
    </row>
    <row r="63" spans="1:21">
      <c r="A63" s="37">
        <v>59</v>
      </c>
      <c r="B63" s="12"/>
      <c r="C63" s="14"/>
      <c r="D63" s="38" t="s">
        <v>26</v>
      </c>
      <c r="E63" s="14" t="s">
        <v>80</v>
      </c>
      <c r="F63" s="48"/>
      <c r="G63" s="109">
        <f t="shared" si="0"/>
        <v>38656.126045386773</v>
      </c>
      <c r="H63" s="26">
        <v>1089.0038538974477</v>
      </c>
      <c r="I63" s="7">
        <v>353.62318269081879</v>
      </c>
      <c r="J63" s="7">
        <v>2245.7872477784986</v>
      </c>
      <c r="K63" s="7">
        <v>4044.5663405912928</v>
      </c>
      <c r="L63" s="7">
        <v>4332.9845790378749</v>
      </c>
      <c r="M63" s="7">
        <v>6131.6732208579779</v>
      </c>
      <c r="N63" s="124">
        <f t="shared" si="1"/>
        <v>18197.638424853911</v>
      </c>
      <c r="O63" s="26">
        <v>2531.660911210347</v>
      </c>
      <c r="P63" s="7">
        <v>532.31307708960958</v>
      </c>
      <c r="Q63" s="7">
        <v>1791.2329310585046</v>
      </c>
      <c r="R63" s="7">
        <v>3170.9122627517208</v>
      </c>
      <c r="S63" s="7">
        <v>4878.5710400640965</v>
      </c>
      <c r="T63" s="7">
        <v>7553.7973983585835</v>
      </c>
      <c r="U63" s="124">
        <f t="shared" si="2"/>
        <v>20458.487620532862</v>
      </c>
    </row>
    <row r="64" spans="1:21">
      <c r="A64" s="72">
        <v>60</v>
      </c>
      <c r="B64" s="73" t="s">
        <v>81</v>
      </c>
      <c r="C64" s="77" t="s">
        <v>82</v>
      </c>
      <c r="D64" s="78"/>
      <c r="E64" s="78"/>
      <c r="F64" s="79"/>
      <c r="G64" s="74">
        <f t="shared" si="0"/>
        <v>7254909.7928825617</v>
      </c>
      <c r="H64" s="75">
        <v>177202.43310070038</v>
      </c>
      <c r="I64" s="76">
        <v>55269.660305023193</v>
      </c>
      <c r="J64" s="76">
        <v>195461.57894206047</v>
      </c>
      <c r="K64" s="76">
        <v>470518.98438453674</v>
      </c>
      <c r="L64" s="76">
        <v>1145720.4792480469</v>
      </c>
      <c r="M64" s="76">
        <v>1441908.3160400391</v>
      </c>
      <c r="N64" s="122">
        <f t="shared" si="1"/>
        <v>3486081.4520204067</v>
      </c>
      <c r="O64" s="75">
        <v>177805.83401751518</v>
      </c>
      <c r="P64" s="76">
        <v>68124.87463581562</v>
      </c>
      <c r="Q64" s="76">
        <v>156028.86225795746</v>
      </c>
      <c r="R64" s="76">
        <v>417739.08099365234</v>
      </c>
      <c r="S64" s="76">
        <v>1100043.1099472046</v>
      </c>
      <c r="T64" s="76">
        <v>1849086.5790100098</v>
      </c>
      <c r="U64" s="122">
        <f t="shared" si="2"/>
        <v>3768828.340862155</v>
      </c>
    </row>
    <row r="65" spans="1:21">
      <c r="A65" s="93">
        <v>61</v>
      </c>
      <c r="B65" s="94"/>
      <c r="C65" s="95" t="s">
        <v>6</v>
      </c>
      <c r="D65" s="96" t="s">
        <v>83</v>
      </c>
      <c r="E65" s="97"/>
      <c r="F65" s="98"/>
      <c r="G65" s="99">
        <f t="shared" si="0"/>
        <v>1560985.8398118541</v>
      </c>
      <c r="H65" s="100">
        <v>9190.0539323687553</v>
      </c>
      <c r="I65" s="101">
        <v>8331.6613082587719</v>
      </c>
      <c r="J65" s="101">
        <v>36399.472705900669</v>
      </c>
      <c r="K65" s="101">
        <v>122405.62676239014</v>
      </c>
      <c r="L65" s="101">
        <v>290635.07349395752</v>
      </c>
      <c r="M65" s="101">
        <v>311094.69580841064</v>
      </c>
      <c r="N65" s="125">
        <f t="shared" si="1"/>
        <v>778056.5840112865</v>
      </c>
      <c r="O65" s="100">
        <v>7312.097829952836</v>
      </c>
      <c r="P65" s="101">
        <v>7385.9998168423772</v>
      </c>
      <c r="Q65" s="101">
        <v>30345.416532278061</v>
      </c>
      <c r="R65" s="101">
        <v>189088.47114419937</v>
      </c>
      <c r="S65" s="101">
        <v>350221.28241729736</v>
      </c>
      <c r="T65" s="101">
        <v>198575.98805999756</v>
      </c>
      <c r="U65" s="125">
        <f t="shared" si="2"/>
        <v>782929.25580056757</v>
      </c>
    </row>
    <row r="66" spans="1:21">
      <c r="A66" s="37">
        <v>62</v>
      </c>
      <c r="B66" s="17"/>
      <c r="C66" s="16"/>
      <c r="D66" s="38" t="s">
        <v>8</v>
      </c>
      <c r="E66" s="49" t="s">
        <v>84</v>
      </c>
      <c r="F66" s="40"/>
      <c r="G66" s="109">
        <f t="shared" si="0"/>
        <v>52802.14793760248</v>
      </c>
      <c r="H66" s="26">
        <v>112.62181162834167</v>
      </c>
      <c r="I66" s="7">
        <v>156.57338096236344</v>
      </c>
      <c r="J66" s="7">
        <v>1241.3483241014183</v>
      </c>
      <c r="K66" s="7">
        <v>6790.2342765778303</v>
      </c>
      <c r="L66" s="7">
        <v>17797.005708277225</v>
      </c>
      <c r="M66" s="7">
        <v>8415.2578037977219</v>
      </c>
      <c r="N66" s="124">
        <f t="shared" si="1"/>
        <v>34513.041305344901</v>
      </c>
      <c r="O66" s="26">
        <v>57.525695443153381</v>
      </c>
      <c r="P66" s="7">
        <v>121.09483884717338</v>
      </c>
      <c r="Q66" s="7">
        <v>794.65777412615716</v>
      </c>
      <c r="R66" s="7">
        <v>3501.0474004149437</v>
      </c>
      <c r="S66" s="7">
        <v>8749.7510580420494</v>
      </c>
      <c r="T66" s="7">
        <v>5065.0298653841019</v>
      </c>
      <c r="U66" s="124">
        <f t="shared" si="2"/>
        <v>18289.106632257579</v>
      </c>
    </row>
    <row r="67" spans="1:21">
      <c r="A67" s="37">
        <v>63</v>
      </c>
      <c r="B67" s="17"/>
      <c r="C67" s="16"/>
      <c r="D67" s="38" t="s">
        <v>10</v>
      </c>
      <c r="E67" s="49" t="s">
        <v>85</v>
      </c>
      <c r="F67" s="40"/>
      <c r="G67" s="109">
        <f t="shared" si="0"/>
        <v>80644.431353808381</v>
      </c>
      <c r="H67" s="26">
        <v>5.9634309411048889</v>
      </c>
      <c r="I67" s="7">
        <v>3.9657756090164185</v>
      </c>
      <c r="J67" s="7">
        <v>291.68280093744397</v>
      </c>
      <c r="K67" s="7">
        <v>5672.1039324402809</v>
      </c>
      <c r="L67" s="7">
        <v>27467.143985748291</v>
      </c>
      <c r="M67" s="7">
        <v>18505.674904108047</v>
      </c>
      <c r="N67" s="124">
        <f t="shared" si="1"/>
        <v>51946.534829784185</v>
      </c>
      <c r="O67" s="26">
        <v>2.6638226509094238</v>
      </c>
      <c r="P67" s="7">
        <v>0.69853562116622925</v>
      </c>
      <c r="Q67" s="7">
        <v>235.29831122327596</v>
      </c>
      <c r="R67" s="7">
        <v>2483.911562345922</v>
      </c>
      <c r="S67" s="7">
        <v>12753.473647236824</v>
      </c>
      <c r="T67" s="7">
        <v>13221.850644946098</v>
      </c>
      <c r="U67" s="124">
        <f t="shared" si="2"/>
        <v>28697.896524024196</v>
      </c>
    </row>
    <row r="68" spans="1:21">
      <c r="A68" s="37">
        <v>64</v>
      </c>
      <c r="B68" s="17"/>
      <c r="C68" s="16"/>
      <c r="D68" s="38" t="s">
        <v>22</v>
      </c>
      <c r="E68" s="49" t="s">
        <v>86</v>
      </c>
      <c r="F68" s="40"/>
      <c r="G68" s="109">
        <f t="shared" si="0"/>
        <v>55927.664919676259</v>
      </c>
      <c r="H68" s="26">
        <v>159.31089839339256</v>
      </c>
      <c r="I68" s="7">
        <v>159.76076847314835</v>
      </c>
      <c r="J68" s="7">
        <v>547.82351708598435</v>
      </c>
      <c r="K68" s="7">
        <v>5917.1804362088442</v>
      </c>
      <c r="L68" s="7">
        <v>15238.783398985863</v>
      </c>
      <c r="M68" s="7">
        <v>9847.3944180011749</v>
      </c>
      <c r="N68" s="124">
        <f t="shared" si="1"/>
        <v>31870.253437148407</v>
      </c>
      <c r="O68" s="26">
        <v>82.29237312078476</v>
      </c>
      <c r="P68" s="7">
        <v>75.38163685798645</v>
      </c>
      <c r="Q68" s="7">
        <v>338.3738380074501</v>
      </c>
      <c r="R68" s="7">
        <v>3533.6853796392679</v>
      </c>
      <c r="S68" s="7">
        <v>10876.189437568188</v>
      </c>
      <c r="T68" s="7">
        <v>9151.4888173341751</v>
      </c>
      <c r="U68" s="124">
        <f t="shared" si="2"/>
        <v>24057.411482527852</v>
      </c>
    </row>
    <row r="69" spans="1:21">
      <c r="A69" s="37">
        <v>65</v>
      </c>
      <c r="B69" s="17"/>
      <c r="C69" s="16"/>
      <c r="D69" s="38" t="s">
        <v>24</v>
      </c>
      <c r="E69" s="49" t="s">
        <v>87</v>
      </c>
      <c r="F69" s="40"/>
      <c r="G69" s="109">
        <f t="shared" si="0"/>
        <v>76850.534736201167</v>
      </c>
      <c r="H69" s="26">
        <v>81.838542520999908</v>
      </c>
      <c r="I69" s="7">
        <v>94.896339178085327</v>
      </c>
      <c r="J69" s="7">
        <v>1342.2252889722586</v>
      </c>
      <c r="K69" s="7">
        <v>7804.1787325143814</v>
      </c>
      <c r="L69" s="7">
        <v>20547.858750343323</v>
      </c>
      <c r="M69" s="7">
        <v>13173.567219734192</v>
      </c>
      <c r="N69" s="124">
        <f t="shared" si="1"/>
        <v>43044.56487326324</v>
      </c>
      <c r="O69" s="26">
        <v>151.61663591861725</v>
      </c>
      <c r="P69" s="7">
        <v>124.87295484542847</v>
      </c>
      <c r="Q69" s="7">
        <v>904.15851229429245</v>
      </c>
      <c r="R69" s="7">
        <v>6661.163546860218</v>
      </c>
      <c r="S69" s="7">
        <v>15574.472579956055</v>
      </c>
      <c r="T69" s="7">
        <v>10389.685633063316</v>
      </c>
      <c r="U69" s="124">
        <f t="shared" si="2"/>
        <v>33805.969862937927</v>
      </c>
    </row>
    <row r="70" spans="1:21">
      <c r="A70" s="37">
        <v>66</v>
      </c>
      <c r="B70" s="17"/>
      <c r="C70" s="16"/>
      <c r="D70" s="38" t="s">
        <v>26</v>
      </c>
      <c r="E70" s="49" t="s">
        <v>88</v>
      </c>
      <c r="F70" s="40"/>
      <c r="G70" s="109">
        <f t="shared" si="0"/>
        <v>115543.2419645316</v>
      </c>
      <c r="H70" s="26">
        <v>0</v>
      </c>
      <c r="I70" s="7">
        <v>497.24605524656363</v>
      </c>
      <c r="J70" s="7">
        <v>6447.1084652468562</v>
      </c>
      <c r="K70" s="7">
        <v>23122.603624552488</v>
      </c>
      <c r="L70" s="7">
        <v>32430.537292599678</v>
      </c>
      <c r="M70" s="7">
        <v>14995.124291181564</v>
      </c>
      <c r="N70" s="124">
        <f t="shared" si="1"/>
        <v>77492.619728827151</v>
      </c>
      <c r="O70" s="26">
        <v>0</v>
      </c>
      <c r="P70" s="7">
        <v>269.02281432156451</v>
      </c>
      <c r="Q70" s="7">
        <v>1711.3805790552869</v>
      </c>
      <c r="R70" s="7">
        <v>9849.3376726508141</v>
      </c>
      <c r="S70" s="7">
        <v>16623.364108204842</v>
      </c>
      <c r="T70" s="7">
        <v>9597.5170614719391</v>
      </c>
      <c r="U70" s="124">
        <f t="shared" si="2"/>
        <v>38050.622235704446</v>
      </c>
    </row>
    <row r="71" spans="1:21">
      <c r="A71" s="37">
        <v>67</v>
      </c>
      <c r="B71" s="17"/>
      <c r="C71" s="16"/>
      <c r="D71" s="38" t="s">
        <v>32</v>
      </c>
      <c r="E71" s="49" t="s">
        <v>89</v>
      </c>
      <c r="F71" s="40"/>
      <c r="G71" s="109">
        <f t="shared" si="0"/>
        <v>28435.64747386938</v>
      </c>
      <c r="H71" s="26">
        <v>1.2987821102142334</v>
      </c>
      <c r="I71" s="7">
        <v>1.3932943344116211</v>
      </c>
      <c r="J71" s="7">
        <v>120.61437446437776</v>
      </c>
      <c r="K71" s="7">
        <v>1909.2092713117599</v>
      </c>
      <c r="L71" s="7">
        <v>9307.7723397016525</v>
      </c>
      <c r="M71" s="7">
        <v>4724.1463479995728</v>
      </c>
      <c r="N71" s="124">
        <f t="shared" si="1"/>
        <v>16064.434409921989</v>
      </c>
      <c r="O71" s="26">
        <v>0</v>
      </c>
      <c r="P71" s="7">
        <v>0</v>
      </c>
      <c r="Q71" s="7">
        <v>146.13514275057241</v>
      </c>
      <c r="R71" s="7">
        <v>1540.5101442784071</v>
      </c>
      <c r="S71" s="7">
        <v>6094.5661426782608</v>
      </c>
      <c r="T71" s="7">
        <v>4590.0016342401505</v>
      </c>
      <c r="U71" s="124">
        <f t="shared" si="2"/>
        <v>12371.213063947391</v>
      </c>
    </row>
    <row r="72" spans="1:21">
      <c r="A72" s="37">
        <v>68</v>
      </c>
      <c r="B72" s="17"/>
      <c r="C72" s="16"/>
      <c r="D72" s="38" t="s">
        <v>34</v>
      </c>
      <c r="E72" s="49" t="s">
        <v>90</v>
      </c>
      <c r="F72" s="40"/>
      <c r="G72" s="109">
        <f t="shared" si="0"/>
        <v>48783.748515702784</v>
      </c>
      <c r="H72" s="26">
        <v>45.502062797546387</v>
      </c>
      <c r="I72" s="7">
        <v>39.984513998031616</v>
      </c>
      <c r="J72" s="7">
        <v>156.41129974275827</v>
      </c>
      <c r="K72" s="7">
        <v>3165.7050793766975</v>
      </c>
      <c r="L72" s="7">
        <v>16777.855074882507</v>
      </c>
      <c r="M72" s="7">
        <v>9826.147177696228</v>
      </c>
      <c r="N72" s="124">
        <f t="shared" si="1"/>
        <v>30011.605208493769</v>
      </c>
      <c r="O72" s="26">
        <v>2.7078766822814941</v>
      </c>
      <c r="P72" s="7">
        <v>0.69886112213134766</v>
      </c>
      <c r="Q72" s="7">
        <v>233.15194414556026</v>
      </c>
      <c r="R72" s="7">
        <v>2099.9303517490625</v>
      </c>
      <c r="S72" s="7">
        <v>9472.9164180755615</v>
      </c>
      <c r="T72" s="7">
        <v>6962.7378554344177</v>
      </c>
      <c r="U72" s="124">
        <f t="shared" si="2"/>
        <v>18772.143307209015</v>
      </c>
    </row>
    <row r="73" spans="1:21">
      <c r="A73" s="37">
        <v>69</v>
      </c>
      <c r="B73" s="17"/>
      <c r="C73" s="16"/>
      <c r="D73" s="38" t="s">
        <v>36</v>
      </c>
      <c r="E73" s="49" t="s">
        <v>91</v>
      </c>
      <c r="F73" s="40"/>
      <c r="G73" s="109">
        <f t="shared" si="0"/>
        <v>17332.363256784156</v>
      </c>
      <c r="H73" s="26">
        <v>13.962369203567505</v>
      </c>
      <c r="I73" s="7">
        <v>13.066431045532227</v>
      </c>
      <c r="J73" s="7">
        <v>168.60330265946686</v>
      </c>
      <c r="K73" s="7">
        <v>1010.0617370158434</v>
      </c>
      <c r="L73" s="7">
        <v>4950.8733865022659</v>
      </c>
      <c r="M73" s="7">
        <v>4377.516782283783</v>
      </c>
      <c r="N73" s="124">
        <f t="shared" si="1"/>
        <v>10534.084008710459</v>
      </c>
      <c r="O73" s="26">
        <v>23.057413697242737</v>
      </c>
      <c r="P73" s="7">
        <v>20.241347670555115</v>
      </c>
      <c r="Q73" s="7">
        <v>94.355402231216431</v>
      </c>
      <c r="R73" s="7">
        <v>535.97030347585678</v>
      </c>
      <c r="S73" s="7">
        <v>3405.0064700692892</v>
      </c>
      <c r="T73" s="7">
        <v>2719.6483109295368</v>
      </c>
      <c r="U73" s="124">
        <f t="shared" si="2"/>
        <v>6798.2792480736971</v>
      </c>
    </row>
    <row r="74" spans="1:21">
      <c r="A74" s="37">
        <v>70</v>
      </c>
      <c r="B74" s="17"/>
      <c r="C74" s="16"/>
      <c r="D74" s="38" t="s">
        <v>38</v>
      </c>
      <c r="E74" s="49" t="s">
        <v>92</v>
      </c>
      <c r="F74" s="40"/>
      <c r="G74" s="109">
        <f t="shared" ref="G74:G137" si="3">N74+U74</f>
        <v>187835.90787406266</v>
      </c>
      <c r="H74" s="26">
        <v>0</v>
      </c>
      <c r="I74" s="7">
        <v>0</v>
      </c>
      <c r="J74" s="7">
        <v>26.579165266361088</v>
      </c>
      <c r="K74" s="7">
        <v>75.854585914406925</v>
      </c>
      <c r="L74" s="7">
        <v>154.36957135610282</v>
      </c>
      <c r="M74" s="7">
        <v>152.09881408698857</v>
      </c>
      <c r="N74" s="124">
        <f t="shared" ref="N74:N137" si="4">SUM(H74:M74)</f>
        <v>408.90213662385941</v>
      </c>
      <c r="O74" s="26">
        <v>17.850421547889709</v>
      </c>
      <c r="P74" s="7">
        <v>21.784447908401489</v>
      </c>
      <c r="Q74" s="7">
        <v>4535.5761292129755</v>
      </c>
      <c r="R74" s="7">
        <v>66885.66047334671</v>
      </c>
      <c r="S74" s="7">
        <v>85367.94864654541</v>
      </c>
      <c r="T74" s="7">
        <v>30598.185618877411</v>
      </c>
      <c r="U74" s="124">
        <f t="shared" ref="U74:U137" si="5">SUM(O74:T74)</f>
        <v>187427.0057374388</v>
      </c>
    </row>
    <row r="75" spans="1:21">
      <c r="A75" s="37">
        <v>71</v>
      </c>
      <c r="B75" s="17"/>
      <c r="C75" s="16"/>
      <c r="D75" s="38" t="s">
        <v>40</v>
      </c>
      <c r="E75" s="49" t="s">
        <v>93</v>
      </c>
      <c r="F75" s="40"/>
      <c r="G75" s="109">
        <f t="shared" si="3"/>
        <v>156846.24582318217</v>
      </c>
      <c r="H75" s="26">
        <v>0</v>
      </c>
      <c r="I75" s="7">
        <v>0</v>
      </c>
      <c r="J75" s="7">
        <v>0</v>
      </c>
      <c r="K75" s="7">
        <v>0</v>
      </c>
      <c r="L75" s="7">
        <v>0</v>
      </c>
      <c r="M75" s="7">
        <v>0</v>
      </c>
      <c r="N75" s="124">
        <f t="shared" si="4"/>
        <v>0</v>
      </c>
      <c r="O75" s="26">
        <v>129.86747002601624</v>
      </c>
      <c r="P75" s="7">
        <v>101.00187587738037</v>
      </c>
      <c r="Q75" s="7">
        <v>2380.6084237471223</v>
      </c>
      <c r="R75" s="7">
        <v>36775.031240940094</v>
      </c>
      <c r="S75" s="7">
        <v>78930.173109531403</v>
      </c>
      <c r="T75" s="7">
        <v>38529.56370306015</v>
      </c>
      <c r="U75" s="124">
        <f t="shared" si="5"/>
        <v>156846.24582318217</v>
      </c>
    </row>
    <row r="76" spans="1:21">
      <c r="A76" s="37">
        <v>72</v>
      </c>
      <c r="B76" s="17"/>
      <c r="C76" s="16"/>
      <c r="D76" s="38" t="s">
        <v>54</v>
      </c>
      <c r="E76" s="49" t="s">
        <v>94</v>
      </c>
      <c r="F76" s="40"/>
      <c r="G76" s="109">
        <f t="shared" si="3"/>
        <v>10362.868233898887</v>
      </c>
      <c r="H76" s="26">
        <v>0</v>
      </c>
      <c r="I76" s="7">
        <v>0</v>
      </c>
      <c r="J76" s="7">
        <v>0</v>
      </c>
      <c r="K76" s="7">
        <v>0</v>
      </c>
      <c r="L76" s="7">
        <v>0</v>
      </c>
      <c r="M76" s="7">
        <v>0</v>
      </c>
      <c r="N76" s="124">
        <f t="shared" si="4"/>
        <v>0</v>
      </c>
      <c r="O76" s="26">
        <v>0</v>
      </c>
      <c r="P76" s="7">
        <v>0</v>
      </c>
      <c r="Q76" s="7">
        <v>71.270612793276086</v>
      </c>
      <c r="R76" s="7">
        <v>739.09573137015104</v>
      </c>
      <c r="S76" s="7">
        <v>4520.9630645811558</v>
      </c>
      <c r="T76" s="7">
        <v>5031.5388251543045</v>
      </c>
      <c r="U76" s="124">
        <f t="shared" si="5"/>
        <v>10362.868233898887</v>
      </c>
    </row>
    <row r="77" spans="1:21">
      <c r="A77" s="37">
        <v>73</v>
      </c>
      <c r="B77" s="17"/>
      <c r="C77" s="16"/>
      <c r="D77" s="38" t="s">
        <v>59</v>
      </c>
      <c r="E77" s="49" t="s">
        <v>95</v>
      </c>
      <c r="F77" s="40"/>
      <c r="G77" s="109">
        <f t="shared" si="3"/>
        <v>31947.417473334819</v>
      </c>
      <c r="H77" s="26">
        <v>0</v>
      </c>
      <c r="I77" s="7">
        <v>0</v>
      </c>
      <c r="J77" s="7">
        <v>0</v>
      </c>
      <c r="K77" s="7">
        <v>0</v>
      </c>
      <c r="L77" s="7">
        <v>0</v>
      </c>
      <c r="M77" s="7">
        <v>0</v>
      </c>
      <c r="N77" s="124">
        <f t="shared" si="4"/>
        <v>0</v>
      </c>
      <c r="O77" s="26">
        <v>125.61131376028061</v>
      </c>
      <c r="P77" s="7">
        <v>123.57547068595886</v>
      </c>
      <c r="Q77" s="7">
        <v>1137.1296419240534</v>
      </c>
      <c r="R77" s="7">
        <v>7477.7935530394316</v>
      </c>
      <c r="S77" s="7">
        <v>14879.982819080353</v>
      </c>
      <c r="T77" s="7">
        <v>8203.3246748447418</v>
      </c>
      <c r="U77" s="124">
        <f t="shared" si="5"/>
        <v>31947.417473334819</v>
      </c>
    </row>
    <row r="78" spans="1:21">
      <c r="A78" s="37">
        <v>74</v>
      </c>
      <c r="B78" s="17"/>
      <c r="C78" s="16"/>
      <c r="D78" s="38" t="s">
        <v>96</v>
      </c>
      <c r="E78" s="49" t="s">
        <v>97</v>
      </c>
      <c r="F78" s="40"/>
      <c r="G78" s="109">
        <f t="shared" si="3"/>
        <v>180708.04029501975</v>
      </c>
      <c r="H78" s="26">
        <v>0</v>
      </c>
      <c r="I78" s="7">
        <v>0</v>
      </c>
      <c r="J78" s="7">
        <v>640.72436231374741</v>
      </c>
      <c r="K78" s="7">
        <v>1103.966156437993</v>
      </c>
      <c r="L78" s="7">
        <v>30125.867238044739</v>
      </c>
      <c r="M78" s="7">
        <v>148837.48253822327</v>
      </c>
      <c r="N78" s="124">
        <f t="shared" si="4"/>
        <v>180708.04029501975</v>
      </c>
      <c r="O78" s="26">
        <v>0</v>
      </c>
      <c r="P78" s="7">
        <v>0</v>
      </c>
      <c r="Q78" s="7">
        <v>0</v>
      </c>
      <c r="R78" s="7">
        <v>0</v>
      </c>
      <c r="S78" s="7">
        <v>0</v>
      </c>
      <c r="T78" s="7">
        <v>0</v>
      </c>
      <c r="U78" s="124">
        <f t="shared" si="5"/>
        <v>0</v>
      </c>
    </row>
    <row r="79" spans="1:21">
      <c r="A79" s="37">
        <v>75</v>
      </c>
      <c r="B79" s="17"/>
      <c r="C79" s="16"/>
      <c r="D79" s="38" t="s">
        <v>98</v>
      </c>
      <c r="E79" s="49" t="s">
        <v>99</v>
      </c>
      <c r="F79" s="40"/>
      <c r="G79" s="109">
        <f t="shared" si="3"/>
        <v>24549.646816384746</v>
      </c>
      <c r="H79" s="26">
        <v>137.2758395075798</v>
      </c>
      <c r="I79" s="7">
        <v>135.01350891590118</v>
      </c>
      <c r="J79" s="7">
        <v>127.08710139757022</v>
      </c>
      <c r="K79" s="7">
        <v>1761.85852291435</v>
      </c>
      <c r="L79" s="7">
        <v>6773.1340016126633</v>
      </c>
      <c r="M79" s="7">
        <v>7507.792977809906</v>
      </c>
      <c r="N79" s="124">
        <f t="shared" si="4"/>
        <v>16442.161952157971</v>
      </c>
      <c r="O79" s="26">
        <v>50.174423098564148</v>
      </c>
      <c r="P79" s="7">
        <v>46.569707036018372</v>
      </c>
      <c r="Q79" s="7">
        <v>87.568330652313307</v>
      </c>
      <c r="R79" s="7">
        <v>794.48966057598591</v>
      </c>
      <c r="S79" s="7">
        <v>4028.5221200287342</v>
      </c>
      <c r="T79" s="7">
        <v>3100.1606228351593</v>
      </c>
      <c r="U79" s="124">
        <f t="shared" si="5"/>
        <v>8107.4848642267752</v>
      </c>
    </row>
    <row r="80" spans="1:21">
      <c r="A80" s="37">
        <v>76</v>
      </c>
      <c r="B80" s="17"/>
      <c r="C80" s="16"/>
      <c r="D80" s="38" t="s">
        <v>100</v>
      </c>
      <c r="E80" s="49" t="s">
        <v>101</v>
      </c>
      <c r="F80" s="40"/>
      <c r="G80" s="109">
        <f t="shared" si="3"/>
        <v>80298.009712855332</v>
      </c>
      <c r="H80" s="26">
        <v>1271.8091039564461</v>
      </c>
      <c r="I80" s="7">
        <v>2397.2084247414023</v>
      </c>
      <c r="J80" s="7">
        <v>3980.5375348627567</v>
      </c>
      <c r="K80" s="7">
        <v>11232.151036143303</v>
      </c>
      <c r="L80" s="7">
        <v>17725.098673820496</v>
      </c>
      <c r="M80" s="7">
        <v>11013.449544548988</v>
      </c>
      <c r="N80" s="124">
        <f t="shared" si="4"/>
        <v>47620.254318073392</v>
      </c>
      <c r="O80" s="26">
        <v>976.69471294526011</v>
      </c>
      <c r="P80" s="7">
        <v>1688.7213657069951</v>
      </c>
      <c r="Q80" s="7">
        <v>3137.5787851512432</v>
      </c>
      <c r="R80" s="7">
        <v>7556.1585713922977</v>
      </c>
      <c r="S80" s="7">
        <v>11395.258123278618</v>
      </c>
      <c r="T80" s="7">
        <v>7923.3438363075256</v>
      </c>
      <c r="U80" s="124">
        <f t="shared" si="5"/>
        <v>32677.75539478194</v>
      </c>
    </row>
    <row r="81" spans="1:21">
      <c r="A81" s="37">
        <v>77</v>
      </c>
      <c r="B81" s="10"/>
      <c r="C81" s="16"/>
      <c r="D81" s="38" t="s">
        <v>102</v>
      </c>
      <c r="E81" s="49" t="s">
        <v>103</v>
      </c>
      <c r="F81" s="40"/>
      <c r="G81" s="109">
        <f t="shared" si="3"/>
        <v>40793.354412112385</v>
      </c>
      <c r="H81" s="26">
        <v>992.28117062151432</v>
      </c>
      <c r="I81" s="7">
        <v>893.24714012816548</v>
      </c>
      <c r="J81" s="7">
        <v>3149.0436719655991</v>
      </c>
      <c r="K81" s="7">
        <v>5270.7214754223824</v>
      </c>
      <c r="L81" s="7">
        <v>8147.3944380283356</v>
      </c>
      <c r="M81" s="7">
        <v>4737.8851755857468</v>
      </c>
      <c r="N81" s="124">
        <f t="shared" si="4"/>
        <v>23190.573071751744</v>
      </c>
      <c r="O81" s="26">
        <v>548.89075794816017</v>
      </c>
      <c r="P81" s="7">
        <v>550.85809162259102</v>
      </c>
      <c r="Q81" s="7">
        <v>1602.3004108071327</v>
      </c>
      <c r="R81" s="7">
        <v>3577.989472091198</v>
      </c>
      <c r="S81" s="7">
        <v>6641.2232489585876</v>
      </c>
      <c r="T81" s="7">
        <v>4681.519358932972</v>
      </c>
      <c r="U81" s="124">
        <f t="shared" si="5"/>
        <v>17602.781340360641</v>
      </c>
    </row>
    <row r="82" spans="1:21">
      <c r="A82" s="37">
        <v>78</v>
      </c>
      <c r="B82" s="12"/>
      <c r="C82" s="11"/>
      <c r="D82" s="50"/>
      <c r="E82" s="9" t="s">
        <v>104</v>
      </c>
      <c r="F82" s="46"/>
      <c r="G82" s="109">
        <f t="shared" si="3"/>
        <v>371324.56504285708</v>
      </c>
      <c r="H82" s="26">
        <v>6368.1899900957942</v>
      </c>
      <c r="I82" s="7">
        <v>3939.3056061603129</v>
      </c>
      <c r="J82" s="7">
        <v>18159.683523654938</v>
      </c>
      <c r="K82" s="7">
        <v>47569.79874509573</v>
      </c>
      <c r="L82" s="7">
        <v>83191.381475925446</v>
      </c>
      <c r="M82" s="7">
        <v>54981.153359413147</v>
      </c>
      <c r="N82" s="124">
        <f t="shared" si="4"/>
        <v>214209.51270034537</v>
      </c>
      <c r="O82" s="26">
        <v>5143.1449508517981</v>
      </c>
      <c r="P82" s="7">
        <v>4241.4778931960464</v>
      </c>
      <c r="Q82" s="7">
        <v>12935.873030811548</v>
      </c>
      <c r="R82" s="7">
        <v>35076.69582593441</v>
      </c>
      <c r="S82" s="7">
        <v>60907.469347238541</v>
      </c>
      <c r="T82" s="7">
        <v>38810.39129447937</v>
      </c>
      <c r="U82" s="124">
        <f t="shared" si="5"/>
        <v>157115.05234251171</v>
      </c>
    </row>
    <row r="83" spans="1:21">
      <c r="A83" s="93">
        <v>79</v>
      </c>
      <c r="B83" s="94"/>
      <c r="C83" s="95" t="s">
        <v>61</v>
      </c>
      <c r="D83" s="96" t="s">
        <v>105</v>
      </c>
      <c r="E83" s="97"/>
      <c r="F83" s="98"/>
      <c r="G83" s="99">
        <f t="shared" si="3"/>
        <v>42785.149764673784</v>
      </c>
      <c r="H83" s="100">
        <v>559.75030214898288</v>
      </c>
      <c r="I83" s="101">
        <v>812.66314198076725</v>
      </c>
      <c r="J83" s="101">
        <v>1760.9320135861635</v>
      </c>
      <c r="K83" s="101">
        <v>3850.0534829162061</v>
      </c>
      <c r="L83" s="101">
        <v>9905.3690747618675</v>
      </c>
      <c r="M83" s="101">
        <v>7587.4968790709972</v>
      </c>
      <c r="N83" s="125">
        <f t="shared" si="4"/>
        <v>24476.264894464985</v>
      </c>
      <c r="O83" s="100">
        <v>526.01462102495134</v>
      </c>
      <c r="P83" s="101">
        <v>907.10924679040909</v>
      </c>
      <c r="Q83" s="101">
        <v>938.19149561412632</v>
      </c>
      <c r="R83" s="101">
        <v>3776.3086816817522</v>
      </c>
      <c r="S83" s="101">
        <v>6479.172890663147</v>
      </c>
      <c r="T83" s="101">
        <v>5682.0879344344139</v>
      </c>
      <c r="U83" s="125">
        <f t="shared" si="5"/>
        <v>18308.8848702088</v>
      </c>
    </row>
    <row r="84" spans="1:21">
      <c r="A84" s="93">
        <v>80</v>
      </c>
      <c r="B84" s="94"/>
      <c r="C84" s="95" t="s">
        <v>66</v>
      </c>
      <c r="D84" s="96" t="s">
        <v>106</v>
      </c>
      <c r="E84" s="97"/>
      <c r="F84" s="98"/>
      <c r="G84" s="99">
        <f t="shared" si="3"/>
        <v>453533.55243115069</v>
      </c>
      <c r="H84" s="100">
        <v>313.08081546542235</v>
      </c>
      <c r="I84" s="101">
        <v>706.648066022899</v>
      </c>
      <c r="J84" s="101">
        <v>4398.3766833599657</v>
      </c>
      <c r="K84" s="101">
        <v>22428.89503288269</v>
      </c>
      <c r="L84" s="101">
        <v>81756.088344573975</v>
      </c>
      <c r="M84" s="101">
        <v>84492.67281293869</v>
      </c>
      <c r="N84" s="125">
        <f t="shared" si="4"/>
        <v>194095.76175524364</v>
      </c>
      <c r="O84" s="100">
        <v>317.35462658817414</v>
      </c>
      <c r="P84" s="101">
        <v>932.68239332642406</v>
      </c>
      <c r="Q84" s="101">
        <v>4445.3461839184165</v>
      </c>
      <c r="R84" s="101">
        <v>21392.849326550961</v>
      </c>
      <c r="S84" s="101">
        <v>93771.473147392273</v>
      </c>
      <c r="T84" s="101">
        <v>138578.0849981308</v>
      </c>
      <c r="U84" s="125">
        <f t="shared" si="5"/>
        <v>259437.79067590705</v>
      </c>
    </row>
    <row r="85" spans="1:21">
      <c r="A85" s="93">
        <v>81</v>
      </c>
      <c r="B85" s="94"/>
      <c r="C85" s="95" t="s">
        <v>68</v>
      </c>
      <c r="D85" s="96" t="s">
        <v>107</v>
      </c>
      <c r="E85" s="97"/>
      <c r="F85" s="98"/>
      <c r="G85" s="99">
        <f t="shared" si="3"/>
        <v>177118.62875661254</v>
      </c>
      <c r="H85" s="100">
        <v>16206.849338598549</v>
      </c>
      <c r="I85" s="101">
        <v>9855.8953282982111</v>
      </c>
      <c r="J85" s="101">
        <v>14789.197355031967</v>
      </c>
      <c r="K85" s="101">
        <v>9391.7960681021214</v>
      </c>
      <c r="L85" s="101">
        <v>7048.191543340683</v>
      </c>
      <c r="M85" s="101">
        <v>6867.5062725543976</v>
      </c>
      <c r="N85" s="125">
        <f t="shared" si="4"/>
        <v>64159.43590592593</v>
      </c>
      <c r="O85" s="100">
        <v>18918.491217914969</v>
      </c>
      <c r="P85" s="101">
        <v>19808.00327700749</v>
      </c>
      <c r="Q85" s="101">
        <v>38090.927528858185</v>
      </c>
      <c r="R85" s="101">
        <v>11842.489971131086</v>
      </c>
      <c r="S85" s="101">
        <v>9782.7852610349655</v>
      </c>
      <c r="T85" s="101">
        <v>14516.495594739914</v>
      </c>
      <c r="U85" s="125">
        <f t="shared" si="5"/>
        <v>112959.19285068661</v>
      </c>
    </row>
    <row r="86" spans="1:21">
      <c r="A86" s="93">
        <v>82</v>
      </c>
      <c r="B86" s="94"/>
      <c r="C86" s="95" t="s">
        <v>74</v>
      </c>
      <c r="D86" s="96" t="s">
        <v>108</v>
      </c>
      <c r="E86" s="97"/>
      <c r="F86" s="98"/>
      <c r="G86" s="99">
        <f t="shared" si="3"/>
        <v>54558.504891866265</v>
      </c>
      <c r="H86" s="100">
        <v>0.44157773433805936</v>
      </c>
      <c r="I86" s="101">
        <v>3.4836564807810646</v>
      </c>
      <c r="J86" s="101">
        <v>13885.665833175182</v>
      </c>
      <c r="K86" s="101">
        <v>18410.218055546284</v>
      </c>
      <c r="L86" s="101">
        <v>9912.1328154802322</v>
      </c>
      <c r="M86" s="101">
        <v>3281.32860699296</v>
      </c>
      <c r="N86" s="125">
        <f t="shared" si="4"/>
        <v>45493.270545409774</v>
      </c>
      <c r="O86" s="100">
        <v>1.2734987668651554</v>
      </c>
      <c r="P86" s="101">
        <v>4.3515494827588554</v>
      </c>
      <c r="Q86" s="101">
        <v>1359.2221304029226</v>
      </c>
      <c r="R86" s="101">
        <v>2827.6447193771601</v>
      </c>
      <c r="S86" s="101">
        <v>1836.0072350129485</v>
      </c>
      <c r="T86" s="101">
        <v>3036.7352134138346</v>
      </c>
      <c r="U86" s="125">
        <f t="shared" si="5"/>
        <v>9065.234346456491</v>
      </c>
    </row>
    <row r="87" spans="1:21">
      <c r="A87" s="37">
        <v>83</v>
      </c>
      <c r="B87" s="17"/>
      <c r="C87" s="16"/>
      <c r="D87" s="38" t="s">
        <v>8</v>
      </c>
      <c r="E87" s="49" t="s">
        <v>109</v>
      </c>
      <c r="F87" s="40"/>
      <c r="G87" s="109">
        <f t="shared" si="3"/>
        <v>0</v>
      </c>
      <c r="H87" s="26">
        <v>0</v>
      </c>
      <c r="I87" s="7">
        <v>0</v>
      </c>
      <c r="J87" s="7">
        <v>0</v>
      </c>
      <c r="K87" s="7">
        <v>0</v>
      </c>
      <c r="L87" s="7">
        <v>0</v>
      </c>
      <c r="M87" s="7">
        <v>0</v>
      </c>
      <c r="N87" s="124">
        <f t="shared" si="4"/>
        <v>0</v>
      </c>
      <c r="O87" s="26">
        <v>0</v>
      </c>
      <c r="P87" s="7">
        <v>0</v>
      </c>
      <c r="Q87" s="7">
        <v>0</v>
      </c>
      <c r="R87" s="7">
        <v>0</v>
      </c>
      <c r="S87" s="7">
        <v>0</v>
      </c>
      <c r="T87" s="7">
        <v>0</v>
      </c>
      <c r="U87" s="124">
        <f t="shared" si="5"/>
        <v>0</v>
      </c>
    </row>
    <row r="88" spans="1:21">
      <c r="A88" s="37">
        <v>84</v>
      </c>
      <c r="B88" s="17"/>
      <c r="C88" s="16"/>
      <c r="D88" s="38" t="s">
        <v>10</v>
      </c>
      <c r="E88" s="49" t="s">
        <v>110</v>
      </c>
      <c r="F88" s="40"/>
      <c r="G88" s="109">
        <f t="shared" si="3"/>
        <v>0</v>
      </c>
      <c r="H88" s="26">
        <v>0</v>
      </c>
      <c r="I88" s="7">
        <v>0</v>
      </c>
      <c r="J88" s="7">
        <v>0</v>
      </c>
      <c r="K88" s="7">
        <v>0</v>
      </c>
      <c r="L88" s="7">
        <v>0</v>
      </c>
      <c r="M88" s="7">
        <v>0</v>
      </c>
      <c r="N88" s="124">
        <f t="shared" si="4"/>
        <v>0</v>
      </c>
      <c r="O88" s="26">
        <v>0</v>
      </c>
      <c r="P88" s="7">
        <v>0</v>
      </c>
      <c r="Q88" s="7">
        <v>0</v>
      </c>
      <c r="R88" s="7">
        <v>0</v>
      </c>
      <c r="S88" s="7">
        <v>0</v>
      </c>
      <c r="T88" s="7">
        <v>0</v>
      </c>
      <c r="U88" s="124">
        <f t="shared" si="5"/>
        <v>0</v>
      </c>
    </row>
    <row r="89" spans="1:21">
      <c r="A89" s="37">
        <v>85</v>
      </c>
      <c r="B89" s="17"/>
      <c r="C89" s="16"/>
      <c r="D89" s="38" t="s">
        <v>22</v>
      </c>
      <c r="E89" s="49" t="s">
        <v>111</v>
      </c>
      <c r="F89" s="40"/>
      <c r="G89" s="109">
        <f t="shared" si="3"/>
        <v>0.33972185850143433</v>
      </c>
      <c r="H89" s="26">
        <v>0</v>
      </c>
      <c r="I89" s="7">
        <v>0</v>
      </c>
      <c r="J89" s="7">
        <v>0</v>
      </c>
      <c r="K89" s="7">
        <v>0</v>
      </c>
      <c r="L89" s="7">
        <v>0</v>
      </c>
      <c r="M89" s="7">
        <v>0</v>
      </c>
      <c r="N89" s="124">
        <f t="shared" si="4"/>
        <v>0</v>
      </c>
      <c r="O89" s="26">
        <v>0</v>
      </c>
      <c r="P89" s="7">
        <v>0</v>
      </c>
      <c r="Q89" s="7">
        <v>0</v>
      </c>
      <c r="R89" s="7">
        <v>0</v>
      </c>
      <c r="S89" s="7">
        <v>0.33972185850143433</v>
      </c>
      <c r="T89" s="7">
        <v>0</v>
      </c>
      <c r="U89" s="124">
        <f t="shared" si="5"/>
        <v>0.33972185850143433</v>
      </c>
    </row>
    <row r="90" spans="1:21">
      <c r="A90" s="37">
        <v>86</v>
      </c>
      <c r="B90" s="17"/>
      <c r="C90" s="16"/>
      <c r="D90" s="38" t="s">
        <v>24</v>
      </c>
      <c r="E90" s="49" t="s">
        <v>112</v>
      </c>
      <c r="F90" s="40"/>
      <c r="G90" s="109">
        <f t="shared" si="3"/>
        <v>24271.177249425324</v>
      </c>
      <c r="H90" s="26">
        <v>0</v>
      </c>
      <c r="I90" s="7">
        <v>0</v>
      </c>
      <c r="J90" s="7">
        <v>2115.4242211207747</v>
      </c>
      <c r="K90" s="7">
        <v>8289.1919029355049</v>
      </c>
      <c r="L90" s="7">
        <v>6807.7292457818985</v>
      </c>
      <c r="M90" s="7">
        <v>1585.2924221158028</v>
      </c>
      <c r="N90" s="124">
        <f t="shared" si="4"/>
        <v>18797.637791953981</v>
      </c>
      <c r="O90" s="26">
        <v>0</v>
      </c>
      <c r="P90" s="7">
        <v>0</v>
      </c>
      <c r="Q90" s="7">
        <v>403.1739701081533</v>
      </c>
      <c r="R90" s="7">
        <v>1513.1409492716193</v>
      </c>
      <c r="S90" s="7">
        <v>1154.3049248717725</v>
      </c>
      <c r="T90" s="7">
        <v>2402.9196132197976</v>
      </c>
      <c r="U90" s="124">
        <f t="shared" si="5"/>
        <v>5473.5394574713428</v>
      </c>
    </row>
    <row r="91" spans="1:21">
      <c r="A91" s="37">
        <v>87</v>
      </c>
      <c r="B91" s="17"/>
      <c r="C91" s="16"/>
      <c r="D91" s="38" t="s">
        <v>26</v>
      </c>
      <c r="E91" s="49" t="s">
        <v>113</v>
      </c>
      <c r="F91" s="40"/>
      <c r="G91" s="109">
        <f t="shared" si="3"/>
        <v>30192.695357121251</v>
      </c>
      <c r="H91" s="26">
        <v>0.44157773433805936</v>
      </c>
      <c r="I91" s="7">
        <v>0</v>
      </c>
      <c r="J91" s="7">
        <v>11761.057904615998</v>
      </c>
      <c r="K91" s="7">
        <v>10105.51429271698</v>
      </c>
      <c r="L91" s="7">
        <v>3104.4034264981747</v>
      </c>
      <c r="M91" s="7">
        <v>1696.0361598283052</v>
      </c>
      <c r="N91" s="124">
        <f t="shared" si="4"/>
        <v>26667.453361393797</v>
      </c>
      <c r="O91" s="26">
        <v>1.2734987668651554</v>
      </c>
      <c r="P91" s="7">
        <v>0</v>
      </c>
      <c r="Q91" s="7">
        <v>924.42094710096717</v>
      </c>
      <c r="R91" s="7">
        <v>1284.3693356215954</v>
      </c>
      <c r="S91" s="7">
        <v>681.36259051039815</v>
      </c>
      <c r="T91" s="7">
        <v>633.8156237276271</v>
      </c>
      <c r="U91" s="124">
        <f t="shared" si="5"/>
        <v>3525.2419957274528</v>
      </c>
    </row>
    <row r="92" spans="1:21">
      <c r="A92" s="37">
        <v>88</v>
      </c>
      <c r="B92" s="17"/>
      <c r="C92" s="16"/>
      <c r="D92" s="38" t="s">
        <v>32</v>
      </c>
      <c r="E92" s="49" t="s">
        <v>114</v>
      </c>
      <c r="F92" s="40"/>
      <c r="G92" s="109">
        <f t="shared" si="3"/>
        <v>0</v>
      </c>
      <c r="H92" s="26">
        <v>0</v>
      </c>
      <c r="I92" s="7">
        <v>0</v>
      </c>
      <c r="J92" s="7">
        <v>0</v>
      </c>
      <c r="K92" s="7">
        <v>0</v>
      </c>
      <c r="L92" s="7">
        <v>0</v>
      </c>
      <c r="M92" s="7">
        <v>0</v>
      </c>
      <c r="N92" s="124">
        <f t="shared" si="4"/>
        <v>0</v>
      </c>
      <c r="O92" s="26">
        <v>0</v>
      </c>
      <c r="P92" s="7">
        <v>0</v>
      </c>
      <c r="Q92" s="7">
        <v>0</v>
      </c>
      <c r="R92" s="7">
        <v>0</v>
      </c>
      <c r="S92" s="7">
        <v>0</v>
      </c>
      <c r="T92" s="7">
        <v>0</v>
      </c>
      <c r="U92" s="124">
        <f t="shared" si="5"/>
        <v>0</v>
      </c>
    </row>
    <row r="93" spans="1:21">
      <c r="A93" s="37">
        <v>89</v>
      </c>
      <c r="B93" s="17"/>
      <c r="C93" s="16"/>
      <c r="D93" s="38" t="s">
        <v>34</v>
      </c>
      <c r="E93" s="49" t="s">
        <v>115</v>
      </c>
      <c r="F93" s="40"/>
      <c r="G93" s="109">
        <f t="shared" si="3"/>
        <v>94.292427999771462</v>
      </c>
      <c r="H93" s="26">
        <v>0</v>
      </c>
      <c r="I93" s="7">
        <v>3.4836564807810646</v>
      </c>
      <c r="J93" s="7">
        <v>9.1834855704510119</v>
      </c>
      <c r="K93" s="7">
        <v>15.512084046145901</v>
      </c>
      <c r="L93" s="7">
        <v>0</v>
      </c>
      <c r="M93" s="7">
        <v>0</v>
      </c>
      <c r="N93" s="124">
        <f t="shared" si="4"/>
        <v>28.179226097377978</v>
      </c>
      <c r="O93" s="26">
        <v>0</v>
      </c>
      <c r="P93" s="7">
        <v>4.3515494827588554</v>
      </c>
      <c r="Q93" s="7">
        <v>31.627188704966102</v>
      </c>
      <c r="R93" s="7">
        <v>30.134463714668527</v>
      </c>
      <c r="S93" s="7">
        <v>0</v>
      </c>
      <c r="T93" s="7">
        <v>0</v>
      </c>
      <c r="U93" s="124">
        <f t="shared" si="5"/>
        <v>66.113201902393484</v>
      </c>
    </row>
    <row r="94" spans="1:21">
      <c r="A94" s="37">
        <v>90</v>
      </c>
      <c r="B94" s="17"/>
      <c r="C94" s="16"/>
      <c r="D94" s="38" t="s">
        <v>36</v>
      </c>
      <c r="E94" s="49" t="s">
        <v>116</v>
      </c>
      <c r="F94" s="40"/>
      <c r="G94" s="109">
        <f t="shared" si="3"/>
        <v>0</v>
      </c>
      <c r="H94" s="26">
        <v>0</v>
      </c>
      <c r="I94" s="7">
        <v>0</v>
      </c>
      <c r="J94" s="7">
        <v>0</v>
      </c>
      <c r="K94" s="7">
        <v>0</v>
      </c>
      <c r="L94" s="7">
        <v>0</v>
      </c>
      <c r="M94" s="7">
        <v>0</v>
      </c>
      <c r="N94" s="124">
        <f t="shared" si="4"/>
        <v>0</v>
      </c>
      <c r="O94" s="26">
        <v>0</v>
      </c>
      <c r="P94" s="7">
        <v>0</v>
      </c>
      <c r="Q94" s="7">
        <v>0</v>
      </c>
      <c r="R94" s="7">
        <v>0</v>
      </c>
      <c r="S94" s="7">
        <v>0</v>
      </c>
      <c r="T94" s="7">
        <v>0</v>
      </c>
      <c r="U94" s="124">
        <f t="shared" si="5"/>
        <v>0</v>
      </c>
    </row>
    <row r="95" spans="1:21">
      <c r="A95" s="37">
        <v>91</v>
      </c>
      <c r="B95" s="17"/>
      <c r="C95" s="16"/>
      <c r="D95" s="38" t="s">
        <v>38</v>
      </c>
      <c r="E95" s="49" t="s">
        <v>117</v>
      </c>
      <c r="F95" s="40"/>
      <c r="G95" s="109">
        <f t="shared" si="3"/>
        <v>0</v>
      </c>
      <c r="H95" s="26">
        <v>0</v>
      </c>
      <c r="I95" s="7">
        <v>0</v>
      </c>
      <c r="J95" s="7">
        <v>0</v>
      </c>
      <c r="K95" s="7">
        <v>0</v>
      </c>
      <c r="L95" s="7">
        <v>0</v>
      </c>
      <c r="M95" s="7">
        <v>0</v>
      </c>
      <c r="N95" s="124">
        <f t="shared" si="4"/>
        <v>0</v>
      </c>
      <c r="O95" s="26">
        <v>0</v>
      </c>
      <c r="P95" s="7">
        <v>0</v>
      </c>
      <c r="Q95" s="7">
        <v>0</v>
      </c>
      <c r="R95" s="7">
        <v>0</v>
      </c>
      <c r="S95" s="7">
        <v>0</v>
      </c>
      <c r="T95" s="7">
        <v>0</v>
      </c>
      <c r="U95" s="124">
        <f t="shared" si="5"/>
        <v>0</v>
      </c>
    </row>
    <row r="96" spans="1:21">
      <c r="A96" s="37">
        <v>92</v>
      </c>
      <c r="B96" s="17"/>
      <c r="C96" s="16"/>
      <c r="D96" s="38" t="s">
        <v>40</v>
      </c>
      <c r="E96" s="49" t="s">
        <v>118</v>
      </c>
      <c r="F96" s="40"/>
      <c r="G96" s="109">
        <f t="shared" si="3"/>
        <v>0</v>
      </c>
      <c r="H96" s="26">
        <v>0</v>
      </c>
      <c r="I96" s="7">
        <v>0</v>
      </c>
      <c r="J96" s="7">
        <v>0</v>
      </c>
      <c r="K96" s="7">
        <v>0</v>
      </c>
      <c r="L96" s="7">
        <v>0</v>
      </c>
      <c r="M96" s="7">
        <v>0</v>
      </c>
      <c r="N96" s="124">
        <f t="shared" si="4"/>
        <v>0</v>
      </c>
      <c r="O96" s="26">
        <v>0</v>
      </c>
      <c r="P96" s="7">
        <v>0</v>
      </c>
      <c r="Q96" s="7">
        <v>0</v>
      </c>
      <c r="R96" s="7">
        <v>0</v>
      </c>
      <c r="S96" s="7">
        <v>0</v>
      </c>
      <c r="T96" s="7">
        <v>0</v>
      </c>
      <c r="U96" s="124">
        <f t="shared" si="5"/>
        <v>0</v>
      </c>
    </row>
    <row r="97" spans="1:21">
      <c r="A97" s="37">
        <v>93</v>
      </c>
      <c r="B97" s="17"/>
      <c r="C97" s="16"/>
      <c r="D97" s="38" t="s">
        <v>54</v>
      </c>
      <c r="E97" s="49" t="s">
        <v>119</v>
      </c>
      <c r="F97" s="40"/>
      <c r="G97" s="109">
        <f t="shared" si="3"/>
        <v>0</v>
      </c>
      <c r="H97" s="26">
        <v>0</v>
      </c>
      <c r="I97" s="7">
        <v>0</v>
      </c>
      <c r="J97" s="7">
        <v>0</v>
      </c>
      <c r="K97" s="7">
        <v>0</v>
      </c>
      <c r="L97" s="7">
        <v>0</v>
      </c>
      <c r="M97" s="7">
        <v>0</v>
      </c>
      <c r="N97" s="124">
        <f t="shared" si="4"/>
        <v>0</v>
      </c>
      <c r="O97" s="26">
        <v>0</v>
      </c>
      <c r="P97" s="7">
        <v>0</v>
      </c>
      <c r="Q97" s="7">
        <v>0</v>
      </c>
      <c r="R97" s="7">
        <v>0</v>
      </c>
      <c r="S97" s="7">
        <v>0</v>
      </c>
      <c r="T97" s="7">
        <v>0</v>
      </c>
      <c r="U97" s="124">
        <f t="shared" si="5"/>
        <v>0</v>
      </c>
    </row>
    <row r="98" spans="1:21">
      <c r="A98" s="93">
        <v>94</v>
      </c>
      <c r="B98" s="102"/>
      <c r="C98" s="95" t="s">
        <v>120</v>
      </c>
      <c r="D98" s="96" t="s">
        <v>121</v>
      </c>
      <c r="E98" s="97"/>
      <c r="F98" s="98"/>
      <c r="G98" s="99">
        <f t="shared" si="3"/>
        <v>338389.26796681434</v>
      </c>
      <c r="H98" s="100">
        <v>3539.5330155044794</v>
      </c>
      <c r="I98" s="101">
        <v>3344.8396314010024</v>
      </c>
      <c r="J98" s="101">
        <v>17473.935126341879</v>
      </c>
      <c r="K98" s="101">
        <v>14130.696675628424</v>
      </c>
      <c r="L98" s="101">
        <v>17246.4650785923</v>
      </c>
      <c r="M98" s="101">
        <v>90341.428539276123</v>
      </c>
      <c r="N98" s="125">
        <f t="shared" si="4"/>
        <v>146076.89806674421</v>
      </c>
      <c r="O98" s="100">
        <v>3819.11006064713</v>
      </c>
      <c r="P98" s="101">
        <v>3781.357743402943</v>
      </c>
      <c r="Q98" s="101">
        <v>8519.9457968268543</v>
      </c>
      <c r="R98" s="101">
        <v>7325.1818652227521</v>
      </c>
      <c r="S98" s="101">
        <v>15212.417956233025</v>
      </c>
      <c r="T98" s="101">
        <v>153654.35647773743</v>
      </c>
      <c r="U98" s="125">
        <f t="shared" si="5"/>
        <v>192312.36990007013</v>
      </c>
    </row>
    <row r="99" spans="1:21">
      <c r="A99" s="37">
        <v>95</v>
      </c>
      <c r="B99" s="10"/>
      <c r="C99" s="11"/>
      <c r="D99" s="38" t="s">
        <v>8</v>
      </c>
      <c r="E99" s="49" t="s">
        <v>122</v>
      </c>
      <c r="F99" s="51"/>
      <c r="G99" s="109">
        <f t="shared" si="3"/>
        <v>240733.51141566969</v>
      </c>
      <c r="H99" s="26">
        <v>0</v>
      </c>
      <c r="I99" s="7">
        <v>0</v>
      </c>
      <c r="J99" s="7">
        <v>0.10797429829835892</v>
      </c>
      <c r="K99" s="7">
        <v>149.70799607411027</v>
      </c>
      <c r="L99" s="7">
        <v>8881.7929346561432</v>
      </c>
      <c r="M99" s="7">
        <v>78711.981511116028</v>
      </c>
      <c r="N99" s="124">
        <f t="shared" si="4"/>
        <v>87743.59041614458</v>
      </c>
      <c r="O99" s="26">
        <v>0</v>
      </c>
      <c r="P99" s="7">
        <v>0</v>
      </c>
      <c r="Q99" s="7">
        <v>0</v>
      </c>
      <c r="R99" s="7">
        <v>164.42972981743515</v>
      </c>
      <c r="S99" s="7">
        <v>10678.505994439125</v>
      </c>
      <c r="T99" s="7">
        <v>142146.98527526855</v>
      </c>
      <c r="U99" s="124">
        <f t="shared" si="5"/>
        <v>152989.92099952511</v>
      </c>
    </row>
    <row r="100" spans="1:21">
      <c r="A100" s="37">
        <v>96</v>
      </c>
      <c r="B100" s="10"/>
      <c r="C100" s="11"/>
      <c r="D100" s="38" t="s">
        <v>10</v>
      </c>
      <c r="E100" s="49" t="s">
        <v>123</v>
      </c>
      <c r="F100" s="51"/>
      <c r="G100" s="109">
        <f t="shared" si="3"/>
        <v>17591.604077410128</v>
      </c>
      <c r="H100" s="26">
        <v>0</v>
      </c>
      <c r="I100" s="7">
        <v>0</v>
      </c>
      <c r="J100" s="7">
        <v>3.1353464984276798</v>
      </c>
      <c r="K100" s="7">
        <v>95.869369175285101</v>
      </c>
      <c r="L100" s="7">
        <v>1057.2873330116272</v>
      </c>
      <c r="M100" s="7">
        <v>8738.6583251953125</v>
      </c>
      <c r="N100" s="124">
        <f t="shared" si="4"/>
        <v>9894.9503738806525</v>
      </c>
      <c r="O100" s="26">
        <v>0</v>
      </c>
      <c r="P100" s="7">
        <v>0</v>
      </c>
      <c r="Q100" s="7">
        <v>1.7065855600812938</v>
      </c>
      <c r="R100" s="7">
        <v>46.722402036190033</v>
      </c>
      <c r="S100" s="7">
        <v>632.39882265031338</v>
      </c>
      <c r="T100" s="7">
        <v>7015.8258932828903</v>
      </c>
      <c r="U100" s="124">
        <f t="shared" si="5"/>
        <v>7696.653703529475</v>
      </c>
    </row>
    <row r="101" spans="1:21">
      <c r="A101" s="37">
        <v>97</v>
      </c>
      <c r="B101" s="10"/>
      <c r="C101" s="11"/>
      <c r="D101" s="38" t="s">
        <v>22</v>
      </c>
      <c r="E101" s="49" t="s">
        <v>124</v>
      </c>
      <c r="F101" s="51"/>
      <c r="G101" s="109">
        <f t="shared" si="3"/>
        <v>65812.749058301095</v>
      </c>
      <c r="H101" s="26">
        <v>2727.2340682391077</v>
      </c>
      <c r="I101" s="7">
        <v>2730.5724895484746</v>
      </c>
      <c r="J101" s="7">
        <v>16240.153991766274</v>
      </c>
      <c r="K101" s="7">
        <v>12916.921937584877</v>
      </c>
      <c r="L101" s="7">
        <v>5686.2283938527107</v>
      </c>
      <c r="M101" s="7">
        <v>2176.7079982161522</v>
      </c>
      <c r="N101" s="124">
        <f t="shared" si="4"/>
        <v>42477.818879207596</v>
      </c>
      <c r="O101" s="26">
        <v>2737.957744629588</v>
      </c>
      <c r="P101" s="7">
        <v>2164.6526502603665</v>
      </c>
      <c r="Q101" s="7">
        <v>6380.7354180924594</v>
      </c>
      <c r="R101" s="7">
        <v>5661.3952656406909</v>
      </c>
      <c r="S101" s="7">
        <v>2652.7710909694433</v>
      </c>
      <c r="T101" s="7">
        <v>3737.4180095009506</v>
      </c>
      <c r="U101" s="124">
        <f t="shared" si="5"/>
        <v>23334.930179093499</v>
      </c>
    </row>
    <row r="102" spans="1:21">
      <c r="A102" s="37">
        <v>98</v>
      </c>
      <c r="B102" s="17"/>
      <c r="C102" s="11"/>
      <c r="D102" s="38" t="s">
        <v>24</v>
      </c>
      <c r="E102" s="49" t="s">
        <v>125</v>
      </c>
      <c r="F102" s="51"/>
      <c r="G102" s="109">
        <f t="shared" si="3"/>
        <v>1110.8577323728241</v>
      </c>
      <c r="H102" s="26">
        <v>0</v>
      </c>
      <c r="I102" s="7">
        <v>0</v>
      </c>
      <c r="J102" s="7">
        <v>31.599424662534148</v>
      </c>
      <c r="K102" s="7">
        <v>161.31829496938735</v>
      </c>
      <c r="L102" s="7">
        <v>171.14895011670887</v>
      </c>
      <c r="M102" s="7">
        <v>60.19929437385872</v>
      </c>
      <c r="N102" s="124">
        <f t="shared" si="4"/>
        <v>424.26596412248909</v>
      </c>
      <c r="O102" s="26">
        <v>0</v>
      </c>
      <c r="P102" s="7">
        <v>0</v>
      </c>
      <c r="Q102" s="7">
        <v>60.365673119667917</v>
      </c>
      <c r="R102" s="7">
        <v>291.19274444133043</v>
      </c>
      <c r="S102" s="7">
        <v>237.58649750985205</v>
      </c>
      <c r="T102" s="7">
        <v>97.446853179484606</v>
      </c>
      <c r="U102" s="124">
        <f t="shared" si="5"/>
        <v>686.59176825033501</v>
      </c>
    </row>
    <row r="103" spans="1:21">
      <c r="A103" s="37">
        <v>99</v>
      </c>
      <c r="B103" s="12"/>
      <c r="C103" s="12"/>
      <c r="D103" s="38" t="s">
        <v>26</v>
      </c>
      <c r="E103" s="49" t="s">
        <v>126</v>
      </c>
      <c r="F103" s="43"/>
      <c r="G103" s="109">
        <f t="shared" si="3"/>
        <v>0</v>
      </c>
      <c r="H103" s="26">
        <v>0</v>
      </c>
      <c r="I103" s="7">
        <v>0</v>
      </c>
      <c r="J103" s="7">
        <v>0</v>
      </c>
      <c r="K103" s="7">
        <v>0</v>
      </c>
      <c r="L103" s="7">
        <v>0</v>
      </c>
      <c r="M103" s="7">
        <v>0</v>
      </c>
      <c r="N103" s="124">
        <f t="shared" si="4"/>
        <v>0</v>
      </c>
      <c r="O103" s="26">
        <v>0</v>
      </c>
      <c r="P103" s="7">
        <v>0</v>
      </c>
      <c r="Q103" s="7">
        <v>0</v>
      </c>
      <c r="R103" s="7">
        <v>0</v>
      </c>
      <c r="S103" s="7">
        <v>0</v>
      </c>
      <c r="T103" s="7">
        <v>0</v>
      </c>
      <c r="U103" s="124">
        <f t="shared" si="5"/>
        <v>0</v>
      </c>
    </row>
    <row r="104" spans="1:21">
      <c r="A104" s="37">
        <v>100</v>
      </c>
      <c r="B104" s="12"/>
      <c r="C104" s="12"/>
      <c r="D104" s="38" t="s">
        <v>32</v>
      </c>
      <c r="E104" s="15" t="s">
        <v>127</v>
      </c>
      <c r="F104" s="43"/>
      <c r="G104" s="109">
        <f t="shared" si="3"/>
        <v>0</v>
      </c>
      <c r="H104" s="26">
        <v>0</v>
      </c>
      <c r="I104" s="7">
        <v>0</v>
      </c>
      <c r="J104" s="7">
        <v>0</v>
      </c>
      <c r="K104" s="7">
        <v>0</v>
      </c>
      <c r="L104" s="7">
        <v>0</v>
      </c>
      <c r="M104" s="7">
        <v>0</v>
      </c>
      <c r="N104" s="124">
        <f t="shared" si="4"/>
        <v>0</v>
      </c>
      <c r="O104" s="26">
        <v>0</v>
      </c>
      <c r="P104" s="7">
        <v>0</v>
      </c>
      <c r="Q104" s="7">
        <v>0</v>
      </c>
      <c r="R104" s="7">
        <v>0</v>
      </c>
      <c r="S104" s="7">
        <v>0</v>
      </c>
      <c r="T104" s="7">
        <v>0</v>
      </c>
      <c r="U104" s="124">
        <f t="shared" si="5"/>
        <v>0</v>
      </c>
    </row>
    <row r="105" spans="1:21">
      <c r="A105" s="37">
        <v>101</v>
      </c>
      <c r="B105" s="12"/>
      <c r="C105" s="12"/>
      <c r="D105" s="38" t="s">
        <v>34</v>
      </c>
      <c r="E105" s="15" t="s">
        <v>128</v>
      </c>
      <c r="F105" s="43"/>
      <c r="G105" s="109">
        <f t="shared" si="3"/>
        <v>13140.546538727824</v>
      </c>
      <c r="H105" s="26">
        <v>812.29894333332777</v>
      </c>
      <c r="I105" s="7">
        <v>614.26715941168368</v>
      </c>
      <c r="J105" s="7">
        <v>1198.9380896538496</v>
      </c>
      <c r="K105" s="7">
        <v>806.87900415062904</v>
      </c>
      <c r="L105" s="7">
        <v>1450.0073434859514</v>
      </c>
      <c r="M105" s="7">
        <v>653.88208964467049</v>
      </c>
      <c r="N105" s="124">
        <f t="shared" si="4"/>
        <v>5536.272629680112</v>
      </c>
      <c r="O105" s="26">
        <v>1081.1523305680603</v>
      </c>
      <c r="P105" s="7">
        <v>1616.7051172950305</v>
      </c>
      <c r="Q105" s="7">
        <v>2077.1379833184183</v>
      </c>
      <c r="R105" s="7">
        <v>1161.4418055526912</v>
      </c>
      <c r="S105" s="7">
        <v>1011.1555597484112</v>
      </c>
      <c r="T105" s="7">
        <v>656.68111256510019</v>
      </c>
      <c r="U105" s="124">
        <f t="shared" si="5"/>
        <v>7604.2739090477116</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5">
        <f t="shared" si="4"/>
        <v>0</v>
      </c>
      <c r="O106" s="100">
        <v>0</v>
      </c>
      <c r="P106" s="101">
        <v>0</v>
      </c>
      <c r="Q106" s="101">
        <v>0</v>
      </c>
      <c r="R106" s="101">
        <v>0</v>
      </c>
      <c r="S106" s="101">
        <v>0</v>
      </c>
      <c r="T106" s="101">
        <v>0</v>
      </c>
      <c r="U106" s="125">
        <f t="shared" si="5"/>
        <v>0</v>
      </c>
    </row>
    <row r="107" spans="1:21">
      <c r="A107" s="93">
        <v>110</v>
      </c>
      <c r="B107" s="94"/>
      <c r="C107" s="95" t="s">
        <v>131</v>
      </c>
      <c r="D107" s="96" t="s">
        <v>132</v>
      </c>
      <c r="E107" s="97"/>
      <c r="F107" s="98"/>
      <c r="G107" s="99">
        <f t="shared" si="3"/>
        <v>2971518.1121597569</v>
      </c>
      <c r="H107" s="100">
        <v>8239.3211686164141</v>
      </c>
      <c r="I107" s="101">
        <v>7340.8865388166159</v>
      </c>
      <c r="J107" s="101">
        <v>40236.838511765003</v>
      </c>
      <c r="K107" s="101">
        <v>139584.4937505722</v>
      </c>
      <c r="L107" s="101">
        <v>480075.50220489502</v>
      </c>
      <c r="M107" s="101">
        <v>673594.76985931396</v>
      </c>
      <c r="N107" s="125">
        <f t="shared" si="4"/>
        <v>1349071.8120339792</v>
      </c>
      <c r="O107" s="100">
        <v>8837.4675977379084</v>
      </c>
      <c r="P107" s="101">
        <v>7121.158757135272</v>
      </c>
      <c r="Q107" s="101">
        <v>27774.268499612808</v>
      </c>
      <c r="R107" s="101">
        <v>98383.656184911728</v>
      </c>
      <c r="S107" s="101">
        <v>434420.16766548157</v>
      </c>
      <c r="T107" s="101">
        <v>1045909.5814208984</v>
      </c>
      <c r="U107" s="125">
        <f t="shared" si="5"/>
        <v>1622446.3001257777</v>
      </c>
    </row>
    <row r="108" spans="1:21">
      <c r="A108" s="37">
        <v>111</v>
      </c>
      <c r="B108" s="10"/>
      <c r="C108" s="16"/>
      <c r="D108" s="38" t="s">
        <v>8</v>
      </c>
      <c r="E108" s="49" t="s">
        <v>133</v>
      </c>
      <c r="F108" s="40"/>
      <c r="G108" s="109">
        <f t="shared" si="3"/>
        <v>45471.004129289649</v>
      </c>
      <c r="H108" s="26">
        <v>644.50977149629034</v>
      </c>
      <c r="I108" s="7">
        <v>1069.8070291196927</v>
      </c>
      <c r="J108" s="7">
        <v>2083.9736026376486</v>
      </c>
      <c r="K108" s="7">
        <v>3249.5095466300845</v>
      </c>
      <c r="L108" s="7">
        <v>6304.2549178898335</v>
      </c>
      <c r="M108" s="7">
        <v>6118.2744209468365</v>
      </c>
      <c r="N108" s="124">
        <f t="shared" si="4"/>
        <v>19470.329288720386</v>
      </c>
      <c r="O108" s="26">
        <v>599.51976241334341</v>
      </c>
      <c r="P108" s="7">
        <v>1097.9882784169167</v>
      </c>
      <c r="Q108" s="7">
        <v>1777.7011404857039</v>
      </c>
      <c r="R108" s="7">
        <v>3252.5230895057321</v>
      </c>
      <c r="S108" s="7">
        <v>8648.1911067515612</v>
      </c>
      <c r="T108" s="7">
        <v>10624.751462996006</v>
      </c>
      <c r="U108" s="124">
        <f t="shared" si="5"/>
        <v>26000.674840569263</v>
      </c>
    </row>
    <row r="109" spans="1:21">
      <c r="A109" s="37">
        <v>112</v>
      </c>
      <c r="B109" s="17"/>
      <c r="C109" s="11"/>
      <c r="D109" s="52" t="s">
        <v>10</v>
      </c>
      <c r="E109" s="49" t="s">
        <v>134</v>
      </c>
      <c r="F109" s="51"/>
      <c r="G109" s="109">
        <f t="shared" si="3"/>
        <v>188442.04130065488</v>
      </c>
      <c r="H109" s="26">
        <v>24.37832468166016</v>
      </c>
      <c r="I109" s="7">
        <v>38.44187222130131</v>
      </c>
      <c r="J109" s="7">
        <v>1060.6683914214373</v>
      </c>
      <c r="K109" s="7">
        <v>6025.1820782423019</v>
      </c>
      <c r="L109" s="7">
        <v>21751.68189573288</v>
      </c>
      <c r="M109" s="7">
        <v>31631.957068443298</v>
      </c>
      <c r="N109" s="124">
        <f t="shared" si="4"/>
        <v>60532.309630742879</v>
      </c>
      <c r="O109" s="26">
        <v>49.41151632682886</v>
      </c>
      <c r="P109" s="7">
        <v>59.050396247301251</v>
      </c>
      <c r="Q109" s="7">
        <v>1397.7622484043241</v>
      </c>
      <c r="R109" s="7">
        <v>7288.5315703749657</v>
      </c>
      <c r="S109" s="7">
        <v>35262.025171041489</v>
      </c>
      <c r="T109" s="7">
        <v>83852.95076751709</v>
      </c>
      <c r="U109" s="124">
        <f t="shared" si="5"/>
        <v>127909.731669912</v>
      </c>
    </row>
    <row r="110" spans="1:21">
      <c r="A110" s="37">
        <v>113</v>
      </c>
      <c r="B110" s="17"/>
      <c r="C110" s="16"/>
      <c r="D110" s="38" t="s">
        <v>22</v>
      </c>
      <c r="E110" s="49" t="s">
        <v>135</v>
      </c>
      <c r="F110" s="40"/>
      <c r="G110" s="109">
        <f t="shared" si="3"/>
        <v>1345843.0882571628</v>
      </c>
      <c r="H110" s="26">
        <v>80.09176348161418</v>
      </c>
      <c r="I110" s="7">
        <v>197.10053276340477</v>
      </c>
      <c r="J110" s="7">
        <v>10265.90239918232</v>
      </c>
      <c r="K110" s="7">
        <v>60269.114188671112</v>
      </c>
      <c r="L110" s="7">
        <v>228949.36362838745</v>
      </c>
      <c r="M110" s="7">
        <v>348468.91493606567</v>
      </c>
      <c r="N110" s="124">
        <f t="shared" si="4"/>
        <v>648230.48744855158</v>
      </c>
      <c r="O110" s="26">
        <v>61.819858212838881</v>
      </c>
      <c r="P110" s="7">
        <v>76.379185797064565</v>
      </c>
      <c r="Q110" s="7">
        <v>4863.8578072488308</v>
      </c>
      <c r="R110" s="7">
        <v>31035.113477349281</v>
      </c>
      <c r="S110" s="7">
        <v>174605.98818874359</v>
      </c>
      <c r="T110" s="7">
        <v>486969.44229125977</v>
      </c>
      <c r="U110" s="124">
        <f t="shared" si="5"/>
        <v>697612.60080861137</v>
      </c>
    </row>
    <row r="111" spans="1:21">
      <c r="A111" s="37">
        <v>114</v>
      </c>
      <c r="B111" s="17"/>
      <c r="C111" s="16"/>
      <c r="D111" s="38" t="s">
        <v>24</v>
      </c>
      <c r="E111" s="49" t="s">
        <v>136</v>
      </c>
      <c r="F111" s="40"/>
      <c r="G111" s="109">
        <f t="shared" si="3"/>
        <v>950916.67256431095</v>
      </c>
      <c r="H111" s="26">
        <v>3030.0656146276742</v>
      </c>
      <c r="I111" s="7">
        <v>2840.6167733613402</v>
      </c>
      <c r="J111" s="7">
        <v>11595.651072025299</v>
      </c>
      <c r="K111" s="7">
        <v>42027.189191818237</v>
      </c>
      <c r="L111" s="7">
        <v>157437.38130569458</v>
      </c>
      <c r="M111" s="7">
        <v>193486.0702419281</v>
      </c>
      <c r="N111" s="124">
        <f t="shared" si="4"/>
        <v>410416.97419945523</v>
      </c>
      <c r="O111" s="26">
        <v>2644.6612242162228</v>
      </c>
      <c r="P111" s="7">
        <v>2559.715198835358</v>
      </c>
      <c r="Q111" s="7">
        <v>8520.9194410555065</v>
      </c>
      <c r="R111" s="7">
        <v>38130.071993947029</v>
      </c>
      <c r="S111" s="7">
        <v>159924.10459280014</v>
      </c>
      <c r="T111" s="7">
        <v>328720.22591400146</v>
      </c>
      <c r="U111" s="124">
        <f t="shared" si="5"/>
        <v>540499.69836485572</v>
      </c>
    </row>
    <row r="112" spans="1:21">
      <c r="A112" s="37">
        <v>115</v>
      </c>
      <c r="B112" s="14"/>
      <c r="C112" s="16"/>
      <c r="D112" s="38" t="s">
        <v>26</v>
      </c>
      <c r="E112" s="49" t="s">
        <v>137</v>
      </c>
      <c r="F112" s="40"/>
      <c r="G112" s="109">
        <f t="shared" si="3"/>
        <v>85537.001590957865</v>
      </c>
      <c r="H112" s="26">
        <v>1733.9461378455162</v>
      </c>
      <c r="I112" s="7">
        <v>1073.6730117890984</v>
      </c>
      <c r="J112" s="7">
        <v>6016.9377802163363</v>
      </c>
      <c r="K112" s="7">
        <v>8665.0234706401825</v>
      </c>
      <c r="L112" s="7">
        <v>16794.44312953949</v>
      </c>
      <c r="M112" s="7">
        <v>15251.136080265045</v>
      </c>
      <c r="N112" s="124">
        <f t="shared" si="4"/>
        <v>49535.159610295668</v>
      </c>
      <c r="O112" s="26">
        <v>2156.694936145097</v>
      </c>
      <c r="P112" s="7">
        <v>1081.4722473099828</v>
      </c>
      <c r="Q112" s="7">
        <v>3222.1871688067913</v>
      </c>
      <c r="R112" s="7">
        <v>4215.4097865223885</v>
      </c>
      <c r="S112" s="7">
        <v>8000.538306593895</v>
      </c>
      <c r="T112" s="7">
        <v>17325.539535284042</v>
      </c>
      <c r="U112" s="124">
        <f t="shared" si="5"/>
        <v>36001.841980662197</v>
      </c>
    </row>
    <row r="113" spans="1:21">
      <c r="A113" s="37">
        <v>116</v>
      </c>
      <c r="B113" s="17"/>
      <c r="C113" s="12"/>
      <c r="D113" s="38" t="s">
        <v>32</v>
      </c>
      <c r="E113" s="14" t="s">
        <v>138</v>
      </c>
      <c r="F113" s="43"/>
      <c r="G113" s="109">
        <f t="shared" si="3"/>
        <v>355308.29020558018</v>
      </c>
      <c r="H113" s="26">
        <v>2726.3295226562768</v>
      </c>
      <c r="I113" s="7">
        <v>2121.2472491161898</v>
      </c>
      <c r="J113" s="7">
        <v>9213.705001950264</v>
      </c>
      <c r="K113" s="7">
        <v>19348.473443746567</v>
      </c>
      <c r="L113" s="7">
        <v>48838.372587680817</v>
      </c>
      <c r="M113" s="7">
        <v>78638.418169021606</v>
      </c>
      <c r="N113" s="124">
        <f t="shared" si="4"/>
        <v>160886.54597417172</v>
      </c>
      <c r="O113" s="26">
        <v>3325.3602648954839</v>
      </c>
      <c r="P113" s="7">
        <v>2246.5534614697099</v>
      </c>
      <c r="Q113" s="7">
        <v>7991.8406431227922</v>
      </c>
      <c r="R113" s="7">
        <v>14462.004436269403</v>
      </c>
      <c r="S113" s="7">
        <v>47979.318463981152</v>
      </c>
      <c r="T113" s="7">
        <v>118416.66696166992</v>
      </c>
      <c r="U113" s="124">
        <f t="shared" si="5"/>
        <v>194421.74423140846</v>
      </c>
    </row>
    <row r="114" spans="1:21">
      <c r="A114" s="93">
        <v>117</v>
      </c>
      <c r="B114" s="94"/>
      <c r="C114" s="95" t="s">
        <v>4</v>
      </c>
      <c r="D114" s="96" t="s">
        <v>139</v>
      </c>
      <c r="E114" s="97"/>
      <c r="F114" s="98"/>
      <c r="G114" s="99">
        <f t="shared" si="3"/>
        <v>395763.66866790503</v>
      </c>
      <c r="H114" s="100">
        <v>2581.3092726506293</v>
      </c>
      <c r="I114" s="101">
        <v>2511.2507294733077</v>
      </c>
      <c r="J114" s="101">
        <v>9335.1083618998528</v>
      </c>
      <c r="K114" s="101">
        <v>19065.626690030098</v>
      </c>
      <c r="L114" s="101">
        <v>58882.380688667297</v>
      </c>
      <c r="M114" s="101">
        <v>95379.996747970581</v>
      </c>
      <c r="N114" s="125">
        <f t="shared" si="4"/>
        <v>187755.67249069177</v>
      </c>
      <c r="O114" s="100">
        <v>3951.6611624918878</v>
      </c>
      <c r="P114" s="101">
        <v>3912.3150126580149</v>
      </c>
      <c r="Q114" s="101">
        <v>8222.8150913082063</v>
      </c>
      <c r="R114" s="101">
        <v>17928.21039223671</v>
      </c>
      <c r="S114" s="101">
        <v>60661.674564599991</v>
      </c>
      <c r="T114" s="101">
        <v>113331.31995391846</v>
      </c>
      <c r="U114" s="125">
        <f t="shared" si="5"/>
        <v>208007.99617721327</v>
      </c>
    </row>
    <row r="115" spans="1:21">
      <c r="A115" s="37">
        <v>118</v>
      </c>
      <c r="B115" s="17"/>
      <c r="C115" s="16"/>
      <c r="D115" s="38" t="s">
        <v>8</v>
      </c>
      <c r="E115" s="49" t="s">
        <v>140</v>
      </c>
      <c r="F115" s="40"/>
      <c r="G115" s="109">
        <f t="shared" si="3"/>
        <v>261126.96376714739</v>
      </c>
      <c r="H115" s="26">
        <v>403.95983599708416</v>
      </c>
      <c r="I115" s="7">
        <v>193.13757521356456</v>
      </c>
      <c r="J115" s="7">
        <v>3206.9638099856675</v>
      </c>
      <c r="K115" s="7">
        <v>8577.1722452044487</v>
      </c>
      <c r="L115" s="7">
        <v>38936.170761108398</v>
      </c>
      <c r="M115" s="7">
        <v>74253.834753036499</v>
      </c>
      <c r="N115" s="124">
        <f t="shared" si="4"/>
        <v>125571.23898054566</v>
      </c>
      <c r="O115" s="26">
        <v>791.58044504676946</v>
      </c>
      <c r="P115" s="7">
        <v>351.29733269708231</v>
      </c>
      <c r="Q115" s="7">
        <v>3088.9004607833922</v>
      </c>
      <c r="R115" s="7">
        <v>7531.4951539933681</v>
      </c>
      <c r="S115" s="7">
        <v>40192.303553581238</v>
      </c>
      <c r="T115" s="7">
        <v>83600.147840499878</v>
      </c>
      <c r="U115" s="124">
        <f t="shared" si="5"/>
        <v>135555.72478660173</v>
      </c>
    </row>
    <row r="116" spans="1:21">
      <c r="A116" s="37">
        <v>119</v>
      </c>
      <c r="B116" s="10"/>
      <c r="C116" s="16"/>
      <c r="D116" s="38" t="s">
        <v>10</v>
      </c>
      <c r="E116" s="49" t="s">
        <v>141</v>
      </c>
      <c r="F116" s="40"/>
      <c r="G116" s="109">
        <f t="shared" si="3"/>
        <v>103919.00333936233</v>
      </c>
      <c r="H116" s="26">
        <v>1420.643359019421</v>
      </c>
      <c r="I116" s="7">
        <v>1320.4225345551968</v>
      </c>
      <c r="J116" s="7">
        <v>3905.4301164709032</v>
      </c>
      <c r="K116" s="7">
        <v>6886.5751387923956</v>
      </c>
      <c r="L116" s="7">
        <v>12979.507459402084</v>
      </c>
      <c r="M116" s="7">
        <v>12979.753508090973</v>
      </c>
      <c r="N116" s="124">
        <f t="shared" si="4"/>
        <v>39492.332116330974</v>
      </c>
      <c r="O116" s="26">
        <v>2573.8169626090676</v>
      </c>
      <c r="P116" s="7">
        <v>2194.1816944163293</v>
      </c>
      <c r="Q116" s="7">
        <v>4598.4257168266922</v>
      </c>
      <c r="R116" s="7">
        <v>9440.6163285970688</v>
      </c>
      <c r="S116" s="7">
        <v>19087.7965528965</v>
      </c>
      <c r="T116" s="7">
        <v>26531.833967685699</v>
      </c>
      <c r="U116" s="124">
        <f t="shared" si="5"/>
        <v>64426.671223031357</v>
      </c>
    </row>
    <row r="117" spans="1:21">
      <c r="A117" s="37">
        <v>120</v>
      </c>
      <c r="B117" s="17"/>
      <c r="C117" s="11"/>
      <c r="D117" s="38" t="s">
        <v>22</v>
      </c>
      <c r="E117" s="9" t="s">
        <v>142</v>
      </c>
      <c r="F117" s="46"/>
      <c r="G117" s="109">
        <f t="shared" si="3"/>
        <v>30717.702986246906</v>
      </c>
      <c r="H117" s="26">
        <v>756.70606589689851</v>
      </c>
      <c r="I117" s="7">
        <v>997.69062522612512</v>
      </c>
      <c r="J117" s="7">
        <v>2222.7145679686219</v>
      </c>
      <c r="K117" s="7">
        <v>3601.8791459202766</v>
      </c>
      <c r="L117" s="7">
        <v>6966.7029662132263</v>
      </c>
      <c r="M117" s="7">
        <v>8146.408841073513</v>
      </c>
      <c r="N117" s="124">
        <f t="shared" si="4"/>
        <v>22692.102212298661</v>
      </c>
      <c r="O117" s="26">
        <v>586.26373583544046</v>
      </c>
      <c r="P117" s="7">
        <v>1366.8359847664833</v>
      </c>
      <c r="Q117" s="7">
        <v>535.48891357891262</v>
      </c>
      <c r="R117" s="7">
        <v>956.09894996881485</v>
      </c>
      <c r="S117" s="7">
        <v>1381.5751095414162</v>
      </c>
      <c r="T117" s="7">
        <v>3199.3380802571774</v>
      </c>
      <c r="U117" s="124">
        <f t="shared" si="5"/>
        <v>8025.6007739482448</v>
      </c>
    </row>
    <row r="118" spans="1:21">
      <c r="A118" s="93">
        <v>121</v>
      </c>
      <c r="B118" s="94"/>
      <c r="C118" s="95" t="s">
        <v>143</v>
      </c>
      <c r="D118" s="96" t="s">
        <v>144</v>
      </c>
      <c r="E118" s="97"/>
      <c r="F118" s="98"/>
      <c r="G118" s="99">
        <f t="shared" si="3"/>
        <v>681561.17986900732</v>
      </c>
      <c r="H118" s="100">
        <v>13645.037702128291</v>
      </c>
      <c r="I118" s="101">
        <v>8352.4269579946995</v>
      </c>
      <c r="J118" s="101">
        <v>31673.504397988319</v>
      </c>
      <c r="K118" s="101">
        <v>93681.841468811035</v>
      </c>
      <c r="L118" s="101">
        <v>146397.35350227356</v>
      </c>
      <c r="M118" s="101">
        <v>108610.05285644531</v>
      </c>
      <c r="N118" s="125">
        <f t="shared" si="4"/>
        <v>402360.21688564122</v>
      </c>
      <c r="O118" s="100">
        <v>12478.632181864232</v>
      </c>
      <c r="P118" s="101">
        <v>6876.0426529049873</v>
      </c>
      <c r="Q118" s="101">
        <v>18244.346604123712</v>
      </c>
      <c r="R118" s="101">
        <v>43154.152554452419</v>
      </c>
      <c r="S118" s="101">
        <v>87831.32977104187</v>
      </c>
      <c r="T118" s="101">
        <v>110616.45921897888</v>
      </c>
      <c r="U118" s="125">
        <f t="shared" si="5"/>
        <v>279200.9629833661</v>
      </c>
    </row>
    <row r="119" spans="1:21">
      <c r="A119" s="37">
        <v>122</v>
      </c>
      <c r="B119" s="17"/>
      <c r="C119" s="16"/>
      <c r="D119" s="38" t="s">
        <v>8</v>
      </c>
      <c r="E119" s="49" t="s">
        <v>145</v>
      </c>
      <c r="F119" s="40"/>
      <c r="G119" s="109">
        <f t="shared" si="3"/>
        <v>68113.574684875945</v>
      </c>
      <c r="H119" s="26">
        <v>447.2640338789497</v>
      </c>
      <c r="I119" s="7">
        <v>478.25221952958964</v>
      </c>
      <c r="J119" s="7">
        <v>2108.4878595136106</v>
      </c>
      <c r="K119" s="7">
        <v>4697.1590737849474</v>
      </c>
      <c r="L119" s="7">
        <v>9575.18952023983</v>
      </c>
      <c r="M119" s="7">
        <v>12375.299035429955</v>
      </c>
      <c r="N119" s="124">
        <f t="shared" si="4"/>
        <v>29681.651742376882</v>
      </c>
      <c r="O119" s="26">
        <v>826.87499407482392</v>
      </c>
      <c r="P119" s="7">
        <v>1293.5381556502543</v>
      </c>
      <c r="Q119" s="7">
        <v>2312.0801659850404</v>
      </c>
      <c r="R119" s="7">
        <v>4691.0795743130147</v>
      </c>
      <c r="S119" s="7">
        <v>10089.932249903679</v>
      </c>
      <c r="T119" s="7">
        <v>19218.41780257225</v>
      </c>
      <c r="U119" s="124">
        <f t="shared" si="5"/>
        <v>38431.922942499063</v>
      </c>
    </row>
    <row r="120" spans="1:21">
      <c r="A120" s="37">
        <v>123</v>
      </c>
      <c r="B120" s="17"/>
      <c r="C120" s="16"/>
      <c r="D120" s="38" t="s">
        <v>10</v>
      </c>
      <c r="E120" s="49" t="s">
        <v>146</v>
      </c>
      <c r="F120" s="40"/>
      <c r="G120" s="109">
        <f t="shared" si="3"/>
        <v>334324.69965746347</v>
      </c>
      <c r="H120" s="26">
        <v>2308.5982394125313</v>
      </c>
      <c r="I120" s="7">
        <v>2966.6677817311138</v>
      </c>
      <c r="J120" s="7">
        <v>16267.130334511399</v>
      </c>
      <c r="K120" s="7">
        <v>56431.635436058044</v>
      </c>
      <c r="L120" s="7">
        <v>87543.899710655212</v>
      </c>
      <c r="M120" s="7">
        <v>42300.864860534668</v>
      </c>
      <c r="N120" s="124">
        <f t="shared" si="4"/>
        <v>207818.79636290297</v>
      </c>
      <c r="O120" s="26">
        <v>1296.260358617641</v>
      </c>
      <c r="P120" s="7">
        <v>1777.6446590460837</v>
      </c>
      <c r="Q120" s="7">
        <v>8591.8330541327596</v>
      </c>
      <c r="R120" s="7">
        <v>25259.464814066887</v>
      </c>
      <c r="S120" s="7">
        <v>48170.998051404953</v>
      </c>
      <c r="T120" s="7">
        <v>41409.702357292175</v>
      </c>
      <c r="U120" s="124">
        <f t="shared" si="5"/>
        <v>126505.9032945605</v>
      </c>
    </row>
    <row r="121" spans="1:21">
      <c r="A121" s="37">
        <v>124</v>
      </c>
      <c r="B121" s="10"/>
      <c r="C121" s="16"/>
      <c r="D121" s="38" t="s">
        <v>22</v>
      </c>
      <c r="E121" s="49" t="s">
        <v>147</v>
      </c>
      <c r="F121" s="40"/>
      <c r="G121" s="109">
        <f t="shared" si="3"/>
        <v>21501.140250179567</v>
      </c>
      <c r="H121" s="26">
        <v>712.61872325581498</v>
      </c>
      <c r="I121" s="7">
        <v>1232.8715542247519</v>
      </c>
      <c r="J121" s="7">
        <v>1624.9308761097491</v>
      </c>
      <c r="K121" s="7">
        <v>1422.9821131527424</v>
      </c>
      <c r="L121" s="7">
        <v>2116.1696071028709</v>
      </c>
      <c r="M121" s="7">
        <v>2386.395147383213</v>
      </c>
      <c r="N121" s="124">
        <f t="shared" si="4"/>
        <v>9495.9680212291423</v>
      </c>
      <c r="O121" s="26">
        <v>1563.4947233780986</v>
      </c>
      <c r="P121" s="7">
        <v>1230.4153344603255</v>
      </c>
      <c r="Q121" s="7">
        <v>1785.9609355330467</v>
      </c>
      <c r="R121" s="7">
        <v>1496.7255044206977</v>
      </c>
      <c r="S121" s="7">
        <v>2457.1172333359718</v>
      </c>
      <c r="T121" s="7">
        <v>3471.4584978222847</v>
      </c>
      <c r="U121" s="124">
        <f t="shared" si="5"/>
        <v>12005.172228950425</v>
      </c>
    </row>
    <row r="122" spans="1:21">
      <c r="A122" s="37">
        <v>125</v>
      </c>
      <c r="B122" s="17"/>
      <c r="C122" s="11"/>
      <c r="D122" s="50"/>
      <c r="E122" s="9" t="s">
        <v>148</v>
      </c>
      <c r="F122" s="46"/>
      <c r="G122" s="109">
        <f t="shared" si="3"/>
        <v>257621.76650448516</v>
      </c>
      <c r="H122" s="26">
        <v>10176.556415528059</v>
      </c>
      <c r="I122" s="7">
        <v>3674.6352576725185</v>
      </c>
      <c r="J122" s="7">
        <v>11672.955326676369</v>
      </c>
      <c r="K122" s="7">
        <v>31130.063873529434</v>
      </c>
      <c r="L122" s="7">
        <v>47162.097190856934</v>
      </c>
      <c r="M122" s="7">
        <v>51547.494191169739</v>
      </c>
      <c r="N122" s="124">
        <f t="shared" si="4"/>
        <v>155363.80225543305</v>
      </c>
      <c r="O122" s="26">
        <v>8792.0019971802831</v>
      </c>
      <c r="P122" s="7">
        <v>2574.4445273391902</v>
      </c>
      <c r="Q122" s="7">
        <v>5554.4726579375565</v>
      </c>
      <c r="R122" s="7">
        <v>11706.882510900497</v>
      </c>
      <c r="S122" s="7">
        <v>27113.281140327454</v>
      </c>
      <c r="T122" s="7">
        <v>46516.881415367126</v>
      </c>
      <c r="U122" s="124">
        <f t="shared" si="5"/>
        <v>102257.96424905211</v>
      </c>
    </row>
    <row r="123" spans="1:21">
      <c r="A123" s="93">
        <v>126</v>
      </c>
      <c r="B123" s="94"/>
      <c r="C123" s="95" t="s">
        <v>149</v>
      </c>
      <c r="D123" s="96" t="s">
        <v>150</v>
      </c>
      <c r="E123" s="97"/>
      <c r="F123" s="98"/>
      <c r="G123" s="99">
        <f t="shared" si="3"/>
        <v>243900.45934931934</v>
      </c>
      <c r="H123" s="100">
        <v>7256.6115317419171</v>
      </c>
      <c r="I123" s="101">
        <v>3606.5077529922128</v>
      </c>
      <c r="J123" s="101">
        <v>16262.354339033365</v>
      </c>
      <c r="K123" s="101">
        <v>20060.859023809433</v>
      </c>
      <c r="L123" s="101">
        <v>35292.017203330994</v>
      </c>
      <c r="M123" s="101">
        <v>50744.560237884521</v>
      </c>
      <c r="N123" s="125">
        <f t="shared" si="4"/>
        <v>133222.91008879244</v>
      </c>
      <c r="O123" s="100">
        <v>4812.6901953592896</v>
      </c>
      <c r="P123" s="101">
        <v>3728.350421525538</v>
      </c>
      <c r="Q123" s="101">
        <v>8668.9407898336649</v>
      </c>
      <c r="R123" s="101">
        <v>14543.957633852959</v>
      </c>
      <c r="S123" s="101">
        <v>29199.23038482666</v>
      </c>
      <c r="T123" s="101">
        <v>49724.379835128784</v>
      </c>
      <c r="U123" s="125">
        <f t="shared" si="5"/>
        <v>110677.5492605269</v>
      </c>
    </row>
    <row r="124" spans="1:21">
      <c r="A124" s="37">
        <v>127</v>
      </c>
      <c r="B124" s="12"/>
      <c r="C124" s="12"/>
      <c r="D124" s="38" t="s">
        <v>8</v>
      </c>
      <c r="E124" s="49" t="s">
        <v>151</v>
      </c>
      <c r="F124" s="40"/>
      <c r="G124" s="109">
        <f t="shared" si="3"/>
        <v>171547.14869251475</v>
      </c>
      <c r="H124" s="26">
        <v>3203.7720836549997</v>
      </c>
      <c r="I124" s="7">
        <v>2881.9093155376613</v>
      </c>
      <c r="J124" s="7">
        <v>11673.198347792029</v>
      </c>
      <c r="K124" s="7">
        <v>12551.992456793785</v>
      </c>
      <c r="L124" s="7">
        <v>23556.77264881134</v>
      </c>
      <c r="M124" s="7">
        <v>35125.460353851318</v>
      </c>
      <c r="N124" s="124">
        <f t="shared" si="4"/>
        <v>88993.105206441134</v>
      </c>
      <c r="O124" s="26">
        <v>2795.010420627892</v>
      </c>
      <c r="P124" s="7">
        <v>2755.3511104360223</v>
      </c>
      <c r="Q124" s="7">
        <v>5273.6404754221439</v>
      </c>
      <c r="R124" s="7">
        <v>9319.5716161727905</v>
      </c>
      <c r="S124" s="7">
        <v>22075.355512142181</v>
      </c>
      <c r="T124" s="7">
        <v>40335.114351272583</v>
      </c>
      <c r="U124" s="124">
        <f t="shared" si="5"/>
        <v>82554.043486073613</v>
      </c>
    </row>
    <row r="125" spans="1:21">
      <c r="A125" s="37">
        <v>128</v>
      </c>
      <c r="B125" s="17"/>
      <c r="C125" s="16"/>
      <c r="D125" s="52" t="s">
        <v>10</v>
      </c>
      <c r="E125" s="49" t="s">
        <v>152</v>
      </c>
      <c r="F125" s="40"/>
      <c r="G125" s="109">
        <f t="shared" si="3"/>
        <v>7.8284009993076324</v>
      </c>
      <c r="H125" s="26">
        <v>0</v>
      </c>
      <c r="I125" s="7">
        <v>0</v>
      </c>
      <c r="J125" s="7">
        <v>0</v>
      </c>
      <c r="K125" s="7">
        <v>0</v>
      </c>
      <c r="L125" s="7">
        <v>8.8776975870132446E-2</v>
      </c>
      <c r="M125" s="7">
        <v>7.7396240234375</v>
      </c>
      <c r="N125" s="124">
        <f t="shared" si="4"/>
        <v>7.8284009993076324</v>
      </c>
      <c r="O125" s="26">
        <v>0</v>
      </c>
      <c r="P125" s="7">
        <v>0</v>
      </c>
      <c r="Q125" s="7">
        <v>0</v>
      </c>
      <c r="R125" s="7">
        <v>0</v>
      </c>
      <c r="S125" s="7">
        <v>0</v>
      </c>
      <c r="T125" s="7">
        <v>0</v>
      </c>
      <c r="U125" s="124">
        <f t="shared" si="5"/>
        <v>0</v>
      </c>
    </row>
    <row r="126" spans="1:21">
      <c r="A126" s="37">
        <v>129</v>
      </c>
      <c r="B126" s="10"/>
      <c r="C126" s="16"/>
      <c r="D126" s="38" t="s">
        <v>22</v>
      </c>
      <c r="E126" s="15" t="s">
        <v>153</v>
      </c>
      <c r="F126" s="43"/>
      <c r="G126" s="109">
        <f t="shared" si="3"/>
        <v>1056.7009354669135</v>
      </c>
      <c r="H126" s="26">
        <v>0</v>
      </c>
      <c r="I126" s="7">
        <v>74.917270040255971</v>
      </c>
      <c r="J126" s="7">
        <v>367.39646235806867</v>
      </c>
      <c r="K126" s="7">
        <v>88.471974681131542</v>
      </c>
      <c r="L126" s="7">
        <v>129.15107237268239</v>
      </c>
      <c r="M126" s="7">
        <v>123.32264332473278</v>
      </c>
      <c r="N126" s="124">
        <f t="shared" si="4"/>
        <v>783.25942277687136</v>
      </c>
      <c r="O126" s="26">
        <v>0</v>
      </c>
      <c r="P126" s="7">
        <v>47.703009537188336</v>
      </c>
      <c r="Q126" s="7">
        <v>91.29886573960539</v>
      </c>
      <c r="R126" s="7">
        <v>45.923551816493273</v>
      </c>
      <c r="S126" s="7">
        <v>37.77902644360438</v>
      </c>
      <c r="T126" s="7">
        <v>50.737059153150767</v>
      </c>
      <c r="U126" s="124">
        <f t="shared" si="5"/>
        <v>273.44151269004215</v>
      </c>
    </row>
    <row r="127" spans="1:21">
      <c r="A127" s="37">
        <v>130</v>
      </c>
      <c r="B127" s="17"/>
      <c r="C127" s="11"/>
      <c r="D127" s="38" t="s">
        <v>24</v>
      </c>
      <c r="E127" s="9" t="s">
        <v>408</v>
      </c>
      <c r="F127" s="46"/>
      <c r="G127" s="109">
        <f t="shared" si="3"/>
        <v>67320.872843690682</v>
      </c>
      <c r="H127" s="26">
        <v>4052.8394308499992</v>
      </c>
      <c r="I127" s="7">
        <v>649.68119590217248</v>
      </c>
      <c r="J127" s="7">
        <v>4221.7595068477094</v>
      </c>
      <c r="K127" s="7">
        <v>7420.3947068452835</v>
      </c>
      <c r="L127" s="7">
        <v>11606.004987955093</v>
      </c>
      <c r="M127" s="7">
        <v>15488.038161993027</v>
      </c>
      <c r="N127" s="124">
        <f t="shared" si="4"/>
        <v>43438.717990393285</v>
      </c>
      <c r="O127" s="26">
        <v>2017.6798262540251</v>
      </c>
      <c r="P127" s="7">
        <v>925.29630171135068</v>
      </c>
      <c r="Q127" s="7">
        <v>2487.7394940555096</v>
      </c>
      <c r="R127" s="7">
        <v>3115.0714988708496</v>
      </c>
      <c r="S127" s="7">
        <v>6261.8968077898026</v>
      </c>
      <c r="T127" s="7">
        <v>9074.47092461586</v>
      </c>
      <c r="U127" s="124">
        <f t="shared" si="5"/>
        <v>23882.154853297397</v>
      </c>
    </row>
    <row r="128" spans="1:21">
      <c r="A128" s="37">
        <v>131</v>
      </c>
      <c r="B128" s="12"/>
      <c r="C128" s="12"/>
      <c r="D128" s="38" t="s">
        <v>26</v>
      </c>
      <c r="E128" s="15" t="s">
        <v>154</v>
      </c>
      <c r="F128" s="43"/>
      <c r="G128" s="109">
        <f t="shared" si="3"/>
        <v>0</v>
      </c>
      <c r="H128" s="26">
        <v>0</v>
      </c>
      <c r="I128" s="7">
        <v>0</v>
      </c>
      <c r="J128" s="7">
        <v>0</v>
      </c>
      <c r="K128" s="7">
        <v>0</v>
      </c>
      <c r="L128" s="7">
        <v>0</v>
      </c>
      <c r="M128" s="7">
        <v>0</v>
      </c>
      <c r="N128" s="124">
        <f t="shared" si="4"/>
        <v>0</v>
      </c>
      <c r="O128" s="26">
        <v>0</v>
      </c>
      <c r="P128" s="7">
        <v>0</v>
      </c>
      <c r="Q128" s="7">
        <v>0</v>
      </c>
      <c r="R128" s="7">
        <v>0</v>
      </c>
      <c r="S128" s="7">
        <v>0</v>
      </c>
      <c r="T128" s="7">
        <v>0</v>
      </c>
      <c r="U128" s="124">
        <f t="shared" si="5"/>
        <v>0</v>
      </c>
    </row>
    <row r="129" spans="1:21">
      <c r="A129" s="37">
        <v>132</v>
      </c>
      <c r="B129" s="12"/>
      <c r="C129" s="12"/>
      <c r="D129" s="38" t="s">
        <v>32</v>
      </c>
      <c r="E129" s="15" t="s">
        <v>155</v>
      </c>
      <c r="F129" s="43"/>
      <c r="G129" s="109">
        <f t="shared" si="3"/>
        <v>3967.9096339973621</v>
      </c>
      <c r="H129" s="26">
        <v>0</v>
      </c>
      <c r="I129" s="7">
        <v>0</v>
      </c>
      <c r="J129" s="7">
        <v>0</v>
      </c>
      <c r="K129" s="7">
        <v>0</v>
      </c>
      <c r="L129" s="7">
        <v>0</v>
      </c>
      <c r="M129" s="7">
        <v>0</v>
      </c>
      <c r="N129" s="124">
        <f t="shared" si="4"/>
        <v>0</v>
      </c>
      <c r="O129" s="26">
        <v>0</v>
      </c>
      <c r="P129" s="7">
        <v>0</v>
      </c>
      <c r="Q129" s="7">
        <v>816.26209775963798</v>
      </c>
      <c r="R129" s="7">
        <v>2063.3908727103844</v>
      </c>
      <c r="S129" s="7">
        <v>824.19888761267066</v>
      </c>
      <c r="T129" s="7">
        <v>264.05777591466904</v>
      </c>
      <c r="U129" s="124">
        <f t="shared" si="5"/>
        <v>3967.9096339973621</v>
      </c>
    </row>
    <row r="130" spans="1:21">
      <c r="A130" s="93">
        <v>133</v>
      </c>
      <c r="B130" s="94"/>
      <c r="C130" s="95" t="s">
        <v>156</v>
      </c>
      <c r="D130" s="96" t="s">
        <v>157</v>
      </c>
      <c r="E130" s="97"/>
      <c r="F130" s="98"/>
      <c r="G130" s="99">
        <f t="shared" si="3"/>
        <v>55681.461895089364</v>
      </c>
      <c r="H130" s="100">
        <v>2964.4593911170959</v>
      </c>
      <c r="I130" s="101">
        <v>207.9778221314773</v>
      </c>
      <c r="J130" s="101">
        <v>2215.0502988137305</v>
      </c>
      <c r="K130" s="101">
        <v>3743.2001424506307</v>
      </c>
      <c r="L130" s="101">
        <v>6105.6920494139194</v>
      </c>
      <c r="M130" s="101">
        <v>8704.5913444161415</v>
      </c>
      <c r="N130" s="125">
        <f t="shared" si="4"/>
        <v>23940.971048342995</v>
      </c>
      <c r="O130" s="100">
        <v>5188.0341431703418</v>
      </c>
      <c r="P130" s="101">
        <v>522.69989392790012</v>
      </c>
      <c r="Q130" s="101">
        <v>2005.0849173422903</v>
      </c>
      <c r="R130" s="101">
        <v>3211.1282797139138</v>
      </c>
      <c r="S130" s="101">
        <v>7989.1838825270534</v>
      </c>
      <c r="T130" s="101">
        <v>12824.359730064869</v>
      </c>
      <c r="U130" s="125">
        <f t="shared" si="5"/>
        <v>31740.490846746368</v>
      </c>
    </row>
    <row r="131" spans="1:21">
      <c r="A131" s="93">
        <v>134</v>
      </c>
      <c r="B131" s="94"/>
      <c r="C131" s="95" t="s">
        <v>158</v>
      </c>
      <c r="D131" s="96" t="s">
        <v>159</v>
      </c>
      <c r="E131" s="97"/>
      <c r="F131" s="98"/>
      <c r="G131" s="99">
        <f t="shared" si="3"/>
        <v>13696.706853548414</v>
      </c>
      <c r="H131" s="100">
        <v>0</v>
      </c>
      <c r="I131" s="101">
        <v>373.72131742269266</v>
      </c>
      <c r="J131" s="101">
        <v>596.70878252480179</v>
      </c>
      <c r="K131" s="101">
        <v>960.81801048479974</v>
      </c>
      <c r="L131" s="101">
        <v>899.81391152739525</v>
      </c>
      <c r="M131" s="101">
        <v>1209.2137040644884</v>
      </c>
      <c r="N131" s="125">
        <f t="shared" si="4"/>
        <v>4040.2757260241779</v>
      </c>
      <c r="O131" s="100">
        <v>0</v>
      </c>
      <c r="P131" s="101">
        <v>1091.2069026778918</v>
      </c>
      <c r="Q131" s="101">
        <v>2269.7650383939035</v>
      </c>
      <c r="R131" s="101">
        <v>2388.4562492920086</v>
      </c>
      <c r="S131" s="101">
        <v>1270.2731345817447</v>
      </c>
      <c r="T131" s="101">
        <v>2636.7298025786877</v>
      </c>
      <c r="U131" s="125">
        <f t="shared" si="5"/>
        <v>9656.4311275242362</v>
      </c>
    </row>
    <row r="132" spans="1:21">
      <c r="A132" s="37">
        <v>135</v>
      </c>
      <c r="B132" s="17"/>
      <c r="C132" s="16"/>
      <c r="D132" s="38" t="s">
        <v>8</v>
      </c>
      <c r="E132" s="49" t="s">
        <v>160</v>
      </c>
      <c r="F132" s="40"/>
      <c r="G132" s="109">
        <f t="shared" si="3"/>
        <v>2901.8956307110748</v>
      </c>
      <c r="H132" s="26">
        <v>0</v>
      </c>
      <c r="I132" s="7">
        <v>51.240343674180622</v>
      </c>
      <c r="J132" s="7">
        <v>57.040033192348346</v>
      </c>
      <c r="K132" s="7">
        <v>75.329205709327653</v>
      </c>
      <c r="L132" s="7">
        <v>304.09538360386796</v>
      </c>
      <c r="M132" s="7">
        <v>396.83539239165839</v>
      </c>
      <c r="N132" s="124">
        <f t="shared" si="4"/>
        <v>884.54035857138297</v>
      </c>
      <c r="O132" s="26">
        <v>0</v>
      </c>
      <c r="P132" s="7">
        <v>74.743604432718712</v>
      </c>
      <c r="Q132" s="7">
        <v>76.578568875447672</v>
      </c>
      <c r="R132" s="7">
        <v>142.99751991439553</v>
      </c>
      <c r="S132" s="7">
        <v>465.27394958760124</v>
      </c>
      <c r="T132" s="7">
        <v>1257.7616293295287</v>
      </c>
      <c r="U132" s="124">
        <f t="shared" si="5"/>
        <v>2017.3552721396918</v>
      </c>
    </row>
    <row r="133" spans="1:21">
      <c r="A133" s="37">
        <v>136</v>
      </c>
      <c r="B133" s="10"/>
      <c r="C133" s="16"/>
      <c r="D133" s="38" t="s">
        <v>10</v>
      </c>
      <c r="E133" s="49" t="s">
        <v>161</v>
      </c>
      <c r="F133" s="40"/>
      <c r="G133" s="109">
        <f t="shared" si="3"/>
        <v>0.32877060770988464</v>
      </c>
      <c r="H133" s="26">
        <v>0</v>
      </c>
      <c r="I133" s="7">
        <v>0</v>
      </c>
      <c r="J133" s="7">
        <v>0</v>
      </c>
      <c r="K133" s="7">
        <v>0</v>
      </c>
      <c r="L133" s="7">
        <v>0</v>
      </c>
      <c r="M133" s="7">
        <v>0</v>
      </c>
      <c r="N133" s="124">
        <f t="shared" si="4"/>
        <v>0</v>
      </c>
      <c r="O133" s="26">
        <v>0</v>
      </c>
      <c r="P133" s="7">
        <v>0</v>
      </c>
      <c r="Q133" s="7">
        <v>0</v>
      </c>
      <c r="R133" s="7">
        <v>0</v>
      </c>
      <c r="S133" s="7">
        <v>0</v>
      </c>
      <c r="T133" s="7">
        <v>0.32877060770988464</v>
      </c>
      <c r="U133" s="124">
        <f t="shared" si="5"/>
        <v>0.32877060770988464</v>
      </c>
    </row>
    <row r="134" spans="1:21">
      <c r="A134" s="37">
        <v>137</v>
      </c>
      <c r="B134" s="10"/>
      <c r="C134" s="11"/>
      <c r="D134" s="52" t="s">
        <v>22</v>
      </c>
      <c r="E134" s="49" t="s">
        <v>162</v>
      </c>
      <c r="F134" s="51"/>
      <c r="G134" s="109">
        <f t="shared" si="3"/>
        <v>0.13715702295303345</v>
      </c>
      <c r="H134" s="26">
        <v>0</v>
      </c>
      <c r="I134" s="7">
        <v>0</v>
      </c>
      <c r="J134" s="7">
        <v>0</v>
      </c>
      <c r="K134" s="7">
        <v>0</v>
      </c>
      <c r="L134" s="7">
        <v>0.13715702295303345</v>
      </c>
      <c r="M134" s="7">
        <v>0</v>
      </c>
      <c r="N134" s="124">
        <f t="shared" si="4"/>
        <v>0.13715702295303345</v>
      </c>
      <c r="O134" s="26">
        <v>0</v>
      </c>
      <c r="P134" s="7">
        <v>0</v>
      </c>
      <c r="Q134" s="7">
        <v>0</v>
      </c>
      <c r="R134" s="7">
        <v>0</v>
      </c>
      <c r="S134" s="7">
        <v>0</v>
      </c>
      <c r="T134" s="7">
        <v>0</v>
      </c>
      <c r="U134" s="124">
        <f t="shared" si="5"/>
        <v>0</v>
      </c>
    </row>
    <row r="135" spans="1:21">
      <c r="A135" s="37">
        <v>138</v>
      </c>
      <c r="B135" s="10"/>
      <c r="C135" s="11"/>
      <c r="D135" s="52" t="s">
        <v>24</v>
      </c>
      <c r="E135" s="49" t="s">
        <v>163</v>
      </c>
      <c r="F135" s="51"/>
      <c r="G135" s="109">
        <f t="shared" si="3"/>
        <v>0</v>
      </c>
      <c r="H135" s="26">
        <v>0</v>
      </c>
      <c r="I135" s="7">
        <v>0</v>
      </c>
      <c r="J135" s="7">
        <v>0</v>
      </c>
      <c r="K135" s="7">
        <v>0</v>
      </c>
      <c r="L135" s="7">
        <v>0</v>
      </c>
      <c r="M135" s="7">
        <v>0</v>
      </c>
      <c r="N135" s="124">
        <f t="shared" si="4"/>
        <v>0</v>
      </c>
      <c r="O135" s="26">
        <v>0</v>
      </c>
      <c r="P135" s="7">
        <v>0</v>
      </c>
      <c r="Q135" s="7">
        <v>0</v>
      </c>
      <c r="R135" s="7">
        <v>0</v>
      </c>
      <c r="S135" s="7">
        <v>0</v>
      </c>
      <c r="T135" s="7">
        <v>0</v>
      </c>
      <c r="U135" s="124">
        <f t="shared" si="5"/>
        <v>0</v>
      </c>
    </row>
    <row r="136" spans="1:21">
      <c r="A136" s="37">
        <v>139</v>
      </c>
      <c r="B136" s="17"/>
      <c r="C136" s="11"/>
      <c r="D136" s="50"/>
      <c r="E136" s="9" t="s">
        <v>164</v>
      </c>
      <c r="F136" s="46"/>
      <c r="G136" s="109">
        <f t="shared" si="3"/>
        <v>10794.345347446855</v>
      </c>
      <c r="H136" s="26">
        <v>0</v>
      </c>
      <c r="I136" s="7">
        <v>322.48096751363482</v>
      </c>
      <c r="J136" s="7">
        <v>539.66875333758071</v>
      </c>
      <c r="K136" s="7">
        <v>885.4888251721859</v>
      </c>
      <c r="L136" s="7">
        <v>595.58137249574065</v>
      </c>
      <c r="M136" s="7">
        <v>812.37830853462219</v>
      </c>
      <c r="N136" s="124">
        <f t="shared" si="4"/>
        <v>3155.5982270537643</v>
      </c>
      <c r="O136" s="26">
        <v>0</v>
      </c>
      <c r="P136" s="7">
        <v>1016.463302649674</v>
      </c>
      <c r="Q136" s="7">
        <v>2193.1864585462026</v>
      </c>
      <c r="R136" s="7">
        <v>2245.4587498549372</v>
      </c>
      <c r="S136" s="7">
        <v>804.99919625371695</v>
      </c>
      <c r="T136" s="7">
        <v>1378.6394130885601</v>
      </c>
      <c r="U136" s="124">
        <f t="shared" si="5"/>
        <v>7638.7471203930909</v>
      </c>
    </row>
    <row r="137" spans="1:21">
      <c r="A137" s="93">
        <v>140</v>
      </c>
      <c r="B137" s="94"/>
      <c r="C137" s="95" t="s">
        <v>165</v>
      </c>
      <c r="D137" s="96" t="s">
        <v>166</v>
      </c>
      <c r="E137" s="97"/>
      <c r="F137" s="98"/>
      <c r="G137" s="99">
        <f t="shared" si="3"/>
        <v>265417.26106437296</v>
      </c>
      <c r="H137" s="100">
        <v>112705.98352408409</v>
      </c>
      <c r="I137" s="101">
        <v>9821.6980601549149</v>
      </c>
      <c r="J137" s="101">
        <v>6434.4363607317209</v>
      </c>
      <c r="K137" s="101">
        <v>2804.8637678772211</v>
      </c>
      <c r="L137" s="101">
        <v>1564.384162992239</v>
      </c>
      <c r="M137" s="101">
        <v>0</v>
      </c>
      <c r="N137" s="125">
        <f t="shared" si="4"/>
        <v>133331.36587584019</v>
      </c>
      <c r="O137" s="100">
        <v>111643.00705623627</v>
      </c>
      <c r="P137" s="101">
        <v>12053.597633853555</v>
      </c>
      <c r="Q137" s="101">
        <v>5144.5904663577676</v>
      </c>
      <c r="R137" s="101">
        <v>1876.5733199566603</v>
      </c>
      <c r="S137" s="101">
        <v>1368.12671212852</v>
      </c>
      <c r="T137" s="101">
        <v>0</v>
      </c>
      <c r="U137" s="125">
        <f t="shared" si="5"/>
        <v>132085.89518853277</v>
      </c>
    </row>
    <row r="138" spans="1:21">
      <c r="A138" s="37">
        <v>141</v>
      </c>
      <c r="B138" s="17"/>
      <c r="C138" s="16"/>
      <c r="D138" s="38" t="s">
        <v>8</v>
      </c>
      <c r="E138" s="45" t="s">
        <v>167</v>
      </c>
      <c r="F138" s="53"/>
      <c r="G138" s="109">
        <f t="shared" ref="G138:G157" si="6">N138+U138</f>
        <v>44796.434727420681</v>
      </c>
      <c r="H138" s="26">
        <v>25175.040793851018</v>
      </c>
      <c r="I138" s="7">
        <v>1170.3310913387686</v>
      </c>
      <c r="J138" s="7">
        <v>294.0635988159338</v>
      </c>
      <c r="K138" s="7">
        <v>126.19042812148109</v>
      </c>
      <c r="L138" s="7">
        <v>72.292939816601574</v>
      </c>
      <c r="M138" s="7">
        <v>0</v>
      </c>
      <c r="N138" s="124">
        <f t="shared" ref="N138:N157" si="7">SUM(H138:M138)</f>
        <v>26837.918851943803</v>
      </c>
      <c r="O138" s="26">
        <v>16661.998546782881</v>
      </c>
      <c r="P138" s="7">
        <v>938.6026699533686</v>
      </c>
      <c r="Q138" s="7">
        <v>248.35299702861812</v>
      </c>
      <c r="R138" s="7">
        <v>74.164250242174603</v>
      </c>
      <c r="S138" s="7">
        <v>35.397411469835788</v>
      </c>
      <c r="T138" s="7">
        <v>0</v>
      </c>
      <c r="U138" s="124">
        <f t="shared" ref="U138:U157" si="8">SUM(O138:T138)</f>
        <v>17958.515875476878</v>
      </c>
    </row>
    <row r="139" spans="1:21">
      <c r="A139" s="37">
        <v>142</v>
      </c>
      <c r="B139" s="17"/>
      <c r="C139" s="16"/>
      <c r="D139" s="38" t="s">
        <v>10</v>
      </c>
      <c r="E139" s="45" t="s">
        <v>168</v>
      </c>
      <c r="F139" s="53"/>
      <c r="G139" s="109">
        <f t="shared" si="6"/>
        <v>2184.1778694694949</v>
      </c>
      <c r="H139" s="26">
        <v>959.59208426855912</v>
      </c>
      <c r="I139" s="7">
        <v>0</v>
      </c>
      <c r="J139" s="7">
        <v>0</v>
      </c>
      <c r="K139" s="7">
        <v>0</v>
      </c>
      <c r="L139" s="7">
        <v>0</v>
      </c>
      <c r="M139" s="7">
        <v>0</v>
      </c>
      <c r="N139" s="124">
        <f t="shared" si="7"/>
        <v>959.59208426855912</v>
      </c>
      <c r="O139" s="26">
        <v>1224.5857852009358</v>
      </c>
      <c r="P139" s="7">
        <v>0</v>
      </c>
      <c r="Q139" s="7">
        <v>0</v>
      </c>
      <c r="R139" s="7">
        <v>0</v>
      </c>
      <c r="S139" s="7">
        <v>0</v>
      </c>
      <c r="T139" s="7">
        <v>0</v>
      </c>
      <c r="U139" s="124">
        <f t="shared" si="8"/>
        <v>1224.5857852009358</v>
      </c>
    </row>
    <row r="140" spans="1:21">
      <c r="A140" s="37">
        <v>143</v>
      </c>
      <c r="B140" s="17"/>
      <c r="C140" s="16"/>
      <c r="D140" s="38" t="s">
        <v>22</v>
      </c>
      <c r="E140" s="45" t="s">
        <v>169</v>
      </c>
      <c r="F140" s="53"/>
      <c r="G140" s="109">
        <f t="shared" si="6"/>
        <v>4397.016750515555</v>
      </c>
      <c r="H140" s="26">
        <v>1558.00881318748</v>
      </c>
      <c r="I140" s="7">
        <v>115.04704170220066</v>
      </c>
      <c r="J140" s="7">
        <v>109.61081914184615</v>
      </c>
      <c r="K140" s="7">
        <v>122.81153072789311</v>
      </c>
      <c r="L140" s="7">
        <v>102.22757041081786</v>
      </c>
      <c r="M140" s="7">
        <v>0</v>
      </c>
      <c r="N140" s="124">
        <f t="shared" si="7"/>
        <v>2007.7057751702378</v>
      </c>
      <c r="O140" s="26">
        <v>1703.7891682460904</v>
      </c>
      <c r="P140" s="7">
        <v>116.01403024187312</v>
      </c>
      <c r="Q140" s="7">
        <v>187.22452059295028</v>
      </c>
      <c r="R140" s="7">
        <v>250.0978389121592</v>
      </c>
      <c r="S140" s="7">
        <v>132.18541735224426</v>
      </c>
      <c r="T140" s="7">
        <v>0</v>
      </c>
      <c r="U140" s="124">
        <f t="shared" si="8"/>
        <v>2389.3109753453173</v>
      </c>
    </row>
    <row r="141" spans="1:21">
      <c r="A141" s="37">
        <v>144</v>
      </c>
      <c r="B141" s="17"/>
      <c r="C141" s="16"/>
      <c r="D141" s="38" t="s">
        <v>24</v>
      </c>
      <c r="E141" s="45" t="s">
        <v>170</v>
      </c>
      <c r="F141" s="53"/>
      <c r="G141" s="109">
        <f t="shared" si="6"/>
        <v>76736.158716775477</v>
      </c>
      <c r="H141" s="26">
        <v>31474.461873650551</v>
      </c>
      <c r="I141" s="7">
        <v>4554.2667959630489</v>
      </c>
      <c r="J141" s="7">
        <v>3668.6326895654202</v>
      </c>
      <c r="K141" s="7">
        <v>1837.746388271451</v>
      </c>
      <c r="L141" s="7">
        <v>288.54276814684272</v>
      </c>
      <c r="M141" s="7">
        <v>0</v>
      </c>
      <c r="N141" s="124">
        <f t="shared" si="7"/>
        <v>41823.650515597314</v>
      </c>
      <c r="O141" s="26">
        <v>27165.269852638245</v>
      </c>
      <c r="P141" s="7">
        <v>4418.5543346107006</v>
      </c>
      <c r="Q141" s="7">
        <v>2308.1596666574478</v>
      </c>
      <c r="R141" s="7">
        <v>743.76906923949718</v>
      </c>
      <c r="S141" s="7">
        <v>276.75527803227305</v>
      </c>
      <c r="T141" s="7">
        <v>0</v>
      </c>
      <c r="U141" s="124">
        <f t="shared" si="8"/>
        <v>34912.508201178163</v>
      </c>
    </row>
    <row r="142" spans="1:21">
      <c r="A142" s="37">
        <v>145</v>
      </c>
      <c r="B142" s="17"/>
      <c r="C142" s="16"/>
      <c r="D142" s="38" t="s">
        <v>26</v>
      </c>
      <c r="E142" s="45" t="s">
        <v>171</v>
      </c>
      <c r="F142" s="53"/>
      <c r="G142" s="109">
        <f t="shared" si="6"/>
        <v>11986.50708657108</v>
      </c>
      <c r="H142" s="26">
        <v>3652.5499675646424</v>
      </c>
      <c r="I142" s="7">
        <v>134.31046604888979</v>
      </c>
      <c r="J142" s="7">
        <v>92.833673446904868</v>
      </c>
      <c r="K142" s="7">
        <v>33.62178722320823</v>
      </c>
      <c r="L142" s="7">
        <v>22.934839847963303</v>
      </c>
      <c r="M142" s="7">
        <v>0</v>
      </c>
      <c r="N142" s="124">
        <f t="shared" si="7"/>
        <v>3936.2507341316086</v>
      </c>
      <c r="O142" s="26">
        <v>7510.7893669307232</v>
      </c>
      <c r="P142" s="7">
        <v>322.54712509480305</v>
      </c>
      <c r="Q142" s="7">
        <v>158.1437697589281</v>
      </c>
      <c r="R142" s="7">
        <v>39.080024239614431</v>
      </c>
      <c r="S142" s="7">
        <v>19.696066415403038</v>
      </c>
      <c r="T142" s="7">
        <v>0</v>
      </c>
      <c r="U142" s="124">
        <f t="shared" si="8"/>
        <v>8050.2563524394718</v>
      </c>
    </row>
    <row r="143" spans="1:21">
      <c r="A143" s="37">
        <v>146</v>
      </c>
      <c r="B143" s="17"/>
      <c r="C143" s="16"/>
      <c r="D143" s="38" t="s">
        <v>32</v>
      </c>
      <c r="E143" s="54" t="s">
        <v>172</v>
      </c>
      <c r="F143" s="53"/>
      <c r="G143" s="109">
        <f t="shared" si="6"/>
        <v>125316.96591362171</v>
      </c>
      <c r="H143" s="26">
        <v>49886.330552339554</v>
      </c>
      <c r="I143" s="7">
        <v>3847.7428220435977</v>
      </c>
      <c r="J143" s="7">
        <v>2269.2955654375255</v>
      </c>
      <c r="K143" s="7">
        <v>684.4936609826982</v>
      </c>
      <c r="L143" s="7">
        <v>1078.3860246092081</v>
      </c>
      <c r="M143" s="7">
        <v>0</v>
      </c>
      <c r="N143" s="124">
        <f t="shared" si="7"/>
        <v>57766.248625412583</v>
      </c>
      <c r="O143" s="26">
        <v>57376.573696613312</v>
      </c>
      <c r="P143" s="7">
        <v>6257.8793754987419</v>
      </c>
      <c r="Q143" s="7">
        <v>2242.7095491439104</v>
      </c>
      <c r="R143" s="7">
        <v>769.46211597509682</v>
      </c>
      <c r="S143" s="7">
        <v>904.09255097806454</v>
      </c>
      <c r="T143" s="7">
        <v>0</v>
      </c>
      <c r="U143" s="124">
        <f t="shared" si="8"/>
        <v>67550.717288209125</v>
      </c>
    </row>
    <row r="144" spans="1:21">
      <c r="A144" s="93">
        <v>147</v>
      </c>
      <c r="B144" s="94"/>
      <c r="C144" s="103" t="s">
        <v>173</v>
      </c>
      <c r="D144" s="96" t="s">
        <v>174</v>
      </c>
      <c r="E144" s="97"/>
      <c r="F144" s="98"/>
      <c r="G144" s="99">
        <f t="shared" si="6"/>
        <v>0</v>
      </c>
      <c r="H144" s="100">
        <v>0</v>
      </c>
      <c r="I144" s="101">
        <v>0</v>
      </c>
      <c r="J144" s="101">
        <v>0</v>
      </c>
      <c r="K144" s="101">
        <v>0</v>
      </c>
      <c r="L144" s="101">
        <v>0</v>
      </c>
      <c r="M144" s="101">
        <v>0</v>
      </c>
      <c r="N144" s="125">
        <f t="shared" si="7"/>
        <v>0</v>
      </c>
      <c r="O144" s="100">
        <v>0</v>
      </c>
      <c r="P144" s="101">
        <v>0</v>
      </c>
      <c r="Q144" s="101">
        <v>0</v>
      </c>
      <c r="R144" s="101">
        <v>0</v>
      </c>
      <c r="S144" s="101">
        <v>0</v>
      </c>
      <c r="T144" s="101">
        <v>0</v>
      </c>
      <c r="U144" s="125">
        <f t="shared" si="8"/>
        <v>0</v>
      </c>
    </row>
    <row r="145" spans="1:21">
      <c r="A145" s="72">
        <v>151</v>
      </c>
      <c r="B145" s="80" t="s">
        <v>175</v>
      </c>
      <c r="C145" s="81" t="s">
        <v>176</v>
      </c>
      <c r="D145" s="82"/>
      <c r="E145" s="82"/>
      <c r="F145" s="83"/>
      <c r="G145" s="74">
        <f t="shared" si="6"/>
        <v>1988280.5743560493</v>
      </c>
      <c r="H145" s="75">
        <v>142827.91452407837</v>
      </c>
      <c r="I145" s="76">
        <v>119430.29147100449</v>
      </c>
      <c r="J145" s="76">
        <v>380634.90148115158</v>
      </c>
      <c r="K145" s="76">
        <v>299890.7173614502</v>
      </c>
      <c r="L145" s="76">
        <v>217878.81623649597</v>
      </c>
      <c r="M145" s="76">
        <v>148610.8170337677</v>
      </c>
      <c r="N145" s="122">
        <f t="shared" si="7"/>
        <v>1309273.4581079483</v>
      </c>
      <c r="O145" s="75">
        <v>116123.31091499329</v>
      </c>
      <c r="P145" s="76">
        <v>82744.725006490946</v>
      </c>
      <c r="Q145" s="76">
        <v>129538.36540395021</v>
      </c>
      <c r="R145" s="76">
        <v>101677.19543027878</v>
      </c>
      <c r="S145" s="76">
        <v>118408.6600792408</v>
      </c>
      <c r="T145" s="76">
        <v>130514.85941314697</v>
      </c>
      <c r="U145" s="122">
        <f t="shared" si="8"/>
        <v>679007.116248101</v>
      </c>
    </row>
    <row r="146" spans="1:21">
      <c r="A146" s="93">
        <v>152</v>
      </c>
      <c r="B146" s="95"/>
      <c r="C146" s="95" t="s">
        <v>6</v>
      </c>
      <c r="D146" s="96" t="s">
        <v>177</v>
      </c>
      <c r="E146" s="104"/>
      <c r="F146" s="105"/>
      <c r="G146" s="99">
        <f t="shared" si="6"/>
        <v>1537050.4773346782</v>
      </c>
      <c r="H146" s="100">
        <v>135398.43698549271</v>
      </c>
      <c r="I146" s="101">
        <v>104366.31807261705</v>
      </c>
      <c r="J146" s="101">
        <v>260937.69488382339</v>
      </c>
      <c r="K146" s="101">
        <v>199659.9859995842</v>
      </c>
      <c r="L146" s="101">
        <v>163847.00978565216</v>
      </c>
      <c r="M146" s="101">
        <v>124633.06211948395</v>
      </c>
      <c r="N146" s="125">
        <f t="shared" si="7"/>
        <v>988842.50784665346</v>
      </c>
      <c r="O146" s="100">
        <v>108967.0493761301</v>
      </c>
      <c r="P146" s="101">
        <v>72308.942688345909</v>
      </c>
      <c r="Q146" s="101">
        <v>92446.160341978073</v>
      </c>
      <c r="R146" s="101">
        <v>67886.838670253754</v>
      </c>
      <c r="S146" s="101">
        <v>90315.736450314522</v>
      </c>
      <c r="T146" s="101">
        <v>116283.24196100235</v>
      </c>
      <c r="U146" s="125">
        <f t="shared" si="8"/>
        <v>548207.96948802471</v>
      </c>
    </row>
    <row r="147" spans="1:21">
      <c r="A147" s="37">
        <v>153</v>
      </c>
      <c r="B147" s="17"/>
      <c r="C147" s="16"/>
      <c r="D147" s="38" t="s">
        <v>8</v>
      </c>
      <c r="E147" s="49" t="s">
        <v>178</v>
      </c>
      <c r="F147" s="55"/>
      <c r="G147" s="109">
        <f t="shared" si="6"/>
        <v>836718.71241584793</v>
      </c>
      <c r="H147" s="26">
        <v>34616.109013682231</v>
      </c>
      <c r="I147" s="7">
        <v>48215.024688966572</v>
      </c>
      <c r="J147" s="7">
        <v>195047.05305278301</v>
      </c>
      <c r="K147" s="7">
        <v>128633.6197270751</v>
      </c>
      <c r="L147" s="7">
        <v>93606.839846849442</v>
      </c>
      <c r="M147" s="7">
        <v>61709.633636057377</v>
      </c>
      <c r="N147" s="124">
        <f t="shared" si="7"/>
        <v>561828.27996541373</v>
      </c>
      <c r="O147" s="26">
        <v>31389.851579457521</v>
      </c>
      <c r="P147" s="7">
        <v>39463.73836315237</v>
      </c>
      <c r="Q147" s="7">
        <v>67535.51924264431</v>
      </c>
      <c r="R147" s="7">
        <v>42191.564561739564</v>
      </c>
      <c r="S147" s="7">
        <v>52390.905670255423</v>
      </c>
      <c r="T147" s="7">
        <v>41918.853033185005</v>
      </c>
      <c r="U147" s="124">
        <f t="shared" si="8"/>
        <v>274890.43245043419</v>
      </c>
    </row>
    <row r="148" spans="1:21">
      <c r="A148" s="37">
        <v>154</v>
      </c>
      <c r="B148" s="17"/>
      <c r="C148" s="16"/>
      <c r="D148" s="38" t="s">
        <v>10</v>
      </c>
      <c r="E148" s="49" t="s">
        <v>179</v>
      </c>
      <c r="F148" s="40"/>
      <c r="G148" s="109">
        <f t="shared" si="6"/>
        <v>43202.893412765115</v>
      </c>
      <c r="H148" s="26">
        <v>12491.527621394023</v>
      </c>
      <c r="I148" s="7">
        <v>1983.8060325449333</v>
      </c>
      <c r="J148" s="7">
        <v>3596.4601514488459</v>
      </c>
      <c r="K148" s="7">
        <v>3687.2632535248995</v>
      </c>
      <c r="L148" s="7">
        <v>3465.7079669609666</v>
      </c>
      <c r="M148" s="7">
        <v>1734.3674836084247</v>
      </c>
      <c r="N148" s="124">
        <f t="shared" si="7"/>
        <v>26959.132509482093</v>
      </c>
      <c r="O148" s="26">
        <v>8801.5897373016924</v>
      </c>
      <c r="P148" s="7">
        <v>1137.3367807259783</v>
      </c>
      <c r="Q148" s="7">
        <v>1742.5715367589146</v>
      </c>
      <c r="R148" s="7">
        <v>1453.3772025071084</v>
      </c>
      <c r="S148" s="7">
        <v>1610.2924871519208</v>
      </c>
      <c r="T148" s="7">
        <v>1498.5931588374078</v>
      </c>
      <c r="U148" s="124">
        <f t="shared" si="8"/>
        <v>16243.760903283022</v>
      </c>
    </row>
    <row r="149" spans="1:21">
      <c r="A149" s="37">
        <v>155</v>
      </c>
      <c r="B149" s="17"/>
      <c r="C149" s="16"/>
      <c r="D149" s="38" t="s">
        <v>22</v>
      </c>
      <c r="E149" s="49" t="s">
        <v>180</v>
      </c>
      <c r="F149" s="40"/>
      <c r="G149" s="109">
        <f t="shared" si="6"/>
        <v>153286.97216149513</v>
      </c>
      <c r="H149" s="26">
        <v>8366.0082157701254</v>
      </c>
      <c r="I149" s="7">
        <v>7511.9843879044056</v>
      </c>
      <c r="J149" s="7">
        <v>5487.8680215030909</v>
      </c>
      <c r="K149" s="7">
        <v>11226.366336345673</v>
      </c>
      <c r="L149" s="7">
        <v>20220.985960960388</v>
      </c>
      <c r="M149" s="7">
        <v>29630.60631275177</v>
      </c>
      <c r="N149" s="124">
        <f t="shared" si="7"/>
        <v>82443.819235235453</v>
      </c>
      <c r="O149" s="26">
        <v>6437.3403005320579</v>
      </c>
      <c r="P149" s="7">
        <v>3989.6790541708469</v>
      </c>
      <c r="Q149" s="7">
        <v>2778.050867269747</v>
      </c>
      <c r="R149" s="7">
        <v>3770.2104748301208</v>
      </c>
      <c r="S149" s="7">
        <v>11404.767919898033</v>
      </c>
      <c r="T149" s="7">
        <v>42463.104309558868</v>
      </c>
      <c r="U149" s="124">
        <f t="shared" si="8"/>
        <v>70843.152926259674</v>
      </c>
    </row>
    <row r="150" spans="1:21">
      <c r="A150" s="37">
        <v>156</v>
      </c>
      <c r="B150" s="17"/>
      <c r="C150" s="16"/>
      <c r="D150" s="38" t="s">
        <v>24</v>
      </c>
      <c r="E150" s="49" t="s">
        <v>181</v>
      </c>
      <c r="F150" s="40"/>
      <c r="G150" s="109">
        <f t="shared" si="6"/>
        <v>80651.858627639711</v>
      </c>
      <c r="H150" s="26">
        <v>11050.524343907833</v>
      </c>
      <c r="I150" s="7">
        <v>4528.4989088214934</v>
      </c>
      <c r="J150" s="7">
        <v>4437.3097163289785</v>
      </c>
      <c r="K150" s="7">
        <v>6180.0681590437889</v>
      </c>
      <c r="L150" s="7">
        <v>8375.6766649782658</v>
      </c>
      <c r="M150" s="7">
        <v>7740.1526182293892</v>
      </c>
      <c r="N150" s="124">
        <f t="shared" si="7"/>
        <v>42312.230411309749</v>
      </c>
      <c r="O150" s="26">
        <v>11226.285982362926</v>
      </c>
      <c r="P150" s="7">
        <v>3945.8652167059481</v>
      </c>
      <c r="Q150" s="7">
        <v>3240.1479171290994</v>
      </c>
      <c r="R150" s="7">
        <v>3703.8811696320772</v>
      </c>
      <c r="S150" s="7">
        <v>6233.8508524149656</v>
      </c>
      <c r="T150" s="7">
        <v>9989.5970780849457</v>
      </c>
      <c r="U150" s="124">
        <f t="shared" si="8"/>
        <v>38339.628216329962</v>
      </c>
    </row>
    <row r="151" spans="1:21">
      <c r="A151" s="37">
        <v>157</v>
      </c>
      <c r="B151" s="17"/>
      <c r="C151" s="16"/>
      <c r="D151" s="38" t="s">
        <v>26</v>
      </c>
      <c r="E151" s="49" t="s">
        <v>182</v>
      </c>
      <c r="F151" s="40"/>
      <c r="G151" s="109">
        <f t="shared" si="6"/>
        <v>120291.53804925457</v>
      </c>
      <c r="H151" s="26">
        <v>18521.305735342205</v>
      </c>
      <c r="I151" s="7">
        <v>19735.044976860285</v>
      </c>
      <c r="J151" s="7">
        <v>15857.022387564182</v>
      </c>
      <c r="K151" s="7">
        <v>10833.553982973099</v>
      </c>
      <c r="L151" s="7">
        <v>8319.1223631501198</v>
      </c>
      <c r="M151" s="7">
        <v>5315.7136766016483</v>
      </c>
      <c r="N151" s="124">
        <f t="shared" si="7"/>
        <v>78581.763122491539</v>
      </c>
      <c r="O151" s="26">
        <v>14772.176663640887</v>
      </c>
      <c r="P151" s="7">
        <v>9819.0210397094488</v>
      </c>
      <c r="Q151" s="7">
        <v>5594.745221234858</v>
      </c>
      <c r="R151" s="7">
        <v>3623.8743174523115</v>
      </c>
      <c r="S151" s="7">
        <v>3667.6185532510281</v>
      </c>
      <c r="T151" s="7">
        <v>4232.3391314744949</v>
      </c>
      <c r="U151" s="124">
        <f t="shared" si="8"/>
        <v>41709.774926763028</v>
      </c>
    </row>
    <row r="152" spans="1:21">
      <c r="A152" s="37">
        <v>158</v>
      </c>
      <c r="B152" s="12"/>
      <c r="C152" s="12"/>
      <c r="D152" s="52" t="s">
        <v>32</v>
      </c>
      <c r="E152" s="49" t="s">
        <v>183</v>
      </c>
      <c r="F152" s="43"/>
      <c r="G152" s="109">
        <f t="shared" si="6"/>
        <v>1096.5444076884305</v>
      </c>
      <c r="H152" s="26">
        <v>48.713449746835977</v>
      </c>
      <c r="I152" s="7">
        <v>74.809565680101514</v>
      </c>
      <c r="J152" s="7">
        <v>111.29437342612073</v>
      </c>
      <c r="K152" s="7">
        <v>122.99319061823189</v>
      </c>
      <c r="L152" s="7">
        <v>131.78221086133271</v>
      </c>
      <c r="M152" s="7">
        <v>114.16243815619964</v>
      </c>
      <c r="N152" s="124">
        <f t="shared" si="7"/>
        <v>603.75522848882247</v>
      </c>
      <c r="O152" s="26">
        <v>51.627759868046269</v>
      </c>
      <c r="P152" s="7">
        <v>58.381567196454853</v>
      </c>
      <c r="Q152" s="7">
        <v>57.891871996456757</v>
      </c>
      <c r="R152" s="7">
        <v>68.119457526365295</v>
      </c>
      <c r="S152" s="7">
        <v>93.621096120215952</v>
      </c>
      <c r="T152" s="7">
        <v>163.14742649206892</v>
      </c>
      <c r="U152" s="124">
        <f t="shared" si="8"/>
        <v>492.78917919960804</v>
      </c>
    </row>
    <row r="153" spans="1:21">
      <c r="A153" s="37">
        <v>159</v>
      </c>
      <c r="B153" s="10"/>
      <c r="C153" s="11"/>
      <c r="D153" s="38" t="s">
        <v>34</v>
      </c>
      <c r="E153" s="49" t="s">
        <v>184</v>
      </c>
      <c r="F153" s="51"/>
      <c r="G153" s="109">
        <f t="shared" si="6"/>
        <v>301801.96370419115</v>
      </c>
      <c r="H153" s="26">
        <v>50304.250868797302</v>
      </c>
      <c r="I153" s="7">
        <v>22317.149679809809</v>
      </c>
      <c r="J153" s="7">
        <v>36400.690219968557</v>
      </c>
      <c r="K153" s="7">
        <v>38976.122683286667</v>
      </c>
      <c r="L153" s="7">
        <v>29726.895686864853</v>
      </c>
      <c r="M153" s="7">
        <v>18388.425862669945</v>
      </c>
      <c r="N153" s="124">
        <f t="shared" si="7"/>
        <v>196113.53500139713</v>
      </c>
      <c r="O153" s="26">
        <v>36288.177506864071</v>
      </c>
      <c r="P153" s="7">
        <v>13894.919641517103</v>
      </c>
      <c r="Q153" s="7">
        <v>11497.23360991478</v>
      </c>
      <c r="R153" s="7">
        <v>13075.811288684607</v>
      </c>
      <c r="S153" s="7">
        <v>14914.679714947939</v>
      </c>
      <c r="T153" s="7">
        <v>16017.606940865517</v>
      </c>
      <c r="U153" s="124">
        <f t="shared" si="8"/>
        <v>105688.42870279402</v>
      </c>
    </row>
    <row r="154" spans="1:21">
      <c r="A154" s="93">
        <v>160</v>
      </c>
      <c r="B154" s="94"/>
      <c r="C154" s="95" t="s">
        <v>61</v>
      </c>
      <c r="D154" s="96" t="s">
        <v>185</v>
      </c>
      <c r="E154" s="97"/>
      <c r="F154" s="98"/>
      <c r="G154" s="99">
        <f t="shared" si="6"/>
        <v>451230.08991828933</v>
      </c>
      <c r="H154" s="100">
        <v>7429.4767656177282</v>
      </c>
      <c r="I154" s="101">
        <v>15063.97310776636</v>
      </c>
      <c r="J154" s="101">
        <v>119697.20519924164</v>
      </c>
      <c r="K154" s="101">
        <v>100230.73054170609</v>
      </c>
      <c r="L154" s="101">
        <v>54031.80303645134</v>
      </c>
      <c r="M154" s="101">
        <v>23977.753574371338</v>
      </c>
      <c r="N154" s="125">
        <f t="shared" si="7"/>
        <v>320430.94222515449</v>
      </c>
      <c r="O154" s="100">
        <v>7156.2606819570065</v>
      </c>
      <c r="P154" s="101">
        <v>10435.783392436802</v>
      </c>
      <c r="Q154" s="101">
        <v>37092.203628361225</v>
      </c>
      <c r="R154" s="101">
        <v>33790.357095241547</v>
      </c>
      <c r="S154" s="101">
        <v>28092.924435019493</v>
      </c>
      <c r="T154" s="101">
        <v>14231.618460118771</v>
      </c>
      <c r="U154" s="125">
        <f t="shared" si="8"/>
        <v>130799.14769313484</v>
      </c>
    </row>
    <row r="155" spans="1:21">
      <c r="A155" s="37">
        <v>161</v>
      </c>
      <c r="B155" s="17"/>
      <c r="C155" s="16"/>
      <c r="D155" s="38" t="s">
        <v>8</v>
      </c>
      <c r="E155" s="49" t="s">
        <v>186</v>
      </c>
      <c r="F155" s="40"/>
      <c r="G155" s="109">
        <f t="shared" si="6"/>
        <v>186846.84085877147</v>
      </c>
      <c r="H155" s="26">
        <v>0</v>
      </c>
      <c r="I155" s="7">
        <v>2705.3463038895279</v>
      </c>
      <c r="J155" s="7">
        <v>29009.380719363689</v>
      </c>
      <c r="K155" s="7">
        <v>38921.015877008438</v>
      </c>
      <c r="L155" s="7">
        <v>35715.456444621086</v>
      </c>
      <c r="M155" s="7">
        <v>20618.582679092884</v>
      </c>
      <c r="N155" s="124">
        <f t="shared" si="7"/>
        <v>126969.78202397563</v>
      </c>
      <c r="O155" s="26">
        <v>0</v>
      </c>
      <c r="P155" s="7">
        <v>755.94243598449975</v>
      </c>
      <c r="Q155" s="7">
        <v>10722.331586748362</v>
      </c>
      <c r="R155" s="7">
        <v>15419.079706817865</v>
      </c>
      <c r="S155" s="7">
        <v>21254.012971669436</v>
      </c>
      <c r="T155" s="7">
        <v>11725.692133575678</v>
      </c>
      <c r="U155" s="124">
        <f t="shared" si="8"/>
        <v>59877.05883479584</v>
      </c>
    </row>
    <row r="156" spans="1:21">
      <c r="A156" s="37">
        <v>162</v>
      </c>
      <c r="B156" s="17"/>
      <c r="C156" s="16"/>
      <c r="D156" s="38" t="s">
        <v>10</v>
      </c>
      <c r="E156" s="49" t="s">
        <v>187</v>
      </c>
      <c r="F156" s="55"/>
      <c r="G156" s="109">
        <f t="shared" si="6"/>
        <v>163937.61464004964</v>
      </c>
      <c r="H156" s="26">
        <v>6586.6785845607519</v>
      </c>
      <c r="I156" s="7">
        <v>5826.0716582387686</v>
      </c>
      <c r="J156" s="7">
        <v>56345.88706278801</v>
      </c>
      <c r="K156" s="7">
        <v>33634.04230761528</v>
      </c>
      <c r="L156" s="7">
        <v>11157.287197828293</v>
      </c>
      <c r="M156" s="7">
        <v>2319.1321474611759</v>
      </c>
      <c r="N156" s="124">
        <f t="shared" si="7"/>
        <v>115869.09895849228</v>
      </c>
      <c r="O156" s="26">
        <v>6263.0477820336819</v>
      </c>
      <c r="P156" s="7">
        <v>4676.3913679048419</v>
      </c>
      <c r="Q156" s="7">
        <v>18188.717737346888</v>
      </c>
      <c r="R156" s="7">
        <v>12345.387073338032</v>
      </c>
      <c r="S156" s="7">
        <v>4536.4094287157059</v>
      </c>
      <c r="T156" s="7">
        <v>2058.5622922182083</v>
      </c>
      <c r="U156" s="124">
        <f t="shared" si="8"/>
        <v>48068.515681557357</v>
      </c>
    </row>
    <row r="157" spans="1:21" ht="12.6" thickBot="1">
      <c r="A157" s="56">
        <v>163</v>
      </c>
      <c r="B157" s="57"/>
      <c r="C157" s="58"/>
      <c r="D157" s="59" t="s">
        <v>22</v>
      </c>
      <c r="E157" s="60" t="s">
        <v>188</v>
      </c>
      <c r="F157" s="61"/>
      <c r="G157" s="112">
        <f t="shared" si="6"/>
        <v>100445.63089589006</v>
      </c>
      <c r="H157" s="27">
        <v>842.79807003209135</v>
      </c>
      <c r="I157" s="28">
        <v>6532.5549749257043</v>
      </c>
      <c r="J157" s="28">
        <v>34341.93607303407</v>
      </c>
      <c r="K157" s="28">
        <v>27675.670795331709</v>
      </c>
      <c r="L157" s="28">
        <v>7159.0594334860798</v>
      </c>
      <c r="M157" s="28">
        <v>1040.0386995104491</v>
      </c>
      <c r="N157" s="126">
        <f t="shared" si="7"/>
        <v>77592.058046320104</v>
      </c>
      <c r="O157" s="27">
        <v>893.21291158511303</v>
      </c>
      <c r="P157" s="28">
        <v>5003.449543362367</v>
      </c>
      <c r="Q157" s="28">
        <v>8181.1543356706388</v>
      </c>
      <c r="R157" s="28">
        <v>6025.8900538524613</v>
      </c>
      <c r="S157" s="28">
        <v>2302.5021252204897</v>
      </c>
      <c r="T157" s="28">
        <v>447.36387987888884</v>
      </c>
      <c r="U157" s="126">
        <f t="shared" si="8"/>
        <v>22853.572849569959</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U157"/>
  <sheetViews>
    <sheetView workbookViewId="0">
      <pane xSplit="6" ySplit="9" topLeftCell="G127"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6" t="s">
        <v>348</v>
      </c>
      <c r="E2" s="246"/>
      <c r="F2" s="246"/>
      <c r="G2" s="6"/>
      <c r="H2" s="6"/>
    </row>
    <row r="3" spans="1:21" ht="13.8">
      <c r="A3" s="1" t="s">
        <v>194</v>
      </c>
      <c r="C3" s="296">
        <v>2045</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1194493.4946208</v>
      </c>
      <c r="H7" s="151">
        <v>35069.868275165558</v>
      </c>
      <c r="I7" s="152">
        <v>72150.305603504181</v>
      </c>
      <c r="J7" s="152">
        <v>114797.88476657867</v>
      </c>
      <c r="K7" s="152">
        <v>157178.24990081787</v>
      </c>
      <c r="L7" s="152">
        <v>137284.23403787613</v>
      </c>
      <c r="M7" s="152">
        <v>74734.532197952271</v>
      </c>
      <c r="N7" s="153">
        <f>SUM(H7:M7)</f>
        <v>591215.07478189468</v>
      </c>
      <c r="O7" s="151">
        <v>33471.427178621292</v>
      </c>
      <c r="P7" s="152">
        <v>68925.048534154892</v>
      </c>
      <c r="Q7" s="152">
        <v>110635.05300378799</v>
      </c>
      <c r="R7" s="152">
        <v>154742.30478572845</v>
      </c>
      <c r="S7" s="152">
        <v>142219.52611112595</v>
      </c>
      <c r="T7" s="152">
        <v>93285.060225486755</v>
      </c>
      <c r="U7" s="153">
        <f>SUM(O7:T7)</f>
        <v>603278.41983890533</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0">N10+U10</f>
        <v>11376063.528674662</v>
      </c>
      <c r="H10" s="67">
        <v>45055.999872684479</v>
      </c>
      <c r="I10" s="68">
        <v>15888.544053196907</v>
      </c>
      <c r="J10" s="68">
        <v>180092.87271976471</v>
      </c>
      <c r="K10" s="68">
        <v>370626.56355667114</v>
      </c>
      <c r="L10" s="68">
        <v>1157808.3645629883</v>
      </c>
      <c r="M10" s="68">
        <v>4048758.473449707</v>
      </c>
      <c r="N10" s="121">
        <f t="shared" ref="N10:N73" si="1">SUM(H10:M10)</f>
        <v>5818230.8182150126</v>
      </c>
      <c r="O10" s="67">
        <v>38338.440852403641</v>
      </c>
      <c r="P10" s="68">
        <v>10928.50129956007</v>
      </c>
      <c r="Q10" s="68">
        <v>52694.580430030823</v>
      </c>
      <c r="R10" s="68">
        <v>188774.58552932739</v>
      </c>
      <c r="S10" s="68">
        <v>803927.48668670654</v>
      </c>
      <c r="T10" s="68">
        <v>4463169.1156616211</v>
      </c>
      <c r="U10" s="121">
        <f t="shared" ref="U10:U73" si="2">SUM(O10:T10)</f>
        <v>5557832.7104596496</v>
      </c>
    </row>
    <row r="11" spans="1:21" s="19" customFormat="1" ht="15" customHeight="1">
      <c r="A11" s="72">
        <v>1</v>
      </c>
      <c r="B11" s="73" t="s">
        <v>4</v>
      </c>
      <c r="C11" s="278" t="s">
        <v>5</v>
      </c>
      <c r="D11" s="279"/>
      <c r="E11" s="279"/>
      <c r="F11" s="280"/>
      <c r="G11" s="74">
        <f t="shared" si="0"/>
        <v>915631.52740907948</v>
      </c>
      <c r="H11" s="75">
        <v>15651.131009757519</v>
      </c>
      <c r="I11" s="76">
        <v>763.49642341956496</v>
      </c>
      <c r="J11" s="76">
        <v>5315.8963081091642</v>
      </c>
      <c r="K11" s="76">
        <v>20365.665924787521</v>
      </c>
      <c r="L11" s="76">
        <v>62090.200591087341</v>
      </c>
      <c r="M11" s="76">
        <v>346024.97395706177</v>
      </c>
      <c r="N11" s="122">
        <f t="shared" si="1"/>
        <v>450211.36421422288</v>
      </c>
      <c r="O11" s="75">
        <v>12521.301985919476</v>
      </c>
      <c r="P11" s="76">
        <v>646.72729550953954</v>
      </c>
      <c r="Q11" s="76">
        <v>4954.1815362274647</v>
      </c>
      <c r="R11" s="76">
        <v>13895.984916567802</v>
      </c>
      <c r="S11" s="76">
        <v>41103.231243133545</v>
      </c>
      <c r="T11" s="76">
        <v>392298.73621749878</v>
      </c>
      <c r="U11" s="122">
        <f t="shared" si="2"/>
        <v>465420.16319485661</v>
      </c>
    </row>
    <row r="12" spans="1:21" s="18" customFormat="1">
      <c r="A12" s="85">
        <v>2</v>
      </c>
      <c r="B12" s="86"/>
      <c r="C12" s="86" t="s">
        <v>6</v>
      </c>
      <c r="D12" s="87" t="s">
        <v>7</v>
      </c>
      <c r="E12" s="88"/>
      <c r="F12" s="89"/>
      <c r="G12" s="90">
        <f t="shared" si="0"/>
        <v>229534.63469210081</v>
      </c>
      <c r="H12" s="91">
        <v>740.96107534877956</v>
      </c>
      <c r="I12" s="92">
        <v>395.9800070784986</v>
      </c>
      <c r="J12" s="92">
        <v>3076.5617249980569</v>
      </c>
      <c r="K12" s="92">
        <v>11607.042708039284</v>
      </c>
      <c r="L12" s="92">
        <v>21957.664535880089</v>
      </c>
      <c r="M12" s="92">
        <v>77624.303572416306</v>
      </c>
      <c r="N12" s="123">
        <f t="shared" si="1"/>
        <v>115402.51362376101</v>
      </c>
      <c r="O12" s="91">
        <v>677.66742991004139</v>
      </c>
      <c r="P12" s="92">
        <v>339.12837098445743</v>
      </c>
      <c r="Q12" s="92">
        <v>1671.3505132906139</v>
      </c>
      <c r="R12" s="92">
        <v>6347.9850652813911</v>
      </c>
      <c r="S12" s="92">
        <v>15011.211544513702</v>
      </c>
      <c r="T12" s="92">
        <v>90084.778144359589</v>
      </c>
      <c r="U12" s="123">
        <f t="shared" si="2"/>
        <v>114132.12106833979</v>
      </c>
    </row>
    <row r="13" spans="1:21">
      <c r="A13" s="37">
        <v>3</v>
      </c>
      <c r="B13" s="17"/>
      <c r="C13" s="16"/>
      <c r="D13" s="38" t="s">
        <v>8</v>
      </c>
      <c r="E13" s="39" t="s">
        <v>9</v>
      </c>
      <c r="F13" s="40"/>
      <c r="G13" s="109">
        <f t="shared" si="0"/>
        <v>10121.143886001786</v>
      </c>
      <c r="H13" s="26">
        <v>13.082857134791084</v>
      </c>
      <c r="I13" s="7">
        <v>22.975275634700665</v>
      </c>
      <c r="J13" s="7">
        <v>491.86848695366643</v>
      </c>
      <c r="K13" s="7">
        <v>1546.7353762835264</v>
      </c>
      <c r="L13" s="7">
        <v>2747.4561841934919</v>
      </c>
      <c r="M13" s="7">
        <v>2308.2052707076073</v>
      </c>
      <c r="N13" s="124">
        <f t="shared" si="1"/>
        <v>7130.3234509077838</v>
      </c>
      <c r="O13" s="26">
        <v>9.4938499908694212</v>
      </c>
      <c r="P13" s="7">
        <v>24.393908732644583</v>
      </c>
      <c r="Q13" s="7">
        <v>307.67197143961675</v>
      </c>
      <c r="R13" s="7">
        <v>528.56793282367289</v>
      </c>
      <c r="S13" s="7">
        <v>876.5434564743191</v>
      </c>
      <c r="T13" s="7">
        <v>1244.1493156328797</v>
      </c>
      <c r="U13" s="124">
        <f t="shared" si="2"/>
        <v>2990.8204350940023</v>
      </c>
    </row>
    <row r="14" spans="1:21">
      <c r="A14" s="37">
        <v>4</v>
      </c>
      <c r="B14" s="41"/>
      <c r="C14" s="16"/>
      <c r="D14" s="38" t="s">
        <v>10</v>
      </c>
      <c r="E14" s="39" t="s">
        <v>11</v>
      </c>
      <c r="F14" s="40"/>
      <c r="G14" s="109">
        <f t="shared" si="0"/>
        <v>884.05639962598798</v>
      </c>
      <c r="H14" s="26">
        <v>79.530635646631708</v>
      </c>
      <c r="I14" s="7">
        <v>10.243186253355816</v>
      </c>
      <c r="J14" s="7">
        <v>4.0225050536246272</v>
      </c>
      <c r="K14" s="7">
        <v>13.240141787216999</v>
      </c>
      <c r="L14" s="7">
        <v>33.217023751698434</v>
      </c>
      <c r="M14" s="7">
        <v>91.151188336312771</v>
      </c>
      <c r="N14" s="124">
        <f t="shared" si="1"/>
        <v>231.40468082884036</v>
      </c>
      <c r="O14" s="26">
        <v>86.307216544664698</v>
      </c>
      <c r="P14" s="7">
        <v>14.965110531527898</v>
      </c>
      <c r="Q14" s="7">
        <v>24.273803031508578</v>
      </c>
      <c r="R14" s="7">
        <v>76.11469204351306</v>
      </c>
      <c r="S14" s="7">
        <v>102.79156326875091</v>
      </c>
      <c r="T14" s="7">
        <v>348.19933337718248</v>
      </c>
      <c r="U14" s="124">
        <f t="shared" si="2"/>
        <v>652.65171879714762</v>
      </c>
    </row>
    <row r="15" spans="1:21">
      <c r="A15" s="37">
        <v>5</v>
      </c>
      <c r="B15" s="41"/>
      <c r="C15" s="16"/>
      <c r="D15" s="8"/>
      <c r="E15" s="17" t="s">
        <v>12</v>
      </c>
      <c r="F15" s="42" t="s">
        <v>13</v>
      </c>
      <c r="G15" s="109">
        <f t="shared" si="0"/>
        <v>440.7894247933873</v>
      </c>
      <c r="H15" s="26">
        <v>79.530635646631708</v>
      </c>
      <c r="I15" s="7">
        <v>10.202205434790812</v>
      </c>
      <c r="J15" s="7">
        <v>3.4281791848115972</v>
      </c>
      <c r="K15" s="7">
        <v>11.801065366016701</v>
      </c>
      <c r="L15" s="7">
        <v>30.993681176565588</v>
      </c>
      <c r="M15" s="7">
        <v>82.028996251523495</v>
      </c>
      <c r="N15" s="124">
        <f t="shared" si="1"/>
        <v>217.9847630603399</v>
      </c>
      <c r="O15" s="26">
        <v>86.307216544664698</v>
      </c>
      <c r="P15" s="7">
        <v>14.712048479246732</v>
      </c>
      <c r="Q15" s="7">
        <v>5.9872210417233873</v>
      </c>
      <c r="R15" s="7">
        <v>9.7276179445907474</v>
      </c>
      <c r="S15" s="7">
        <v>23.265378197655082</v>
      </c>
      <c r="T15" s="7">
        <v>82.80517952516675</v>
      </c>
      <c r="U15" s="124">
        <f t="shared" si="2"/>
        <v>222.8046617330474</v>
      </c>
    </row>
    <row r="16" spans="1:21">
      <c r="A16" s="37">
        <v>6</v>
      </c>
      <c r="B16" s="41"/>
      <c r="C16" s="16"/>
      <c r="D16" s="8"/>
      <c r="E16" s="17" t="s">
        <v>14</v>
      </c>
      <c r="F16" s="42" t="s">
        <v>15</v>
      </c>
      <c r="G16" s="109">
        <f t="shared" si="0"/>
        <v>83.390334213027927</v>
      </c>
      <c r="H16" s="26">
        <v>0</v>
      </c>
      <c r="I16" s="7">
        <v>0</v>
      </c>
      <c r="J16" s="7">
        <v>0</v>
      </c>
      <c r="K16" s="7">
        <v>0</v>
      </c>
      <c r="L16" s="7">
        <v>0</v>
      </c>
      <c r="M16" s="7">
        <v>0</v>
      </c>
      <c r="N16" s="124">
        <f t="shared" si="1"/>
        <v>0</v>
      </c>
      <c r="O16" s="26">
        <v>0</v>
      </c>
      <c r="P16" s="7">
        <v>7.0679725499758206E-2</v>
      </c>
      <c r="Q16" s="7">
        <v>4.2413372683695343</v>
      </c>
      <c r="R16" s="7">
        <v>12.125639653997496</v>
      </c>
      <c r="S16" s="7">
        <v>13.36881053680554</v>
      </c>
      <c r="T16" s="7">
        <v>53.583867028355598</v>
      </c>
      <c r="U16" s="124">
        <f t="shared" si="2"/>
        <v>83.390334213027927</v>
      </c>
    </row>
    <row r="17" spans="1:21">
      <c r="A17" s="37">
        <v>7</v>
      </c>
      <c r="B17" s="41"/>
      <c r="C17" s="16"/>
      <c r="D17" s="8"/>
      <c r="E17" s="17" t="s">
        <v>16</v>
      </c>
      <c r="F17" s="42" t="s">
        <v>17</v>
      </c>
      <c r="G17" s="109">
        <f t="shared" si="0"/>
        <v>267.04647194907284</v>
      </c>
      <c r="H17" s="26">
        <v>0</v>
      </c>
      <c r="I17" s="7">
        <v>2.6858821006499056E-2</v>
      </c>
      <c r="J17" s="7">
        <v>0.4275410418104002</v>
      </c>
      <c r="K17" s="7">
        <v>0.82285056475666352</v>
      </c>
      <c r="L17" s="7">
        <v>1.1427888812904712</v>
      </c>
      <c r="M17" s="7">
        <v>5.3854914213297889</v>
      </c>
      <c r="N17" s="124">
        <f t="shared" si="1"/>
        <v>7.8055307301938228</v>
      </c>
      <c r="O17" s="26">
        <v>0</v>
      </c>
      <c r="P17" s="7">
        <v>0.12407544194138609</v>
      </c>
      <c r="Q17" s="7">
        <v>8.961823286015715</v>
      </c>
      <c r="R17" s="7">
        <v>35.269103416241705</v>
      </c>
      <c r="S17" s="7">
        <v>46.743987897410989</v>
      </c>
      <c r="T17" s="7">
        <v>168.14195117726922</v>
      </c>
      <c r="U17" s="124">
        <f t="shared" si="2"/>
        <v>259.24094121887902</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92.83017563306953</v>
      </c>
      <c r="H19" s="26">
        <v>0</v>
      </c>
      <c r="I19" s="7">
        <v>1.4122805835313557E-2</v>
      </c>
      <c r="J19" s="7">
        <v>0.16678479971369597</v>
      </c>
      <c r="K19" s="7">
        <v>0.61622565824654885</v>
      </c>
      <c r="L19" s="7">
        <v>1.0805538792919833</v>
      </c>
      <c r="M19" s="7">
        <v>3.7367026491847355</v>
      </c>
      <c r="N19" s="124">
        <f t="shared" si="1"/>
        <v>5.6143897922722772</v>
      </c>
      <c r="O19" s="26">
        <v>0</v>
      </c>
      <c r="P19" s="7">
        <v>5.8306989458287717E-2</v>
      </c>
      <c r="Q19" s="7">
        <v>5.0834210692701163</v>
      </c>
      <c r="R19" s="7">
        <v>18.992330735549331</v>
      </c>
      <c r="S19" s="7">
        <v>19.413385121151805</v>
      </c>
      <c r="T19" s="7">
        <v>43.668341925367713</v>
      </c>
      <c r="U19" s="124">
        <f t="shared" si="2"/>
        <v>87.215785840797253</v>
      </c>
    </row>
    <row r="20" spans="1:21">
      <c r="A20" s="37">
        <v>10</v>
      </c>
      <c r="B20" s="41"/>
      <c r="C20" s="16"/>
      <c r="D20" s="38" t="s">
        <v>22</v>
      </c>
      <c r="E20" s="39" t="s">
        <v>23</v>
      </c>
      <c r="F20" s="40"/>
      <c r="G20" s="109">
        <f t="shared" si="0"/>
        <v>18954.151359821175</v>
      </c>
      <c r="H20" s="26">
        <v>47.384348023188068</v>
      </c>
      <c r="I20" s="7">
        <v>42.160148386610672</v>
      </c>
      <c r="J20" s="7">
        <v>1398.3937902841717</v>
      </c>
      <c r="K20" s="7">
        <v>6411.811056882143</v>
      </c>
      <c r="L20" s="7">
        <v>3901.9382426142693</v>
      </c>
      <c r="M20" s="7">
        <v>971.81818371452391</v>
      </c>
      <c r="N20" s="124">
        <f t="shared" si="1"/>
        <v>12773.505769904907</v>
      </c>
      <c r="O20" s="26">
        <v>44.778798329876736</v>
      </c>
      <c r="P20" s="7">
        <v>42.269309926778078</v>
      </c>
      <c r="Q20" s="7">
        <v>577.80158904567361</v>
      </c>
      <c r="R20" s="7">
        <v>3247.7470822483301</v>
      </c>
      <c r="S20" s="7">
        <v>1716.0788399754092</v>
      </c>
      <c r="T20" s="7">
        <v>551.96997039020061</v>
      </c>
      <c r="U20" s="124">
        <f t="shared" si="2"/>
        <v>6180.6455899162684</v>
      </c>
    </row>
    <row r="21" spans="1:21">
      <c r="A21" s="37">
        <v>11</v>
      </c>
      <c r="B21" s="41"/>
      <c r="C21" s="16"/>
      <c r="D21" s="38" t="s">
        <v>24</v>
      </c>
      <c r="E21" s="39" t="s">
        <v>25</v>
      </c>
      <c r="F21" s="40"/>
      <c r="G21" s="109">
        <f t="shared" si="0"/>
        <v>48478.12203710289</v>
      </c>
      <c r="H21" s="26">
        <v>312.86222339194399</v>
      </c>
      <c r="I21" s="7">
        <v>90.516012251377106</v>
      </c>
      <c r="J21" s="7">
        <v>188.22730658948421</v>
      </c>
      <c r="K21" s="7">
        <v>571.33795761317015</v>
      </c>
      <c r="L21" s="7">
        <v>2265.7653947174549</v>
      </c>
      <c r="M21" s="7">
        <v>17553.330963909626</v>
      </c>
      <c r="N21" s="124">
        <f t="shared" si="1"/>
        <v>20982.039858473057</v>
      </c>
      <c r="O21" s="26">
        <v>282.44034334477726</v>
      </c>
      <c r="P21" s="7">
        <v>66.066848931252025</v>
      </c>
      <c r="Q21" s="7">
        <v>143.21993929176824</v>
      </c>
      <c r="R21" s="7">
        <v>457.55374154448509</v>
      </c>
      <c r="S21" s="7">
        <v>2416.9803784936666</v>
      </c>
      <c r="T21" s="7">
        <v>24129.820927023888</v>
      </c>
      <c r="U21" s="124">
        <f t="shared" si="2"/>
        <v>27496.082178629837</v>
      </c>
    </row>
    <row r="22" spans="1:21">
      <c r="A22" s="37">
        <v>12</v>
      </c>
      <c r="B22" s="41"/>
      <c r="C22" s="16"/>
      <c r="D22" s="38" t="s">
        <v>26</v>
      </c>
      <c r="E22" s="39" t="s">
        <v>27</v>
      </c>
      <c r="F22" s="40"/>
      <c r="G22" s="109">
        <f t="shared" si="0"/>
        <v>359.89337243071674</v>
      </c>
      <c r="H22" s="26">
        <v>48.994505955126101</v>
      </c>
      <c r="I22" s="7">
        <v>11.317898363544373</v>
      </c>
      <c r="J22" s="7">
        <v>10.16850116851856</v>
      </c>
      <c r="K22" s="7">
        <v>24.067092197656166</v>
      </c>
      <c r="L22" s="7">
        <v>65.495927870506421</v>
      </c>
      <c r="M22" s="7">
        <v>71.671124405693263</v>
      </c>
      <c r="N22" s="124">
        <f t="shared" si="1"/>
        <v>231.71504996104488</v>
      </c>
      <c r="O22" s="26">
        <v>38.342437616278346</v>
      </c>
      <c r="P22" s="7">
        <v>8.686028994849039</v>
      </c>
      <c r="Q22" s="7">
        <v>4.1720835541054839</v>
      </c>
      <c r="R22" s="7">
        <v>7.2053916045697406</v>
      </c>
      <c r="S22" s="7">
        <v>18.452525696251541</v>
      </c>
      <c r="T22" s="7">
        <v>51.319855003617704</v>
      </c>
      <c r="U22" s="124">
        <f t="shared" si="2"/>
        <v>128.17832246967185</v>
      </c>
    </row>
    <row r="23" spans="1:21">
      <c r="A23" s="37">
        <v>13</v>
      </c>
      <c r="B23" s="41"/>
      <c r="C23" s="16"/>
      <c r="D23" s="8"/>
      <c r="E23" s="17" t="s">
        <v>12</v>
      </c>
      <c r="F23" s="42" t="s">
        <v>28</v>
      </c>
      <c r="G23" s="109">
        <f t="shared" si="0"/>
        <v>104.94283167917911</v>
      </c>
      <c r="H23" s="26">
        <v>40.106073896575253</v>
      </c>
      <c r="I23" s="7">
        <v>7.7572820027962734</v>
      </c>
      <c r="J23" s="7">
        <v>2.0212780526780989</v>
      </c>
      <c r="K23" s="7">
        <v>1.4783356654443196</v>
      </c>
      <c r="L23" s="7">
        <v>0.76698665501317009</v>
      </c>
      <c r="M23" s="7">
        <v>1.6283605098724365</v>
      </c>
      <c r="N23" s="124">
        <f t="shared" si="1"/>
        <v>53.758316782379552</v>
      </c>
      <c r="O23" s="26">
        <v>34.92850402725162</v>
      </c>
      <c r="P23" s="7">
        <v>7.987469582389167</v>
      </c>
      <c r="Q23" s="7">
        <v>2.3853626678701403</v>
      </c>
      <c r="R23" s="7">
        <v>1.4579060636888244</v>
      </c>
      <c r="S23" s="7">
        <v>0.92580828214704525</v>
      </c>
      <c r="T23" s="7">
        <v>3.4994642734527588</v>
      </c>
      <c r="U23" s="124">
        <f t="shared" si="2"/>
        <v>51.184514896799556</v>
      </c>
    </row>
    <row r="24" spans="1:21">
      <c r="A24" s="37">
        <v>14</v>
      </c>
      <c r="B24" s="17"/>
      <c r="C24" s="16"/>
      <c r="D24" s="8"/>
      <c r="E24" s="17" t="s">
        <v>14</v>
      </c>
      <c r="F24" s="42" t="s">
        <v>29</v>
      </c>
      <c r="G24" s="109">
        <f t="shared" si="0"/>
        <v>3.1678873264853848</v>
      </c>
      <c r="H24" s="26">
        <v>0.43833994347886573</v>
      </c>
      <c r="I24" s="7">
        <v>0.26558440425287699</v>
      </c>
      <c r="J24" s="7">
        <v>0.28546767550869845</v>
      </c>
      <c r="K24" s="7">
        <v>0.23204075254034251</v>
      </c>
      <c r="L24" s="7">
        <v>0.184673783602193</v>
      </c>
      <c r="M24" s="7">
        <v>0.53408306837081909</v>
      </c>
      <c r="N24" s="124">
        <f t="shared" si="1"/>
        <v>1.9401896277537958</v>
      </c>
      <c r="O24" s="26">
        <v>0.37531099629603659</v>
      </c>
      <c r="P24" s="7">
        <v>0.13755939052452959</v>
      </c>
      <c r="Q24" s="7">
        <v>7.8027869671160488E-2</v>
      </c>
      <c r="R24" s="7">
        <v>0.26865540770086227</v>
      </c>
      <c r="S24" s="7">
        <v>0.36814403453900013</v>
      </c>
      <c r="T24" s="7">
        <v>0</v>
      </c>
      <c r="U24" s="124">
        <f t="shared" si="2"/>
        <v>1.2276976987315891</v>
      </c>
    </row>
    <row r="25" spans="1:21">
      <c r="A25" s="37">
        <v>15</v>
      </c>
      <c r="B25" s="17"/>
      <c r="C25" s="16"/>
      <c r="D25" s="8"/>
      <c r="E25" s="17" t="s">
        <v>16</v>
      </c>
      <c r="F25" s="42" t="s">
        <v>30</v>
      </c>
      <c r="G25" s="109">
        <f t="shared" si="0"/>
        <v>0.36082484335268694</v>
      </c>
      <c r="H25" s="26">
        <v>2.3989296518266201E-2</v>
      </c>
      <c r="I25" s="7">
        <v>3.5278203672532982E-3</v>
      </c>
      <c r="J25" s="7">
        <v>2.5081466708751776E-3</v>
      </c>
      <c r="K25" s="7">
        <v>1.9282858867426533E-3</v>
      </c>
      <c r="L25" s="7">
        <v>4.8061813274328236E-3</v>
      </c>
      <c r="M25" s="7">
        <v>0</v>
      </c>
      <c r="N25" s="124">
        <f t="shared" si="1"/>
        <v>3.6759730770570154E-2</v>
      </c>
      <c r="O25" s="26">
        <v>2.2527778055518866E-2</v>
      </c>
      <c r="P25" s="7">
        <v>1.983524173134299E-3</v>
      </c>
      <c r="Q25" s="7">
        <v>8.9577069378606211E-2</v>
      </c>
      <c r="R25" s="7">
        <v>1.1834375736543556E-3</v>
      </c>
      <c r="S25" s="7">
        <v>0.20879330340120306</v>
      </c>
      <c r="T25" s="7">
        <v>0</v>
      </c>
      <c r="U25" s="124">
        <f t="shared" si="2"/>
        <v>0.32406511258211679</v>
      </c>
    </row>
    <row r="26" spans="1:21">
      <c r="A26" s="37">
        <v>16</v>
      </c>
      <c r="B26" s="17"/>
      <c r="C26" s="16"/>
      <c r="D26" s="8"/>
      <c r="E26" s="17" t="s">
        <v>18</v>
      </c>
      <c r="F26" s="42" t="s">
        <v>31</v>
      </c>
      <c r="G26" s="109">
        <f t="shared" si="0"/>
        <v>251.42182745773493</v>
      </c>
      <c r="H26" s="26">
        <v>8.426102767320117</v>
      </c>
      <c r="I26" s="7">
        <v>3.2915041685773758</v>
      </c>
      <c r="J26" s="7">
        <v>7.859247133063036</v>
      </c>
      <c r="K26" s="7">
        <v>22.354787658900023</v>
      </c>
      <c r="L26" s="7">
        <v>64.539460576605052</v>
      </c>
      <c r="M26" s="7">
        <v>69.508681006263942</v>
      </c>
      <c r="N26" s="124">
        <f t="shared" si="1"/>
        <v>175.97978331072954</v>
      </c>
      <c r="O26" s="26">
        <v>3.0160946258547483</v>
      </c>
      <c r="P26" s="7">
        <v>0.55901630183007001</v>
      </c>
      <c r="Q26" s="7">
        <v>1.6191159262200472</v>
      </c>
      <c r="R26" s="7">
        <v>5.477646549756173</v>
      </c>
      <c r="S26" s="7">
        <v>16.949779893970117</v>
      </c>
      <c r="T26" s="7">
        <v>47.820390849374235</v>
      </c>
      <c r="U26" s="124">
        <f t="shared" si="2"/>
        <v>75.44204414700539</v>
      </c>
    </row>
    <row r="27" spans="1:21">
      <c r="A27" s="37">
        <v>17</v>
      </c>
      <c r="B27" s="17"/>
      <c r="C27" s="16"/>
      <c r="D27" s="38" t="s">
        <v>32</v>
      </c>
      <c r="E27" s="39" t="s">
        <v>33</v>
      </c>
      <c r="F27" s="40"/>
      <c r="G27" s="109">
        <f t="shared" si="0"/>
        <v>3402.8600043229526</v>
      </c>
      <c r="H27" s="26">
        <v>83.113715180108557</v>
      </c>
      <c r="I27" s="7">
        <v>45.696150872856379</v>
      </c>
      <c r="J27" s="7">
        <v>176.18317321501672</v>
      </c>
      <c r="K27" s="7">
        <v>345.16795005649328</v>
      </c>
      <c r="L27" s="7">
        <v>564.40543511509895</v>
      </c>
      <c r="M27" s="7">
        <v>744.41073024272919</v>
      </c>
      <c r="N27" s="124">
        <f t="shared" si="1"/>
        <v>1958.9771546823031</v>
      </c>
      <c r="O27" s="26">
        <v>77.116942238877527</v>
      </c>
      <c r="P27" s="7">
        <v>34.94065108592622</v>
      </c>
      <c r="Q27" s="7">
        <v>93.393971266079461</v>
      </c>
      <c r="R27" s="7">
        <v>188.93602309003472</v>
      </c>
      <c r="S27" s="7">
        <v>378.70091881603003</v>
      </c>
      <c r="T27" s="7">
        <v>670.79434314370155</v>
      </c>
      <c r="U27" s="124">
        <f t="shared" si="2"/>
        <v>1443.8828496406495</v>
      </c>
    </row>
    <row r="28" spans="1:21">
      <c r="A28" s="37">
        <v>18</v>
      </c>
      <c r="B28" s="12"/>
      <c r="C28" s="12"/>
      <c r="D28" s="38" t="s">
        <v>34</v>
      </c>
      <c r="E28" s="39" t="s">
        <v>35</v>
      </c>
      <c r="F28" s="43"/>
      <c r="G28" s="109">
        <f t="shared" si="0"/>
        <v>27650.94274033641</v>
      </c>
      <c r="H28" s="26">
        <v>27.551992002874613</v>
      </c>
      <c r="I28" s="7">
        <v>59.03566986694932</v>
      </c>
      <c r="J28" s="7">
        <v>204.84463489707559</v>
      </c>
      <c r="K28" s="7">
        <v>576.13076926022768</v>
      </c>
      <c r="L28" s="7">
        <v>2023.2837181985378</v>
      </c>
      <c r="M28" s="7">
        <v>10407.777628958225</v>
      </c>
      <c r="N28" s="124">
        <f t="shared" si="1"/>
        <v>13298.62441318389</v>
      </c>
      <c r="O28" s="26">
        <v>23.687086341320537</v>
      </c>
      <c r="P28" s="7">
        <v>45.001840418204665</v>
      </c>
      <c r="Q28" s="7">
        <v>148.12610922753811</v>
      </c>
      <c r="R28" s="7">
        <v>472.9395789783448</v>
      </c>
      <c r="S28" s="7">
        <v>1841.2730596736073</v>
      </c>
      <c r="T28" s="7">
        <v>11821.290652513504</v>
      </c>
      <c r="U28" s="124">
        <f t="shared" si="2"/>
        <v>14352.318327152519</v>
      </c>
    </row>
    <row r="29" spans="1:21">
      <c r="A29" s="37">
        <v>19</v>
      </c>
      <c r="B29" s="17"/>
      <c r="C29" s="16"/>
      <c r="D29" s="38" t="s">
        <v>36</v>
      </c>
      <c r="E29" s="39" t="s">
        <v>37</v>
      </c>
      <c r="F29" s="40"/>
      <c r="G29" s="109">
        <f t="shared" si="0"/>
        <v>2240.8316712492751</v>
      </c>
      <c r="H29" s="26">
        <v>1.5984355221615942</v>
      </c>
      <c r="I29" s="7">
        <v>4.3549296944256639</v>
      </c>
      <c r="J29" s="7">
        <v>36.21626497246325</v>
      </c>
      <c r="K29" s="7">
        <v>177.79119842499495</v>
      </c>
      <c r="L29" s="7">
        <v>530.97663695365191</v>
      </c>
      <c r="M29" s="7">
        <v>605.85778792947531</v>
      </c>
      <c r="N29" s="124">
        <f t="shared" si="1"/>
        <v>1356.7952534971728</v>
      </c>
      <c r="O29" s="26">
        <v>1.3226054025273015</v>
      </c>
      <c r="P29" s="7">
        <v>2.1305892126983963</v>
      </c>
      <c r="Q29" s="7">
        <v>22.78519629388029</v>
      </c>
      <c r="R29" s="7">
        <v>84.73774996958673</v>
      </c>
      <c r="S29" s="7">
        <v>259.43959499150515</v>
      </c>
      <c r="T29" s="7">
        <v>513.6206818819046</v>
      </c>
      <c r="U29" s="124">
        <f t="shared" si="2"/>
        <v>884.03641775210247</v>
      </c>
    </row>
    <row r="30" spans="1:21">
      <c r="A30" s="37">
        <v>20</v>
      </c>
      <c r="B30" s="17"/>
      <c r="C30" s="16"/>
      <c r="D30" s="38" t="s">
        <v>38</v>
      </c>
      <c r="E30" s="39" t="s">
        <v>39</v>
      </c>
      <c r="F30" s="40"/>
      <c r="G30" s="109">
        <f t="shared" si="0"/>
        <v>16.245927261472161</v>
      </c>
      <c r="H30" s="26">
        <v>0</v>
      </c>
      <c r="I30" s="7">
        <v>0.18910295865134685</v>
      </c>
      <c r="J30" s="7">
        <v>0.5622158620681148</v>
      </c>
      <c r="K30" s="7">
        <v>1.2637849218444899</v>
      </c>
      <c r="L30" s="7">
        <v>3.6868672026321292</v>
      </c>
      <c r="M30" s="7">
        <v>2.9799231723882258</v>
      </c>
      <c r="N30" s="124">
        <f t="shared" si="1"/>
        <v>8.6818941175843065</v>
      </c>
      <c r="O30" s="26">
        <v>0</v>
      </c>
      <c r="P30" s="7">
        <v>0.15249330771621317</v>
      </c>
      <c r="Q30" s="7">
        <v>0.51833394416803458</v>
      </c>
      <c r="R30" s="7">
        <v>1.0068312102812342</v>
      </c>
      <c r="S30" s="7">
        <v>2.8629670599475503</v>
      </c>
      <c r="T30" s="7">
        <v>3.0234076217748225</v>
      </c>
      <c r="U30" s="124">
        <f t="shared" si="2"/>
        <v>7.5640331438878547</v>
      </c>
    </row>
    <row r="31" spans="1:21">
      <c r="A31" s="37">
        <v>21</v>
      </c>
      <c r="B31" s="17"/>
      <c r="C31" s="16"/>
      <c r="D31" s="38" t="s">
        <v>40</v>
      </c>
      <c r="E31" s="39" t="s">
        <v>41</v>
      </c>
      <c r="F31" s="40"/>
      <c r="G31" s="109">
        <f t="shared" si="0"/>
        <v>16135.641625469843</v>
      </c>
      <c r="H31" s="26">
        <v>33.907181366635996</v>
      </c>
      <c r="I31" s="7">
        <v>37.645387285854667</v>
      </c>
      <c r="J31" s="7">
        <v>135.43565474124625</v>
      </c>
      <c r="K31" s="7">
        <v>425.23028755187988</v>
      </c>
      <c r="L31" s="7">
        <v>1969.5503656044602</v>
      </c>
      <c r="M31" s="7">
        <v>5817.3931841254234</v>
      </c>
      <c r="N31" s="124">
        <f t="shared" si="1"/>
        <v>8419.1620606755005</v>
      </c>
      <c r="O31" s="26">
        <v>34.912260630644937</v>
      </c>
      <c r="P31" s="7">
        <v>41.280944759550039</v>
      </c>
      <c r="Q31" s="7">
        <v>130.56361742963054</v>
      </c>
      <c r="R31" s="7">
        <v>260.43544804863632</v>
      </c>
      <c r="S31" s="7">
        <v>1271.1104610413313</v>
      </c>
      <c r="T31" s="7">
        <v>5978.1768328845501</v>
      </c>
      <c r="U31" s="124">
        <f t="shared" si="2"/>
        <v>7716.4795647943429</v>
      </c>
    </row>
    <row r="32" spans="1:21">
      <c r="A32" s="37">
        <v>22</v>
      </c>
      <c r="B32" s="17"/>
      <c r="C32" s="16"/>
      <c r="D32" s="38"/>
      <c r="E32" s="17" t="s">
        <v>12</v>
      </c>
      <c r="F32" s="42" t="s">
        <v>42</v>
      </c>
      <c r="G32" s="109">
        <f t="shared" si="0"/>
        <v>141.15433207488968</v>
      </c>
      <c r="H32" s="26">
        <v>10.851263515185565</v>
      </c>
      <c r="I32" s="7">
        <v>1.2226077025698032</v>
      </c>
      <c r="J32" s="7">
        <v>17.663950979709625</v>
      </c>
      <c r="K32" s="7">
        <v>18.598910361528397</v>
      </c>
      <c r="L32" s="7">
        <v>15.470071863383055</v>
      </c>
      <c r="M32" s="7">
        <v>11.625991459935904</v>
      </c>
      <c r="N32" s="124">
        <f t="shared" si="1"/>
        <v>75.432795882312348</v>
      </c>
      <c r="O32" s="26">
        <v>13.798119566403329</v>
      </c>
      <c r="P32" s="7">
        <v>2.0016869199462235</v>
      </c>
      <c r="Q32" s="7">
        <v>16.716957196593285</v>
      </c>
      <c r="R32" s="7">
        <v>12.802122235298157</v>
      </c>
      <c r="S32" s="7">
        <v>8.9303238466382027</v>
      </c>
      <c r="T32" s="7">
        <v>11.472326427698135</v>
      </c>
      <c r="U32" s="124">
        <f t="shared" si="2"/>
        <v>65.721536192577332</v>
      </c>
    </row>
    <row r="33" spans="1:21">
      <c r="A33" s="37">
        <v>23</v>
      </c>
      <c r="B33" s="17"/>
      <c r="C33" s="16"/>
      <c r="D33" s="8"/>
      <c r="E33" s="17" t="s">
        <v>14</v>
      </c>
      <c r="F33" s="42" t="s">
        <v>43</v>
      </c>
      <c r="G33" s="109">
        <f t="shared" si="0"/>
        <v>0.38499502092599869</v>
      </c>
      <c r="H33" s="26">
        <v>0</v>
      </c>
      <c r="I33" s="7">
        <v>0</v>
      </c>
      <c r="J33" s="7">
        <v>0</v>
      </c>
      <c r="K33" s="7">
        <v>0.15365459024906158</v>
      </c>
      <c r="L33" s="7">
        <v>0.10887274146080017</v>
      </c>
      <c r="M33" s="7">
        <v>0</v>
      </c>
      <c r="N33" s="124">
        <f t="shared" si="1"/>
        <v>0.26252733170986176</v>
      </c>
      <c r="O33" s="26">
        <v>0</v>
      </c>
      <c r="P33" s="7">
        <v>0</v>
      </c>
      <c r="Q33" s="7">
        <v>0</v>
      </c>
      <c r="R33" s="7">
        <v>0.12246768921613693</v>
      </c>
      <c r="S33" s="7">
        <v>0</v>
      </c>
      <c r="T33" s="7">
        <v>0</v>
      </c>
      <c r="U33" s="124">
        <f t="shared" si="2"/>
        <v>0.12246768921613693</v>
      </c>
    </row>
    <row r="34" spans="1:21">
      <c r="A34" s="37">
        <v>24</v>
      </c>
      <c r="B34" s="17"/>
      <c r="C34" s="16"/>
      <c r="D34" s="8"/>
      <c r="E34" s="17" t="s">
        <v>16</v>
      </c>
      <c r="F34" s="42" t="s">
        <v>44</v>
      </c>
      <c r="G34" s="109">
        <f t="shared" si="0"/>
        <v>10846.475526511764</v>
      </c>
      <c r="H34" s="26">
        <v>6.687256136308406E-2</v>
      </c>
      <c r="I34" s="7">
        <v>0.20125479104171973</v>
      </c>
      <c r="J34" s="7">
        <v>5.5234396480664145</v>
      </c>
      <c r="K34" s="7">
        <v>175.39041658840142</v>
      </c>
      <c r="L34" s="7">
        <v>1309.918295904994</v>
      </c>
      <c r="M34" s="7">
        <v>3993.3307550996542</v>
      </c>
      <c r="N34" s="124">
        <f t="shared" si="1"/>
        <v>5484.431034593521</v>
      </c>
      <c r="O34" s="26">
        <v>7.3617273594667409E-2</v>
      </c>
      <c r="P34" s="7">
        <v>0.1648433954178472</v>
      </c>
      <c r="Q34" s="7">
        <v>2.9728044935036451</v>
      </c>
      <c r="R34" s="7">
        <v>75.035505395848304</v>
      </c>
      <c r="S34" s="7">
        <v>827.08368033543229</v>
      </c>
      <c r="T34" s="7">
        <v>4456.7140410244465</v>
      </c>
      <c r="U34" s="124">
        <f t="shared" si="2"/>
        <v>5362.0444919182428</v>
      </c>
    </row>
    <row r="35" spans="1:21">
      <c r="A35" s="37">
        <v>25</v>
      </c>
      <c r="B35" s="17"/>
      <c r="C35" s="16"/>
      <c r="D35" s="8"/>
      <c r="E35" s="17" t="s">
        <v>18</v>
      </c>
      <c r="F35" s="42" t="s">
        <v>45</v>
      </c>
      <c r="G35" s="109">
        <f t="shared" si="0"/>
        <v>667.90784108731896</v>
      </c>
      <c r="H35" s="26">
        <v>0</v>
      </c>
      <c r="I35" s="7">
        <v>0.14103109855204821</v>
      </c>
      <c r="J35" s="7">
        <v>1.7136229872703552</v>
      </c>
      <c r="K35" s="7">
        <v>15.048549022525549</v>
      </c>
      <c r="L35" s="7">
        <v>102.07128050923347</v>
      </c>
      <c r="M35" s="7">
        <v>204.57969629764557</v>
      </c>
      <c r="N35" s="124">
        <f t="shared" si="1"/>
        <v>323.554179915227</v>
      </c>
      <c r="O35" s="26">
        <v>0</v>
      </c>
      <c r="P35" s="7">
        <v>0</v>
      </c>
      <c r="Q35" s="7">
        <v>0.68264038860797882</v>
      </c>
      <c r="R35" s="7">
        <v>7.9840605854988098</v>
      </c>
      <c r="S35" s="7">
        <v>82.72338929027319</v>
      </c>
      <c r="T35" s="7">
        <v>252.96357090771198</v>
      </c>
      <c r="U35" s="124">
        <f t="shared" si="2"/>
        <v>344.35366117209196</v>
      </c>
    </row>
    <row r="36" spans="1:21">
      <c r="A36" s="37">
        <v>26</v>
      </c>
      <c r="B36" s="17"/>
      <c r="C36" s="16"/>
      <c r="D36" s="8"/>
      <c r="E36" s="17" t="s">
        <v>20</v>
      </c>
      <c r="F36" s="42" t="s">
        <v>46</v>
      </c>
      <c r="G36" s="109">
        <f t="shared" si="0"/>
        <v>340.71806329754327</v>
      </c>
      <c r="H36" s="26">
        <v>6.7304273115587421</v>
      </c>
      <c r="I36" s="7">
        <v>0.73727059311931953</v>
      </c>
      <c r="J36" s="7">
        <v>13.961488968547201</v>
      </c>
      <c r="K36" s="7">
        <v>42.208490173041355</v>
      </c>
      <c r="L36" s="7">
        <v>70.852420664159581</v>
      </c>
      <c r="M36" s="7">
        <v>126.30325867398642</v>
      </c>
      <c r="N36" s="124">
        <f t="shared" si="1"/>
        <v>260.79335638441262</v>
      </c>
      <c r="O36" s="26">
        <v>7.1584861076480593</v>
      </c>
      <c r="P36" s="7">
        <v>0.89372387157345656</v>
      </c>
      <c r="Q36" s="7">
        <v>3.8632168950280175</v>
      </c>
      <c r="R36" s="7">
        <v>10.817735390155576</v>
      </c>
      <c r="S36" s="7">
        <v>15.376607815735042</v>
      </c>
      <c r="T36" s="7">
        <v>41.814936832990497</v>
      </c>
      <c r="U36" s="124">
        <f t="shared" si="2"/>
        <v>79.924706913130649</v>
      </c>
    </row>
    <row r="37" spans="1:21">
      <c r="A37" s="37">
        <v>27</v>
      </c>
      <c r="B37" s="17"/>
      <c r="C37" s="16"/>
      <c r="D37" s="8"/>
      <c r="E37" s="17" t="s">
        <v>47</v>
      </c>
      <c r="F37" s="42" t="s">
        <v>355</v>
      </c>
      <c r="G37" s="109">
        <f t="shared" si="0"/>
        <v>0.29665496945381165</v>
      </c>
      <c r="H37" s="26">
        <v>0</v>
      </c>
      <c r="I37" s="7">
        <v>0</v>
      </c>
      <c r="J37" s="7">
        <v>0</v>
      </c>
      <c r="K37" s="7">
        <v>0</v>
      </c>
      <c r="L37" s="7">
        <v>0.29665496945381165</v>
      </c>
      <c r="M37" s="7">
        <v>0</v>
      </c>
      <c r="N37" s="124">
        <f t="shared" si="1"/>
        <v>0.29665496945381165</v>
      </c>
      <c r="O37" s="26">
        <v>0</v>
      </c>
      <c r="P37" s="7">
        <v>0</v>
      </c>
      <c r="Q37" s="7">
        <v>0</v>
      </c>
      <c r="R37" s="7">
        <v>0</v>
      </c>
      <c r="S37" s="7">
        <v>0</v>
      </c>
      <c r="T37" s="7">
        <v>0</v>
      </c>
      <c r="U37" s="124">
        <f t="shared" si="2"/>
        <v>0</v>
      </c>
    </row>
    <row r="38" spans="1:21">
      <c r="A38" s="37">
        <v>28</v>
      </c>
      <c r="B38" s="17"/>
      <c r="C38" s="16"/>
      <c r="D38" s="8"/>
      <c r="E38" s="17" t="s">
        <v>48</v>
      </c>
      <c r="F38" s="42" t="s">
        <v>49</v>
      </c>
      <c r="G38" s="109">
        <f t="shared" si="0"/>
        <v>1.1008324325084686</v>
      </c>
      <c r="H38" s="26">
        <v>0</v>
      </c>
      <c r="I38" s="7">
        <v>0</v>
      </c>
      <c r="J38" s="7">
        <v>0.24749448895454407</v>
      </c>
      <c r="K38" s="7">
        <v>0</v>
      </c>
      <c r="L38" s="7">
        <v>0</v>
      </c>
      <c r="M38" s="7">
        <v>0</v>
      </c>
      <c r="N38" s="124">
        <f t="shared" si="1"/>
        <v>0.24749448895454407</v>
      </c>
      <c r="O38" s="26">
        <v>0</v>
      </c>
      <c r="P38" s="7">
        <v>0</v>
      </c>
      <c r="Q38" s="7">
        <v>0</v>
      </c>
      <c r="R38" s="7">
        <v>0</v>
      </c>
      <c r="S38" s="7">
        <v>0</v>
      </c>
      <c r="T38" s="7">
        <v>0.85333794355392456</v>
      </c>
      <c r="U38" s="124">
        <f t="shared" si="2"/>
        <v>0.85333794355392456</v>
      </c>
    </row>
    <row r="39" spans="1:21">
      <c r="A39" s="37">
        <v>29</v>
      </c>
      <c r="B39" s="17"/>
      <c r="C39" s="16"/>
      <c r="D39" s="38"/>
      <c r="E39" s="17" t="s">
        <v>356</v>
      </c>
      <c r="F39" s="42" t="s">
        <v>50</v>
      </c>
      <c r="G39" s="109">
        <f t="shared" si="0"/>
        <v>52.533973237259488</v>
      </c>
      <c r="H39" s="26">
        <v>0</v>
      </c>
      <c r="I39" s="7">
        <v>0</v>
      </c>
      <c r="J39" s="7">
        <v>2.7183234247786459E-2</v>
      </c>
      <c r="K39" s="7">
        <v>1.954097418114543</v>
      </c>
      <c r="L39" s="7">
        <v>8.8484339751303196</v>
      </c>
      <c r="M39" s="7">
        <v>9.5430651046335697</v>
      </c>
      <c r="N39" s="124">
        <f t="shared" si="1"/>
        <v>20.372779732126219</v>
      </c>
      <c r="O39" s="26">
        <v>0</v>
      </c>
      <c r="P39" s="7">
        <v>0</v>
      </c>
      <c r="Q39" s="7">
        <v>7.4921658466337249E-2</v>
      </c>
      <c r="R39" s="7">
        <v>2.2107932064682245</v>
      </c>
      <c r="S39" s="7">
        <v>13.108983851969242</v>
      </c>
      <c r="T39" s="7">
        <v>16.766494788229465</v>
      </c>
      <c r="U39" s="124">
        <f t="shared" si="2"/>
        <v>32.161193505133269</v>
      </c>
    </row>
    <row r="40" spans="1:21">
      <c r="A40" s="37">
        <v>30</v>
      </c>
      <c r="B40" s="17"/>
      <c r="C40" s="16"/>
      <c r="D40" s="12"/>
      <c r="E40" s="17" t="s">
        <v>357</v>
      </c>
      <c r="F40" s="42" t="s">
        <v>51</v>
      </c>
      <c r="G40" s="109">
        <f t="shared" si="0"/>
        <v>4021.9934309829505</v>
      </c>
      <c r="H40" s="26">
        <v>14.03801215299427</v>
      </c>
      <c r="I40" s="7">
        <v>30.826048121089116</v>
      </c>
      <c r="J40" s="7">
        <v>90.057564856484532</v>
      </c>
      <c r="K40" s="7">
        <v>162.7288063261658</v>
      </c>
      <c r="L40" s="7">
        <v>455.12408179044724</v>
      </c>
      <c r="M40" s="7">
        <v>1471.6731297969818</v>
      </c>
      <c r="N40" s="124">
        <f t="shared" si="1"/>
        <v>2224.4476430441628</v>
      </c>
      <c r="O40" s="26">
        <v>11.770220645627887</v>
      </c>
      <c r="P40" s="7">
        <v>33.855067037104163</v>
      </c>
      <c r="Q40" s="7">
        <v>98.471897749164782</v>
      </c>
      <c r="R40" s="7">
        <v>146.60464229620993</v>
      </c>
      <c r="S40" s="7">
        <v>317.19029396027327</v>
      </c>
      <c r="T40" s="7">
        <v>1189.6536662504077</v>
      </c>
      <c r="U40" s="124">
        <f t="shared" si="2"/>
        <v>1797.5457879387877</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si="0"/>
        <v>63.07613095495617</v>
      </c>
      <c r="H42" s="26">
        <v>2.2206053522531874</v>
      </c>
      <c r="I42" s="7">
        <v>4.5171749654691666</v>
      </c>
      <c r="J42" s="7">
        <v>6.2409114027395844</v>
      </c>
      <c r="K42" s="7">
        <v>9.1473706439137459</v>
      </c>
      <c r="L42" s="7">
        <v>6.8602234805002809</v>
      </c>
      <c r="M42" s="7">
        <v>0.33732430636882782</v>
      </c>
      <c r="N42" s="124">
        <f t="shared" si="1"/>
        <v>29.323610151244793</v>
      </c>
      <c r="O42" s="26">
        <v>2.1118165206862614</v>
      </c>
      <c r="P42" s="7">
        <v>4.3656244238372892</v>
      </c>
      <c r="Q42" s="7">
        <v>7.7811776041053236</v>
      </c>
      <c r="R42" s="7">
        <v>4.858120284974575</v>
      </c>
      <c r="S42" s="7">
        <v>6.6971877778414637</v>
      </c>
      <c r="T42" s="7">
        <v>7.9385941922664642</v>
      </c>
      <c r="U42" s="124">
        <f t="shared" si="2"/>
        <v>33.752520803711377</v>
      </c>
    </row>
    <row r="43" spans="1:21">
      <c r="A43" s="37">
        <v>33</v>
      </c>
      <c r="B43" s="17"/>
      <c r="C43" s="16"/>
      <c r="D43" s="38" t="s">
        <v>54</v>
      </c>
      <c r="E43" s="39" t="s">
        <v>55</v>
      </c>
      <c r="F43" s="42"/>
      <c r="G43" s="109">
        <f t="shared" si="0"/>
        <v>34.754013547972434</v>
      </c>
      <c r="H43" s="26">
        <v>1.9058183162947699</v>
      </c>
      <c r="I43" s="7">
        <v>1.7420856536737119</v>
      </c>
      <c r="J43" s="7">
        <v>1.8766569549006817</v>
      </c>
      <c r="K43" s="7">
        <v>0.56698162628526916</v>
      </c>
      <c r="L43" s="7">
        <v>2.6234303678502329</v>
      </c>
      <c r="M43" s="7">
        <v>7.2371775262290612</v>
      </c>
      <c r="N43" s="124">
        <f t="shared" si="1"/>
        <v>15.952150445233727</v>
      </c>
      <c r="O43" s="26">
        <v>2.0699348817190071</v>
      </c>
      <c r="P43" s="7">
        <v>1.5560930918854865</v>
      </c>
      <c r="Q43" s="7">
        <v>0.9891599560074269</v>
      </c>
      <c r="R43" s="7">
        <v>1.8678652087091905</v>
      </c>
      <c r="S43" s="7">
        <v>2.053633670162526</v>
      </c>
      <c r="T43" s="7">
        <v>10.26517629425507</v>
      </c>
      <c r="U43" s="124">
        <f t="shared" si="2"/>
        <v>18.801863102738707</v>
      </c>
    </row>
    <row r="44" spans="1:21">
      <c r="A44" s="37">
        <v>34</v>
      </c>
      <c r="B44" s="17"/>
      <c r="C44" s="16"/>
      <c r="D44" s="8"/>
      <c r="E44" s="17" t="s">
        <v>12</v>
      </c>
      <c r="F44" s="42" t="s">
        <v>56</v>
      </c>
      <c r="G44" s="109">
        <f t="shared" si="0"/>
        <v>34.343307772949927</v>
      </c>
      <c r="H44" s="26">
        <v>1.9058183162947699</v>
      </c>
      <c r="I44" s="7">
        <v>1.7420856536737119</v>
      </c>
      <c r="J44" s="7">
        <v>1.8070155435962079</v>
      </c>
      <c r="K44" s="7">
        <v>0.56698162628526916</v>
      </c>
      <c r="L44" s="7">
        <v>2.6234303678502329</v>
      </c>
      <c r="M44" s="7">
        <v>7.2371775262290612</v>
      </c>
      <c r="N44" s="124">
        <f t="shared" si="1"/>
        <v>15.882509033929253</v>
      </c>
      <c r="O44" s="26">
        <v>2.0699348817190071</v>
      </c>
      <c r="P44" s="7">
        <v>1.5560930918854865</v>
      </c>
      <c r="Q44" s="7">
        <v>0.9891599560074269</v>
      </c>
      <c r="R44" s="7">
        <v>1.5268008449911576</v>
      </c>
      <c r="S44" s="7">
        <v>2.053633670162526</v>
      </c>
      <c r="T44" s="7">
        <v>10.26517629425507</v>
      </c>
      <c r="U44" s="124">
        <f t="shared" si="2"/>
        <v>18.460798739020674</v>
      </c>
    </row>
    <row r="45" spans="1:21">
      <c r="A45" s="37">
        <v>35</v>
      </c>
      <c r="B45" s="17"/>
      <c r="C45" s="16"/>
      <c r="D45" s="8"/>
      <c r="E45" s="17" t="s">
        <v>14</v>
      </c>
      <c r="F45" s="42" t="s">
        <v>57</v>
      </c>
      <c r="G45" s="109">
        <f t="shared" si="0"/>
        <v>0</v>
      </c>
      <c r="H45" s="26">
        <v>0</v>
      </c>
      <c r="I45" s="7">
        <v>0</v>
      </c>
      <c r="J45" s="7">
        <v>0</v>
      </c>
      <c r="K45" s="7">
        <v>0</v>
      </c>
      <c r="L45" s="7">
        <v>0</v>
      </c>
      <c r="M45" s="7">
        <v>0</v>
      </c>
      <c r="N45" s="124">
        <f t="shared" si="1"/>
        <v>0</v>
      </c>
      <c r="O45" s="26">
        <v>0</v>
      </c>
      <c r="P45" s="7">
        <v>0</v>
      </c>
      <c r="Q45" s="7">
        <v>0</v>
      </c>
      <c r="R45" s="7">
        <v>0</v>
      </c>
      <c r="S45" s="7">
        <v>0</v>
      </c>
      <c r="T45" s="7">
        <v>0</v>
      </c>
      <c r="U45" s="124">
        <f t="shared" si="2"/>
        <v>0</v>
      </c>
    </row>
    <row r="46" spans="1:21">
      <c r="A46" s="37">
        <v>36</v>
      </c>
      <c r="B46" s="10"/>
      <c r="C46" s="16"/>
      <c r="D46" s="8"/>
      <c r="E46" s="17" t="s">
        <v>16</v>
      </c>
      <c r="F46" s="42" t="s">
        <v>58</v>
      </c>
      <c r="G46" s="109">
        <f t="shared" si="0"/>
        <v>0.41070573776960373</v>
      </c>
      <c r="H46" s="26">
        <v>0</v>
      </c>
      <c r="I46" s="7">
        <v>0</v>
      </c>
      <c r="J46" s="7">
        <v>6.9641374051570892E-2</v>
      </c>
      <c r="K46" s="7">
        <v>0</v>
      </c>
      <c r="L46" s="7">
        <v>0</v>
      </c>
      <c r="M46" s="7">
        <v>0</v>
      </c>
      <c r="N46" s="124">
        <f t="shared" si="1"/>
        <v>6.9641374051570892E-2</v>
      </c>
      <c r="O46" s="26">
        <v>0</v>
      </c>
      <c r="P46" s="7">
        <v>0</v>
      </c>
      <c r="Q46" s="7">
        <v>0</v>
      </c>
      <c r="R46" s="7">
        <v>0.34106436371803284</v>
      </c>
      <c r="S46" s="7">
        <v>0</v>
      </c>
      <c r="T46" s="7">
        <v>0</v>
      </c>
      <c r="U46" s="124">
        <f t="shared" si="2"/>
        <v>0.34106436371803284</v>
      </c>
    </row>
    <row r="47" spans="1:21">
      <c r="A47" s="37">
        <v>37</v>
      </c>
      <c r="B47" s="10"/>
      <c r="C47" s="11"/>
      <c r="D47" s="38" t="s">
        <v>59</v>
      </c>
      <c r="E47" s="9" t="s">
        <v>60</v>
      </c>
      <c r="F47" s="44"/>
      <c r="G47" s="109">
        <f t="shared" si="0"/>
        <v>101255.98958654358</v>
      </c>
      <c r="H47" s="26">
        <v>91.029356246173847</v>
      </c>
      <c r="I47" s="7">
        <v>70.104157572612166</v>
      </c>
      <c r="J47" s="7">
        <v>428.76249468326569</v>
      </c>
      <c r="K47" s="7">
        <v>1513.7002281099558</v>
      </c>
      <c r="L47" s="7">
        <v>7849.2647980451584</v>
      </c>
      <c r="M47" s="7">
        <v>39042.470788240433</v>
      </c>
      <c r="N47" s="124">
        <f t="shared" si="1"/>
        <v>48995.331822897599</v>
      </c>
      <c r="O47" s="26">
        <v>77.195959556149319</v>
      </c>
      <c r="P47" s="7">
        <v>57.684549685334787</v>
      </c>
      <c r="Q47" s="7">
        <v>217.83473552949727</v>
      </c>
      <c r="R47" s="7">
        <v>1020.8728025406599</v>
      </c>
      <c r="S47" s="7">
        <v>6124.9239696264267</v>
      </c>
      <c r="T47" s="7">
        <v>44762.145746707916</v>
      </c>
      <c r="U47" s="124">
        <f t="shared" si="2"/>
        <v>52260.657763645984</v>
      </c>
    </row>
    <row r="48" spans="1:21">
      <c r="A48" s="93">
        <v>38</v>
      </c>
      <c r="B48" s="94"/>
      <c r="C48" s="95" t="s">
        <v>61</v>
      </c>
      <c r="D48" s="96" t="s">
        <v>62</v>
      </c>
      <c r="E48" s="97"/>
      <c r="F48" s="98"/>
      <c r="G48" s="99">
        <f t="shared" si="0"/>
        <v>588728.16862777481</v>
      </c>
      <c r="H48" s="100">
        <v>1447.4167251177132</v>
      </c>
      <c r="I48" s="101">
        <v>283.17775264056399</v>
      </c>
      <c r="J48" s="101">
        <v>1985.4296262338758</v>
      </c>
      <c r="K48" s="101">
        <v>8068.0680945515633</v>
      </c>
      <c r="L48" s="101">
        <v>37199.50498008728</v>
      </c>
      <c r="M48" s="101">
        <v>240562.84578132629</v>
      </c>
      <c r="N48" s="125">
        <f t="shared" si="1"/>
        <v>289546.44295995729</v>
      </c>
      <c r="O48" s="100">
        <v>1184.8925556950271</v>
      </c>
      <c r="P48" s="101">
        <v>239.32567864842713</v>
      </c>
      <c r="Q48" s="101">
        <v>1055.2195243537426</v>
      </c>
      <c r="R48" s="101">
        <v>4411.8789745271206</v>
      </c>
      <c r="S48" s="101">
        <v>23969.553690910339</v>
      </c>
      <c r="T48" s="101">
        <v>268320.85524368286</v>
      </c>
      <c r="U48" s="125">
        <f t="shared" si="2"/>
        <v>299181.72566781752</v>
      </c>
    </row>
    <row r="49" spans="1:21">
      <c r="A49" s="37">
        <v>39</v>
      </c>
      <c r="B49" s="17"/>
      <c r="C49" s="16"/>
      <c r="D49" s="38" t="s">
        <v>8</v>
      </c>
      <c r="E49" s="45" t="s">
        <v>63</v>
      </c>
      <c r="F49" s="40"/>
      <c r="G49" s="109">
        <f t="shared" si="0"/>
        <v>587627.28995039547</v>
      </c>
      <c r="H49" s="26">
        <v>1444.8638425171375</v>
      </c>
      <c r="I49" s="7">
        <v>278.89987270953134</v>
      </c>
      <c r="J49" s="7">
        <v>1966.1255875900388</v>
      </c>
      <c r="K49" s="7">
        <v>8036.6478963494301</v>
      </c>
      <c r="L49" s="7">
        <v>37135.799345970154</v>
      </c>
      <c r="M49" s="7">
        <v>240156.1317024231</v>
      </c>
      <c r="N49" s="124">
        <f t="shared" si="1"/>
        <v>289018.46824755939</v>
      </c>
      <c r="O49" s="26">
        <v>1182.5623346976936</v>
      </c>
      <c r="P49" s="7">
        <v>233.68942101486027</v>
      </c>
      <c r="Q49" s="7">
        <v>1043.4926503002644</v>
      </c>
      <c r="R49" s="7">
        <v>4389.550217717886</v>
      </c>
      <c r="S49" s="7">
        <v>23917.89532327652</v>
      </c>
      <c r="T49" s="7">
        <v>267841.63175582886</v>
      </c>
      <c r="U49" s="124">
        <f t="shared" si="2"/>
        <v>298608.82170283608</v>
      </c>
    </row>
    <row r="50" spans="1:21">
      <c r="A50" s="37">
        <v>40</v>
      </c>
      <c r="B50" s="17"/>
      <c r="C50" s="16"/>
      <c r="D50" s="38" t="s">
        <v>10</v>
      </c>
      <c r="E50" s="45" t="s">
        <v>64</v>
      </c>
      <c r="F50" s="40"/>
      <c r="G50" s="109">
        <f t="shared" si="0"/>
        <v>953.80258059856828</v>
      </c>
      <c r="H50" s="26">
        <v>1.8222321031807951</v>
      </c>
      <c r="I50" s="7">
        <v>3.19547240319298</v>
      </c>
      <c r="J50" s="7">
        <v>13.070571030315477</v>
      </c>
      <c r="K50" s="7">
        <v>20.437590144341812</v>
      </c>
      <c r="L50" s="7">
        <v>45.381422973703593</v>
      </c>
      <c r="M50" s="7">
        <v>367.2358111012727</v>
      </c>
      <c r="N50" s="124">
        <f t="shared" si="1"/>
        <v>451.14309975600736</v>
      </c>
      <c r="O50" s="26">
        <v>1.5286469707298238</v>
      </c>
      <c r="P50" s="7">
        <v>4.0612678326292553</v>
      </c>
      <c r="Q50" s="7">
        <v>8.8293483752720476</v>
      </c>
      <c r="R50" s="7">
        <v>15.667282840120606</v>
      </c>
      <c r="S50" s="7">
        <v>34.795510540483519</v>
      </c>
      <c r="T50" s="7">
        <v>437.77742428332567</v>
      </c>
      <c r="U50" s="124">
        <f t="shared" si="2"/>
        <v>502.65948084256092</v>
      </c>
    </row>
    <row r="51" spans="1:21">
      <c r="A51" s="37">
        <v>41</v>
      </c>
      <c r="B51" s="17"/>
      <c r="C51" s="16"/>
      <c r="D51" s="38" t="s">
        <v>22</v>
      </c>
      <c r="E51" s="45" t="s">
        <v>65</v>
      </c>
      <c r="F51" s="40"/>
      <c r="G51" s="109">
        <f t="shared" si="0"/>
        <v>147.07397098243376</v>
      </c>
      <c r="H51" s="26">
        <v>0.73065598218681771</v>
      </c>
      <c r="I51" s="7">
        <v>1.0824112277696258</v>
      </c>
      <c r="J51" s="7">
        <v>6.23348969721701</v>
      </c>
      <c r="K51" s="7">
        <v>10.982558578369208</v>
      </c>
      <c r="L51" s="7">
        <v>18.324007789196912</v>
      </c>
      <c r="M51" s="7">
        <v>39.47549534169957</v>
      </c>
      <c r="N51" s="124">
        <f t="shared" si="1"/>
        <v>76.828618616439144</v>
      </c>
      <c r="O51" s="26">
        <v>0.80157536554061437</v>
      </c>
      <c r="P51" s="7">
        <v>1.5749881399542573</v>
      </c>
      <c r="Q51" s="7">
        <v>2.8975272878540181</v>
      </c>
      <c r="R51" s="7">
        <v>6.6614661433559377</v>
      </c>
      <c r="S51" s="7">
        <v>16.862923864682671</v>
      </c>
      <c r="T51" s="7">
        <v>41.446871564607136</v>
      </c>
      <c r="U51" s="124">
        <f t="shared" si="2"/>
        <v>70.245352365994634</v>
      </c>
    </row>
    <row r="52" spans="1:21">
      <c r="A52" s="93">
        <v>42</v>
      </c>
      <c r="B52" s="94"/>
      <c r="C52" s="95" t="s">
        <v>66</v>
      </c>
      <c r="D52" s="96" t="s">
        <v>67</v>
      </c>
      <c r="E52" s="97"/>
      <c r="F52" s="98"/>
      <c r="G52" s="99">
        <f t="shared" si="0"/>
        <v>4748.5820142105222</v>
      </c>
      <c r="H52" s="100">
        <v>0</v>
      </c>
      <c r="I52" s="101">
        <v>0</v>
      </c>
      <c r="J52" s="101">
        <v>0</v>
      </c>
      <c r="K52" s="101">
        <v>0</v>
      </c>
      <c r="L52" s="101">
        <v>0</v>
      </c>
      <c r="M52" s="101">
        <v>0</v>
      </c>
      <c r="N52" s="125">
        <f t="shared" si="1"/>
        <v>0</v>
      </c>
      <c r="O52" s="100">
        <v>0</v>
      </c>
      <c r="P52" s="101">
        <v>0</v>
      </c>
      <c r="Q52" s="101">
        <v>2059.976527877152</v>
      </c>
      <c r="R52" s="101">
        <v>2688.6054863333702</v>
      </c>
      <c r="S52" s="101">
        <v>0</v>
      </c>
      <c r="T52" s="101">
        <v>0</v>
      </c>
      <c r="U52" s="125">
        <f t="shared" si="2"/>
        <v>4748.5820142105222</v>
      </c>
    </row>
    <row r="53" spans="1:21">
      <c r="A53" s="93">
        <v>49</v>
      </c>
      <c r="B53" s="94"/>
      <c r="C53" s="95" t="s">
        <v>68</v>
      </c>
      <c r="D53" s="96" t="s">
        <v>69</v>
      </c>
      <c r="E53" s="97"/>
      <c r="F53" s="98"/>
      <c r="G53" s="99">
        <f t="shared" si="0"/>
        <v>23773.75803546235</v>
      </c>
      <c r="H53" s="100">
        <v>13192.466445215046</v>
      </c>
      <c r="I53" s="101">
        <v>11.81895686686039</v>
      </c>
      <c r="J53" s="101">
        <v>15.889751568436623</v>
      </c>
      <c r="K53" s="101">
        <v>9.5444480776786804</v>
      </c>
      <c r="L53" s="101">
        <v>7.4996746927499771</v>
      </c>
      <c r="M53" s="101">
        <v>30.378332167863846</v>
      </c>
      <c r="N53" s="125">
        <f t="shared" si="1"/>
        <v>13267.597608588636</v>
      </c>
      <c r="O53" s="100">
        <v>10448.130476512015</v>
      </c>
      <c r="P53" s="101">
        <v>7.9517226926982403</v>
      </c>
      <c r="Q53" s="101">
        <v>9.4268911629915237</v>
      </c>
      <c r="R53" s="101">
        <v>6.9220000654459</v>
      </c>
      <c r="S53" s="101">
        <v>8.7395478188991547</v>
      </c>
      <c r="T53" s="101">
        <v>24.989788621664047</v>
      </c>
      <c r="U53" s="125">
        <f t="shared" si="2"/>
        <v>10506.160426873714</v>
      </c>
    </row>
    <row r="54" spans="1:21">
      <c r="A54" s="37">
        <v>50</v>
      </c>
      <c r="B54" s="17"/>
      <c r="C54" s="16"/>
      <c r="D54" s="38" t="s">
        <v>8</v>
      </c>
      <c r="E54" s="47" t="s">
        <v>70</v>
      </c>
      <c r="F54" s="40"/>
      <c r="G54" s="109">
        <f t="shared" si="0"/>
        <v>12793.099515650887</v>
      </c>
      <c r="H54" s="26">
        <v>7143.4134851577692</v>
      </c>
      <c r="I54" s="7">
        <v>1.8832555152475834</v>
      </c>
      <c r="J54" s="7">
        <v>1.911640465259552</v>
      </c>
      <c r="K54" s="7">
        <v>0.27623963356018066</v>
      </c>
      <c r="L54" s="7">
        <v>0</v>
      </c>
      <c r="M54" s="7">
        <v>0</v>
      </c>
      <c r="N54" s="124">
        <f t="shared" si="1"/>
        <v>7147.4846207718365</v>
      </c>
      <c r="O54" s="26">
        <v>5642.5074010239914</v>
      </c>
      <c r="P54" s="7">
        <v>1.2876499742269516</v>
      </c>
      <c r="Q54" s="7">
        <v>0.8179861381649971</v>
      </c>
      <c r="R54" s="7">
        <v>0</v>
      </c>
      <c r="S54" s="7">
        <v>0.40812020003795624</v>
      </c>
      <c r="T54" s="7">
        <v>0.59373754262924194</v>
      </c>
      <c r="U54" s="124">
        <f t="shared" si="2"/>
        <v>5645.6148948790506</v>
      </c>
    </row>
    <row r="55" spans="1:21">
      <c r="A55" s="37">
        <v>51</v>
      </c>
      <c r="B55" s="10"/>
      <c r="C55" s="16"/>
      <c r="D55" s="38" t="s">
        <v>10</v>
      </c>
      <c r="E55" s="47" t="s">
        <v>71</v>
      </c>
      <c r="F55" s="40"/>
      <c r="G55" s="109">
        <f t="shared" si="0"/>
        <v>5055.372574826004</v>
      </c>
      <c r="H55" s="26">
        <v>2781.7103411478456</v>
      </c>
      <c r="I55" s="7">
        <v>6.5260350406169891</v>
      </c>
      <c r="J55" s="7">
        <v>8.6883898377418518</v>
      </c>
      <c r="K55" s="7">
        <v>4.9740219116210938</v>
      </c>
      <c r="L55" s="7">
        <v>2.1360319554805756</v>
      </c>
      <c r="M55" s="7">
        <v>7.3484641313552856</v>
      </c>
      <c r="N55" s="124">
        <f t="shared" si="1"/>
        <v>2811.3832840246614</v>
      </c>
      <c r="O55" s="26">
        <v>2221.2660662583075</v>
      </c>
      <c r="P55" s="7">
        <v>3.0887422636151314</v>
      </c>
      <c r="Q55" s="7">
        <v>6.0481026023626328</v>
      </c>
      <c r="R55" s="7">
        <v>3.4669587910175323</v>
      </c>
      <c r="S55" s="7">
        <v>5.8201231956481934</v>
      </c>
      <c r="T55" s="7">
        <v>4.2992976903915405</v>
      </c>
      <c r="U55" s="124">
        <f t="shared" si="2"/>
        <v>2243.9892908013426</v>
      </c>
    </row>
    <row r="56" spans="1:21">
      <c r="A56" s="37">
        <v>52</v>
      </c>
      <c r="B56" s="17"/>
      <c r="C56" s="11"/>
      <c r="D56" s="38" t="s">
        <v>22</v>
      </c>
      <c r="E56" s="47" t="s">
        <v>72</v>
      </c>
      <c r="F56" s="43"/>
      <c r="G56" s="109">
        <f t="shared" si="0"/>
        <v>3950.7848707463127</v>
      </c>
      <c r="H56" s="26">
        <v>2222.2504763007164</v>
      </c>
      <c r="I56" s="7">
        <v>0</v>
      </c>
      <c r="J56" s="7">
        <v>0</v>
      </c>
      <c r="K56" s="7">
        <v>0</v>
      </c>
      <c r="L56" s="7">
        <v>0</v>
      </c>
      <c r="M56" s="7">
        <v>0</v>
      </c>
      <c r="N56" s="124">
        <f t="shared" si="1"/>
        <v>2222.2504763007164</v>
      </c>
      <c r="O56" s="26">
        <v>1728.5343944455963</v>
      </c>
      <c r="P56" s="7">
        <v>0</v>
      </c>
      <c r="Q56" s="7">
        <v>0</v>
      </c>
      <c r="R56" s="7">
        <v>0</v>
      </c>
      <c r="S56" s="7">
        <v>0</v>
      </c>
      <c r="T56" s="7">
        <v>0</v>
      </c>
      <c r="U56" s="124">
        <f t="shared" si="2"/>
        <v>1728.5343944455963</v>
      </c>
    </row>
    <row r="57" spans="1:21">
      <c r="A57" s="37">
        <v>53</v>
      </c>
      <c r="B57" s="12"/>
      <c r="C57" s="12"/>
      <c r="D57" s="38" t="s">
        <v>24</v>
      </c>
      <c r="E57" s="13" t="s">
        <v>73</v>
      </c>
      <c r="F57" s="43"/>
      <c r="G57" s="109">
        <f t="shared" si="0"/>
        <v>1974.5010497476906</v>
      </c>
      <c r="H57" s="26">
        <v>1045.0920648556203</v>
      </c>
      <c r="I57" s="7">
        <v>3.4096663743257523</v>
      </c>
      <c r="J57" s="7">
        <v>5.2897215336561203</v>
      </c>
      <c r="K57" s="7">
        <v>4.2941865921020508</v>
      </c>
      <c r="L57" s="7">
        <v>5.363642618060112</v>
      </c>
      <c r="M57" s="7">
        <v>23.02986815571785</v>
      </c>
      <c r="N57" s="124">
        <f t="shared" si="1"/>
        <v>1086.4791501294822</v>
      </c>
      <c r="O57" s="26">
        <v>855.82266680523753</v>
      </c>
      <c r="P57" s="7">
        <v>3.57533073797822</v>
      </c>
      <c r="Q57" s="7">
        <v>2.5608026087284088</v>
      </c>
      <c r="R57" s="7">
        <v>3.4550412148237228</v>
      </c>
      <c r="S57" s="7">
        <v>2.5113042071461678</v>
      </c>
      <c r="T57" s="7">
        <v>20.096754044294357</v>
      </c>
      <c r="U57" s="124">
        <f t="shared" si="2"/>
        <v>888.02189961820841</v>
      </c>
    </row>
    <row r="58" spans="1:21">
      <c r="A58" s="93">
        <v>54</v>
      </c>
      <c r="B58" s="94"/>
      <c r="C58" s="95" t="s">
        <v>74</v>
      </c>
      <c r="D58" s="96" t="s">
        <v>75</v>
      </c>
      <c r="E58" s="97"/>
      <c r="F58" s="98"/>
      <c r="G58" s="99">
        <f t="shared" si="0"/>
        <v>68846.38991618008</v>
      </c>
      <c r="H58" s="100">
        <v>270.28695699459058</v>
      </c>
      <c r="I58" s="101">
        <v>72.519706671126187</v>
      </c>
      <c r="J58" s="101">
        <v>238.01519279368222</v>
      </c>
      <c r="K58" s="101">
        <v>681.01078136637807</v>
      </c>
      <c r="L58" s="101">
        <v>2925.5308107435703</v>
      </c>
      <c r="M58" s="101">
        <v>27807.449108600616</v>
      </c>
      <c r="N58" s="125">
        <f t="shared" si="1"/>
        <v>31994.812557169964</v>
      </c>
      <c r="O58" s="100">
        <v>210.6113864678191</v>
      </c>
      <c r="P58" s="101">
        <v>60.321517303120345</v>
      </c>
      <c r="Q58" s="101">
        <v>158.2080926951021</v>
      </c>
      <c r="R58" s="101">
        <v>440.59349338151515</v>
      </c>
      <c r="S58" s="101">
        <v>2113.726290345192</v>
      </c>
      <c r="T58" s="101">
        <v>33868.116578817368</v>
      </c>
      <c r="U58" s="125">
        <f t="shared" si="2"/>
        <v>36851.577359010116</v>
      </c>
    </row>
    <row r="59" spans="1:21">
      <c r="A59" s="37">
        <v>55</v>
      </c>
      <c r="B59" s="17"/>
      <c r="C59" s="16"/>
      <c r="D59" s="38" t="s">
        <v>8</v>
      </c>
      <c r="E59" s="45" t="s">
        <v>76</v>
      </c>
      <c r="F59" s="40"/>
      <c r="G59" s="109">
        <f t="shared" si="0"/>
        <v>45946.533165478308</v>
      </c>
      <c r="H59" s="26">
        <v>200.67114069309901</v>
      </c>
      <c r="I59" s="7">
        <v>52.293219063431025</v>
      </c>
      <c r="J59" s="7">
        <v>140.52502846904099</v>
      </c>
      <c r="K59" s="7">
        <v>398.16677063703537</v>
      </c>
      <c r="L59" s="7">
        <v>1805.0322649925947</v>
      </c>
      <c r="M59" s="7">
        <v>18910.103635847569</v>
      </c>
      <c r="N59" s="124">
        <f t="shared" si="1"/>
        <v>21506.79205970277</v>
      </c>
      <c r="O59" s="26">
        <v>158.94688654314086</v>
      </c>
      <c r="P59" s="7">
        <v>37.857915851520374</v>
      </c>
      <c r="Q59" s="7">
        <v>85.06708720093593</v>
      </c>
      <c r="R59" s="7">
        <v>235.94919694820419</v>
      </c>
      <c r="S59" s="7">
        <v>1154.8508190140128</v>
      </c>
      <c r="T59" s="7">
        <v>22767.069200217724</v>
      </c>
      <c r="U59" s="124">
        <f t="shared" si="2"/>
        <v>24439.741105775538</v>
      </c>
    </row>
    <row r="60" spans="1:21">
      <c r="A60" s="37">
        <v>56</v>
      </c>
      <c r="B60" s="17"/>
      <c r="C60" s="16"/>
      <c r="D60" s="38" t="s">
        <v>10</v>
      </c>
      <c r="E60" s="45" t="s">
        <v>77</v>
      </c>
      <c r="F60" s="40"/>
      <c r="G60" s="109">
        <f t="shared" si="0"/>
        <v>36.024996394291747</v>
      </c>
      <c r="H60" s="26">
        <v>1.0001485483555825</v>
      </c>
      <c r="I60" s="7">
        <v>0.36105298482289072</v>
      </c>
      <c r="J60" s="7">
        <v>0.72654043789952993</v>
      </c>
      <c r="K60" s="7">
        <v>1.299417233793065</v>
      </c>
      <c r="L60" s="7">
        <v>2.5406069811433554</v>
      </c>
      <c r="M60" s="7">
        <v>5.9734287885949016</v>
      </c>
      <c r="N60" s="124">
        <f t="shared" si="1"/>
        <v>11.901194974609325</v>
      </c>
      <c r="O60" s="26">
        <v>1.040768970746285</v>
      </c>
      <c r="P60" s="7">
        <v>0.28620195802614035</v>
      </c>
      <c r="Q60" s="7">
        <v>0.81564169270313869</v>
      </c>
      <c r="R60" s="7">
        <v>1.9325352458981797</v>
      </c>
      <c r="S60" s="7">
        <v>4.0489754118025303</v>
      </c>
      <c r="T60" s="7">
        <v>15.999678140506148</v>
      </c>
      <c r="U60" s="124">
        <f t="shared" si="2"/>
        <v>24.123801419682422</v>
      </c>
    </row>
    <row r="61" spans="1:21">
      <c r="A61" s="37">
        <v>57</v>
      </c>
      <c r="B61" s="17"/>
      <c r="C61" s="16"/>
      <c r="D61" s="38" t="s">
        <v>22</v>
      </c>
      <c r="E61" s="45" t="s">
        <v>78</v>
      </c>
      <c r="F61" s="40"/>
      <c r="G61" s="109">
        <f t="shared" si="0"/>
        <v>5.6119415462017059</v>
      </c>
      <c r="H61" s="26">
        <v>0</v>
      </c>
      <c r="I61" s="7">
        <v>0</v>
      </c>
      <c r="J61" s="7">
        <v>0</v>
      </c>
      <c r="K61" s="7">
        <v>0.18413905799388885</v>
      </c>
      <c r="L61" s="7">
        <v>0</v>
      </c>
      <c r="M61" s="7">
        <v>3.3869113922119141</v>
      </c>
      <c r="N61" s="124">
        <f t="shared" si="1"/>
        <v>3.5710504502058029</v>
      </c>
      <c r="O61" s="26">
        <v>0</v>
      </c>
      <c r="P61" s="7">
        <v>0</v>
      </c>
      <c r="Q61" s="7">
        <v>0</v>
      </c>
      <c r="R61" s="7">
        <v>0.10400806367397308</v>
      </c>
      <c r="S61" s="7">
        <v>0.3822588324546814</v>
      </c>
      <c r="T61" s="7">
        <v>1.5546241998672485</v>
      </c>
      <c r="U61" s="124">
        <f t="shared" si="2"/>
        <v>2.040891095995903</v>
      </c>
    </row>
    <row r="62" spans="1:21">
      <c r="A62" s="37">
        <v>58</v>
      </c>
      <c r="B62" s="14"/>
      <c r="C62" s="16"/>
      <c r="D62" s="38" t="s">
        <v>24</v>
      </c>
      <c r="E62" s="45" t="s">
        <v>79</v>
      </c>
      <c r="F62" s="40"/>
      <c r="G62" s="109">
        <f t="shared" si="0"/>
        <v>17076.55815793066</v>
      </c>
      <c r="H62" s="26">
        <v>0.49512915461747298</v>
      </c>
      <c r="I62" s="7">
        <v>4.3037566097918898</v>
      </c>
      <c r="J62" s="7">
        <v>53.522835315321572</v>
      </c>
      <c r="K62" s="7">
        <v>167.38303339958657</v>
      </c>
      <c r="L62" s="7">
        <v>710.19438608270139</v>
      </c>
      <c r="M62" s="7">
        <v>6813.3505747558083</v>
      </c>
      <c r="N62" s="124">
        <f t="shared" si="1"/>
        <v>7749.2497153178274</v>
      </c>
      <c r="O62" s="26">
        <v>0.43591306597971879</v>
      </c>
      <c r="P62" s="7">
        <v>4.9728597587672994</v>
      </c>
      <c r="Q62" s="7">
        <v>37.757215036319394</v>
      </c>
      <c r="R62" s="7">
        <v>111.7389943562448</v>
      </c>
      <c r="S62" s="7">
        <v>663.79242467251606</v>
      </c>
      <c r="T62" s="7">
        <v>8508.6110357230064</v>
      </c>
      <c r="U62" s="124">
        <f t="shared" si="2"/>
        <v>9327.3084426128335</v>
      </c>
    </row>
    <row r="63" spans="1:21">
      <c r="A63" s="37">
        <v>59</v>
      </c>
      <c r="B63" s="12"/>
      <c r="C63" s="14"/>
      <c r="D63" s="38" t="s">
        <v>26</v>
      </c>
      <c r="E63" s="14" t="s">
        <v>80</v>
      </c>
      <c r="F63" s="48"/>
      <c r="G63" s="109">
        <f t="shared" si="0"/>
        <v>5781.661762605705</v>
      </c>
      <c r="H63" s="26">
        <v>68.120541038006195</v>
      </c>
      <c r="I63" s="7">
        <v>15.561678854050115</v>
      </c>
      <c r="J63" s="7">
        <v>43.240788226947188</v>
      </c>
      <c r="K63" s="7">
        <v>113.97742580994964</v>
      </c>
      <c r="L63" s="7">
        <v>407.76353126764297</v>
      </c>
      <c r="M63" s="7">
        <v>2074.6353419423103</v>
      </c>
      <c r="N63" s="124">
        <f t="shared" si="1"/>
        <v>2723.2993071389064</v>
      </c>
      <c r="O63" s="26">
        <v>50.187817042467941</v>
      </c>
      <c r="P63" s="7">
        <v>17.204538695747033</v>
      </c>
      <c r="Q63" s="7">
        <v>34.568151190906065</v>
      </c>
      <c r="R63" s="7">
        <v>90.868759792298079</v>
      </c>
      <c r="S63" s="7">
        <v>290.65176986157894</v>
      </c>
      <c r="T63" s="7">
        <v>2574.8814188838005</v>
      </c>
      <c r="U63" s="124">
        <f t="shared" si="2"/>
        <v>3058.3624554667986</v>
      </c>
    </row>
    <row r="64" spans="1:21">
      <c r="A64" s="72">
        <v>60</v>
      </c>
      <c r="B64" s="73" t="s">
        <v>81</v>
      </c>
      <c r="C64" s="77" t="s">
        <v>82</v>
      </c>
      <c r="D64" s="78"/>
      <c r="E64" s="78"/>
      <c r="F64" s="79"/>
      <c r="G64" s="74">
        <f t="shared" si="0"/>
        <v>9692009.7981467843</v>
      </c>
      <c r="H64" s="75">
        <v>22509.385869681835</v>
      </c>
      <c r="I64" s="76">
        <v>7084.0069989562035</v>
      </c>
      <c r="J64" s="76">
        <v>46296.460295200348</v>
      </c>
      <c r="K64" s="76">
        <v>205253.92264938354</v>
      </c>
      <c r="L64" s="76">
        <v>982520.4139251709</v>
      </c>
      <c r="M64" s="76">
        <v>3559013.8974914551</v>
      </c>
      <c r="N64" s="122">
        <f t="shared" si="1"/>
        <v>4822678.0872298479</v>
      </c>
      <c r="O64" s="75">
        <v>20095.773619115353</v>
      </c>
      <c r="P64" s="76">
        <v>5826.351772069931</v>
      </c>
      <c r="Q64" s="76">
        <v>25258.284048318863</v>
      </c>
      <c r="R64" s="76">
        <v>143899.62397956848</v>
      </c>
      <c r="S64" s="76">
        <v>729842.20771026611</v>
      </c>
      <c r="T64" s="76">
        <v>3944409.4697875977</v>
      </c>
      <c r="U64" s="122">
        <f t="shared" si="2"/>
        <v>4869331.7109169364</v>
      </c>
    </row>
    <row r="65" spans="1:21">
      <c r="A65" s="93">
        <v>61</v>
      </c>
      <c r="B65" s="94"/>
      <c r="C65" s="95" t="s">
        <v>6</v>
      </c>
      <c r="D65" s="96" t="s">
        <v>83</v>
      </c>
      <c r="E65" s="97"/>
      <c r="F65" s="98"/>
      <c r="G65" s="99">
        <f t="shared" si="0"/>
        <v>2191752.3391804616</v>
      </c>
      <c r="H65" s="100">
        <v>1189.242887773551</v>
      </c>
      <c r="I65" s="101">
        <v>1823.1484958529472</v>
      </c>
      <c r="J65" s="101">
        <v>8300.8608185946941</v>
      </c>
      <c r="K65" s="101">
        <v>36330.822941541672</v>
      </c>
      <c r="L65" s="101">
        <v>279589.15230178833</v>
      </c>
      <c r="M65" s="101">
        <v>817382.46921539307</v>
      </c>
      <c r="N65" s="125">
        <f t="shared" si="1"/>
        <v>1144615.6966609443</v>
      </c>
      <c r="O65" s="100">
        <v>951.85144063690677</v>
      </c>
      <c r="P65" s="101">
        <v>1454.9410450309515</v>
      </c>
      <c r="Q65" s="101">
        <v>5378.4843526780605</v>
      </c>
      <c r="R65" s="101">
        <v>54406.059769153595</v>
      </c>
      <c r="S65" s="101">
        <v>282240.71634674072</v>
      </c>
      <c r="T65" s="101">
        <v>702704.5895652771</v>
      </c>
      <c r="U65" s="125">
        <f t="shared" si="2"/>
        <v>1047136.6425195173</v>
      </c>
    </row>
    <row r="66" spans="1:21">
      <c r="A66" s="37">
        <v>62</v>
      </c>
      <c r="B66" s="17"/>
      <c r="C66" s="16"/>
      <c r="D66" s="38" t="s">
        <v>8</v>
      </c>
      <c r="E66" s="49" t="s">
        <v>84</v>
      </c>
      <c r="F66" s="40"/>
      <c r="G66" s="109">
        <f t="shared" si="0"/>
        <v>47112.969156202838</v>
      </c>
      <c r="H66" s="26">
        <v>10.138609170913696</v>
      </c>
      <c r="I66" s="7">
        <v>9.6572132064029574</v>
      </c>
      <c r="J66" s="7">
        <v>111.71346725523472</v>
      </c>
      <c r="K66" s="7">
        <v>1551.1033805310726</v>
      </c>
      <c r="L66" s="7">
        <v>13047.345360994339</v>
      </c>
      <c r="M66" s="7">
        <v>17839.391522109509</v>
      </c>
      <c r="N66" s="124">
        <f t="shared" si="1"/>
        <v>32569.349553267471</v>
      </c>
      <c r="O66" s="26">
        <v>11.236315459012985</v>
      </c>
      <c r="P66" s="7">
        <v>8.1579759432715946</v>
      </c>
      <c r="Q66" s="7">
        <v>58.535805747378618</v>
      </c>
      <c r="R66" s="7">
        <v>509.17043334245682</v>
      </c>
      <c r="S66" s="7">
        <v>3457.7982376217842</v>
      </c>
      <c r="T66" s="7">
        <v>10498.720834821463</v>
      </c>
      <c r="U66" s="124">
        <f t="shared" si="2"/>
        <v>14543.619602935367</v>
      </c>
    </row>
    <row r="67" spans="1:21">
      <c r="A67" s="37">
        <v>63</v>
      </c>
      <c r="B67" s="17"/>
      <c r="C67" s="16"/>
      <c r="D67" s="38" t="s">
        <v>10</v>
      </c>
      <c r="E67" s="49" t="s">
        <v>85</v>
      </c>
      <c r="F67" s="40"/>
      <c r="G67" s="109">
        <f t="shared" si="0"/>
        <v>60675.151855183212</v>
      </c>
      <c r="H67" s="26">
        <v>2.0188759863376617</v>
      </c>
      <c r="I67" s="7">
        <v>0.56029891967773438</v>
      </c>
      <c r="J67" s="7">
        <v>39.775389656424522</v>
      </c>
      <c r="K67" s="7">
        <v>1453.3234061896801</v>
      </c>
      <c r="L67" s="7">
        <v>15679.076256752014</v>
      </c>
      <c r="M67" s="7">
        <v>28362.489535093307</v>
      </c>
      <c r="N67" s="124">
        <f t="shared" si="1"/>
        <v>45537.243762597442</v>
      </c>
      <c r="O67" s="26">
        <v>0</v>
      </c>
      <c r="P67" s="7">
        <v>0.18781030178070068</v>
      </c>
      <c r="Q67" s="7">
        <v>16.043882047204534</v>
      </c>
      <c r="R67" s="7">
        <v>354.13503173738718</v>
      </c>
      <c r="S67" s="7">
        <v>3652.0543510913849</v>
      </c>
      <c r="T67" s="7">
        <v>11115.487017408013</v>
      </c>
      <c r="U67" s="124">
        <f t="shared" si="2"/>
        <v>15137.908092585771</v>
      </c>
    </row>
    <row r="68" spans="1:21">
      <c r="A68" s="37">
        <v>64</v>
      </c>
      <c r="B68" s="17"/>
      <c r="C68" s="16"/>
      <c r="D68" s="38" t="s">
        <v>22</v>
      </c>
      <c r="E68" s="49" t="s">
        <v>86</v>
      </c>
      <c r="F68" s="40"/>
      <c r="G68" s="109">
        <f t="shared" si="0"/>
        <v>133259.00202935759</v>
      </c>
      <c r="H68" s="26">
        <v>16.058039546012878</v>
      </c>
      <c r="I68" s="7">
        <v>6.6062939316034317</v>
      </c>
      <c r="J68" s="7">
        <v>301.85049345344305</v>
      </c>
      <c r="K68" s="7">
        <v>3706.6815681606531</v>
      </c>
      <c r="L68" s="7">
        <v>22762.167448997498</v>
      </c>
      <c r="M68" s="7">
        <v>50529.695688724518</v>
      </c>
      <c r="N68" s="124">
        <f t="shared" si="1"/>
        <v>77323.059532813728</v>
      </c>
      <c r="O68" s="26">
        <v>11.799038529396057</v>
      </c>
      <c r="P68" s="7">
        <v>2.7842855006456375</v>
      </c>
      <c r="Q68" s="7">
        <v>225.42417164717335</v>
      </c>
      <c r="R68" s="7">
        <v>3154.7839851081371</v>
      </c>
      <c r="S68" s="7">
        <v>13649.023777008057</v>
      </c>
      <c r="T68" s="7">
        <v>38892.127238750458</v>
      </c>
      <c r="U68" s="124">
        <f t="shared" si="2"/>
        <v>55935.942496543867</v>
      </c>
    </row>
    <row r="69" spans="1:21">
      <c r="A69" s="37">
        <v>65</v>
      </c>
      <c r="B69" s="17"/>
      <c r="C69" s="16"/>
      <c r="D69" s="38" t="s">
        <v>24</v>
      </c>
      <c r="E69" s="49" t="s">
        <v>87</v>
      </c>
      <c r="F69" s="40"/>
      <c r="G69" s="109">
        <f t="shared" si="0"/>
        <v>228961.5814703122</v>
      </c>
      <c r="H69" s="26">
        <v>9.3033204972743988</v>
      </c>
      <c r="I69" s="7">
        <v>11.192732200026512</v>
      </c>
      <c r="J69" s="7">
        <v>399.29375180602074</v>
      </c>
      <c r="K69" s="7">
        <v>5080.478897690773</v>
      </c>
      <c r="L69" s="7">
        <v>29407.873628139496</v>
      </c>
      <c r="M69" s="7">
        <v>77726.928140163422</v>
      </c>
      <c r="N69" s="124">
        <f t="shared" si="1"/>
        <v>112635.07047049701</v>
      </c>
      <c r="O69" s="26">
        <v>9.0090994834899902</v>
      </c>
      <c r="P69" s="7">
        <v>8.3245545327663422</v>
      </c>
      <c r="Q69" s="7">
        <v>261.06624226423446</v>
      </c>
      <c r="R69" s="7">
        <v>4597.6270645856857</v>
      </c>
      <c r="S69" s="7">
        <v>25622.881776928902</v>
      </c>
      <c r="T69" s="7">
        <v>85827.602262020111</v>
      </c>
      <c r="U69" s="124">
        <f t="shared" si="2"/>
        <v>116326.51099981519</v>
      </c>
    </row>
    <row r="70" spans="1:21">
      <c r="A70" s="37">
        <v>66</v>
      </c>
      <c r="B70" s="17"/>
      <c r="C70" s="16"/>
      <c r="D70" s="38" t="s">
        <v>26</v>
      </c>
      <c r="E70" s="49" t="s">
        <v>88</v>
      </c>
      <c r="F70" s="40"/>
      <c r="G70" s="109">
        <f t="shared" si="0"/>
        <v>115685.27499784558</v>
      </c>
      <c r="H70" s="26">
        <v>0</v>
      </c>
      <c r="I70" s="7">
        <v>40.406594165600836</v>
      </c>
      <c r="J70" s="7">
        <v>192.30404784530401</v>
      </c>
      <c r="K70" s="7">
        <v>1770.1307154670358</v>
      </c>
      <c r="L70" s="7">
        <v>23175.990065932274</v>
      </c>
      <c r="M70" s="7">
        <v>39313.171577215195</v>
      </c>
      <c r="N70" s="124">
        <f t="shared" si="1"/>
        <v>64492.003000625409</v>
      </c>
      <c r="O70" s="26">
        <v>0</v>
      </c>
      <c r="P70" s="7">
        <v>31.01400406222092</v>
      </c>
      <c r="Q70" s="7">
        <v>108.43827238306403</v>
      </c>
      <c r="R70" s="7">
        <v>1449.5840687453747</v>
      </c>
      <c r="S70" s="7">
        <v>13816.968304932117</v>
      </c>
      <c r="T70" s="7">
        <v>35787.267347097397</v>
      </c>
      <c r="U70" s="124">
        <f t="shared" si="2"/>
        <v>51193.271997220174</v>
      </c>
    </row>
    <row r="71" spans="1:21">
      <c r="A71" s="37">
        <v>67</v>
      </c>
      <c r="B71" s="17"/>
      <c r="C71" s="16"/>
      <c r="D71" s="38" t="s">
        <v>32</v>
      </c>
      <c r="E71" s="49" t="s">
        <v>89</v>
      </c>
      <c r="F71" s="40"/>
      <c r="G71" s="109">
        <f t="shared" si="0"/>
        <v>136869.1336994429</v>
      </c>
      <c r="H71" s="26">
        <v>1.6701905131340027</v>
      </c>
      <c r="I71" s="7">
        <v>2.0909715592861176</v>
      </c>
      <c r="J71" s="7">
        <v>65.423016756772995</v>
      </c>
      <c r="K71" s="7">
        <v>1797.2588308155537</v>
      </c>
      <c r="L71" s="7">
        <v>18333.182814240456</v>
      </c>
      <c r="M71" s="7">
        <v>45541.967518568039</v>
      </c>
      <c r="N71" s="124">
        <f t="shared" si="1"/>
        <v>65741.593342453241</v>
      </c>
      <c r="O71" s="26">
        <v>0</v>
      </c>
      <c r="P71" s="7">
        <v>1.3786885291337967</v>
      </c>
      <c r="Q71" s="7">
        <v>38.897604968122323</v>
      </c>
      <c r="R71" s="7">
        <v>1330.3388732224703</v>
      </c>
      <c r="S71" s="7">
        <v>15849.853876829147</v>
      </c>
      <c r="T71" s="7">
        <v>53907.0713134408</v>
      </c>
      <c r="U71" s="124">
        <f t="shared" si="2"/>
        <v>71127.540356989673</v>
      </c>
    </row>
    <row r="72" spans="1:21">
      <c r="A72" s="37">
        <v>68</v>
      </c>
      <c r="B72" s="17"/>
      <c r="C72" s="16"/>
      <c r="D72" s="38" t="s">
        <v>34</v>
      </c>
      <c r="E72" s="49" t="s">
        <v>90</v>
      </c>
      <c r="F72" s="40"/>
      <c r="G72" s="109">
        <f t="shared" si="0"/>
        <v>282125.29116611648</v>
      </c>
      <c r="H72" s="26">
        <v>37.24804025888443</v>
      </c>
      <c r="I72" s="7">
        <v>16.84500540792942</v>
      </c>
      <c r="J72" s="7">
        <v>213.29067173600197</v>
      </c>
      <c r="K72" s="7">
        <v>3183.7441241145134</v>
      </c>
      <c r="L72" s="7">
        <v>43058.329117298126</v>
      </c>
      <c r="M72" s="7">
        <v>107142.97926282883</v>
      </c>
      <c r="N72" s="124">
        <f t="shared" si="1"/>
        <v>153652.43622164428</v>
      </c>
      <c r="O72" s="26">
        <v>35.288845092058182</v>
      </c>
      <c r="P72" s="7">
        <v>11.817087233066559</v>
      </c>
      <c r="Q72" s="7">
        <v>118.3418828221038</v>
      </c>
      <c r="R72" s="7">
        <v>2851.8044917955995</v>
      </c>
      <c r="S72" s="7">
        <v>36451.395578622818</v>
      </c>
      <c r="T72" s="7">
        <v>89004.207058906555</v>
      </c>
      <c r="U72" s="124">
        <f t="shared" si="2"/>
        <v>128472.8549444722</v>
      </c>
    </row>
    <row r="73" spans="1:21">
      <c r="A73" s="37">
        <v>69</v>
      </c>
      <c r="B73" s="17"/>
      <c r="C73" s="16"/>
      <c r="D73" s="38" t="s">
        <v>36</v>
      </c>
      <c r="E73" s="49" t="s">
        <v>91</v>
      </c>
      <c r="F73" s="40"/>
      <c r="G73" s="109">
        <f t="shared" si="0"/>
        <v>57635.56361630006</v>
      </c>
      <c r="H73" s="26">
        <v>3.8506252467632294</v>
      </c>
      <c r="I73" s="7">
        <v>4.2334004938602448</v>
      </c>
      <c r="J73" s="7">
        <v>115.44254985824227</v>
      </c>
      <c r="K73" s="7">
        <v>1167.1928513050079</v>
      </c>
      <c r="L73" s="7">
        <v>6657.3401455283165</v>
      </c>
      <c r="M73" s="7">
        <v>27618.33802741766</v>
      </c>
      <c r="N73" s="124">
        <f t="shared" si="1"/>
        <v>35566.39759984985</v>
      </c>
      <c r="O73" s="26">
        <v>6.1110320687294006</v>
      </c>
      <c r="P73" s="7">
        <v>5.5100034549832344</v>
      </c>
      <c r="Q73" s="7">
        <v>85.377883745415602</v>
      </c>
      <c r="R73" s="7">
        <v>828.80120086669922</v>
      </c>
      <c r="S73" s="7">
        <v>3473.2600521743298</v>
      </c>
      <c r="T73" s="7">
        <v>17670.105844140053</v>
      </c>
      <c r="U73" s="124">
        <f t="shared" si="2"/>
        <v>22069.16601645021</v>
      </c>
    </row>
    <row r="74" spans="1:21">
      <c r="A74" s="37">
        <v>70</v>
      </c>
      <c r="B74" s="17"/>
      <c r="C74" s="16"/>
      <c r="D74" s="38" t="s">
        <v>38</v>
      </c>
      <c r="E74" s="49" t="s">
        <v>92</v>
      </c>
      <c r="F74" s="40"/>
      <c r="G74" s="109">
        <f t="shared" ref="G74:G137" si="3">N74+U74</f>
        <v>183497.35025484499</v>
      </c>
      <c r="H74" s="26">
        <v>0</v>
      </c>
      <c r="I74" s="7">
        <v>0</v>
      </c>
      <c r="J74" s="7">
        <v>2.9056568462401628</v>
      </c>
      <c r="K74" s="7">
        <v>68.726550921797752</v>
      </c>
      <c r="L74" s="7">
        <v>474.01632386445999</v>
      </c>
      <c r="M74" s="7">
        <v>1282.7287710309029</v>
      </c>
      <c r="N74" s="124">
        <f t="shared" ref="N74:N137" si="4">SUM(H74:M74)</f>
        <v>1828.3773026634008</v>
      </c>
      <c r="O74" s="26">
        <v>1.7329033017158508</v>
      </c>
      <c r="P74" s="7">
        <v>2.7008133828639984</v>
      </c>
      <c r="Q74" s="7">
        <v>395.37782433081884</v>
      </c>
      <c r="R74" s="7">
        <v>16030.367403864861</v>
      </c>
      <c r="S74" s="7">
        <v>62739.208660125732</v>
      </c>
      <c r="T74" s="7">
        <v>102499.5853471756</v>
      </c>
      <c r="U74" s="124">
        <f t="shared" ref="U74:U130" si="5">SUM(O74:T74)</f>
        <v>181668.97295218159</v>
      </c>
    </row>
    <row r="75" spans="1:21">
      <c r="A75" s="37">
        <v>71</v>
      </c>
      <c r="B75" s="17"/>
      <c r="C75" s="16"/>
      <c r="D75" s="38" t="s">
        <v>40</v>
      </c>
      <c r="E75" s="49" t="s">
        <v>93</v>
      </c>
      <c r="F75" s="40"/>
      <c r="G75" s="109">
        <f t="shared" si="3"/>
        <v>62524.405522232875</v>
      </c>
      <c r="H75" s="26">
        <v>0</v>
      </c>
      <c r="I75" s="7">
        <v>0</v>
      </c>
      <c r="J75" s="7">
        <v>0</v>
      </c>
      <c r="K75" s="7">
        <v>0</v>
      </c>
      <c r="L75" s="7">
        <v>0</v>
      </c>
      <c r="M75" s="7">
        <v>0</v>
      </c>
      <c r="N75" s="124">
        <f t="shared" si="4"/>
        <v>0</v>
      </c>
      <c r="O75" s="26">
        <v>3.7381789088249207</v>
      </c>
      <c r="P75" s="7">
        <v>7.2176618129014969</v>
      </c>
      <c r="Q75" s="7">
        <v>447.68602334521711</v>
      </c>
      <c r="R75" s="7">
        <v>7232.5001336336136</v>
      </c>
      <c r="S75" s="7">
        <v>22145.928864002228</v>
      </c>
      <c r="T75" s="7">
        <v>32687.33466053009</v>
      </c>
      <c r="U75" s="124">
        <f t="shared" si="5"/>
        <v>62524.405522232875</v>
      </c>
    </row>
    <row r="76" spans="1:21">
      <c r="A76" s="37">
        <v>72</v>
      </c>
      <c r="B76" s="17"/>
      <c r="C76" s="16"/>
      <c r="D76" s="38" t="s">
        <v>54</v>
      </c>
      <c r="E76" s="49" t="s">
        <v>94</v>
      </c>
      <c r="F76" s="40"/>
      <c r="G76" s="109">
        <f t="shared" si="3"/>
        <v>24221.748254024424</v>
      </c>
      <c r="H76" s="26">
        <v>0</v>
      </c>
      <c r="I76" s="7">
        <v>0</v>
      </c>
      <c r="J76" s="7">
        <v>0</v>
      </c>
      <c r="K76" s="7">
        <v>0</v>
      </c>
      <c r="L76" s="7">
        <v>0</v>
      </c>
      <c r="M76" s="7">
        <v>0</v>
      </c>
      <c r="N76" s="124">
        <f t="shared" si="4"/>
        <v>0</v>
      </c>
      <c r="O76" s="26">
        <v>0</v>
      </c>
      <c r="P76" s="7">
        <v>0.15303990803658962</v>
      </c>
      <c r="Q76" s="7">
        <v>107.82717491965741</v>
      </c>
      <c r="R76" s="7">
        <v>2005.829205006361</v>
      </c>
      <c r="S76" s="7">
        <v>8131.1415085792542</v>
      </c>
      <c r="T76" s="7">
        <v>13976.797325611115</v>
      </c>
      <c r="U76" s="124">
        <f t="shared" si="5"/>
        <v>24221.748254024424</v>
      </c>
    </row>
    <row r="77" spans="1:21">
      <c r="A77" s="37">
        <v>73</v>
      </c>
      <c r="B77" s="17"/>
      <c r="C77" s="16"/>
      <c r="D77" s="38" t="s">
        <v>59</v>
      </c>
      <c r="E77" s="49" t="s">
        <v>95</v>
      </c>
      <c r="F77" s="40"/>
      <c r="G77" s="109">
        <f t="shared" si="3"/>
        <v>42921.4123000697</v>
      </c>
      <c r="H77" s="26">
        <v>0</v>
      </c>
      <c r="I77" s="7">
        <v>0</v>
      </c>
      <c r="J77" s="7">
        <v>0</v>
      </c>
      <c r="K77" s="7">
        <v>0</v>
      </c>
      <c r="L77" s="7">
        <v>0</v>
      </c>
      <c r="M77" s="7">
        <v>0</v>
      </c>
      <c r="N77" s="124">
        <f t="shared" si="4"/>
        <v>0</v>
      </c>
      <c r="O77" s="26">
        <v>26.800894021987915</v>
      </c>
      <c r="P77" s="7">
        <v>13.191489607095718</v>
      </c>
      <c r="Q77" s="7">
        <v>276.29782557941508</v>
      </c>
      <c r="R77" s="7">
        <v>2901.4437289685011</v>
      </c>
      <c r="S77" s="7">
        <v>13733.847789525986</v>
      </c>
      <c r="T77" s="7">
        <v>25969.830572366714</v>
      </c>
      <c r="U77" s="124">
        <f t="shared" si="5"/>
        <v>42921.4123000697</v>
      </c>
    </row>
    <row r="78" spans="1:21">
      <c r="A78" s="37">
        <v>74</v>
      </c>
      <c r="B78" s="17"/>
      <c r="C78" s="16"/>
      <c r="D78" s="38" t="s">
        <v>96</v>
      </c>
      <c r="E78" s="49" t="s">
        <v>97</v>
      </c>
      <c r="F78" s="40"/>
      <c r="G78" s="109">
        <f t="shared" si="3"/>
        <v>212904.1922256425</v>
      </c>
      <c r="H78" s="26">
        <v>4.2281463742256165</v>
      </c>
      <c r="I78" s="7">
        <v>2.1623400002717972</v>
      </c>
      <c r="J78" s="7">
        <v>30.737301103770733</v>
      </c>
      <c r="K78" s="7">
        <v>421.83619576692581</v>
      </c>
      <c r="L78" s="7">
        <v>23524.146653652191</v>
      </c>
      <c r="M78" s="7">
        <v>188921.08158874512</v>
      </c>
      <c r="N78" s="124">
        <f t="shared" si="4"/>
        <v>212904.1922256425</v>
      </c>
      <c r="O78" s="26">
        <v>0</v>
      </c>
      <c r="P78" s="7">
        <v>0</v>
      </c>
      <c r="Q78" s="7">
        <v>0</v>
      </c>
      <c r="R78" s="7">
        <v>0</v>
      </c>
      <c r="S78" s="7">
        <v>0</v>
      </c>
      <c r="T78" s="7">
        <v>0</v>
      </c>
      <c r="U78" s="124">
        <f t="shared" si="5"/>
        <v>0</v>
      </c>
    </row>
    <row r="79" spans="1:21">
      <c r="A79" s="37">
        <v>75</v>
      </c>
      <c r="B79" s="17"/>
      <c r="C79" s="16"/>
      <c r="D79" s="38" t="s">
        <v>98</v>
      </c>
      <c r="E79" s="49" t="s">
        <v>99</v>
      </c>
      <c r="F79" s="40"/>
      <c r="G79" s="109">
        <f t="shared" si="3"/>
        <v>69001.731414778245</v>
      </c>
      <c r="H79" s="26">
        <v>6.9219736754894257</v>
      </c>
      <c r="I79" s="7">
        <v>1.7419894635677338</v>
      </c>
      <c r="J79" s="7">
        <v>11.681627796497196</v>
      </c>
      <c r="K79" s="7">
        <v>313.68618427217007</v>
      </c>
      <c r="L79" s="7">
        <v>6294.1540437340736</v>
      </c>
      <c r="M79" s="7">
        <v>42791.633815526962</v>
      </c>
      <c r="N79" s="124">
        <f t="shared" si="4"/>
        <v>49419.81963446876</v>
      </c>
      <c r="O79" s="26">
        <v>0.94444996118545532</v>
      </c>
      <c r="P79" s="7">
        <v>0.45619994401931763</v>
      </c>
      <c r="Q79" s="7">
        <v>9.9726682571708807</v>
      </c>
      <c r="R79" s="7">
        <v>197.56062658131123</v>
      </c>
      <c r="S79" s="7">
        <v>2678.4955413639545</v>
      </c>
      <c r="T79" s="7">
        <v>16694.482294201851</v>
      </c>
      <c r="U79" s="124">
        <f t="shared" si="5"/>
        <v>19581.911780309492</v>
      </c>
    </row>
    <row r="80" spans="1:21">
      <c r="A80" s="37">
        <v>76</v>
      </c>
      <c r="B80" s="17"/>
      <c r="C80" s="16"/>
      <c r="D80" s="38" t="s">
        <v>100</v>
      </c>
      <c r="E80" s="49" t="s">
        <v>101</v>
      </c>
      <c r="F80" s="40"/>
      <c r="G80" s="109">
        <f t="shared" si="3"/>
        <v>128319.20894046588</v>
      </c>
      <c r="H80" s="26">
        <v>83.233360845362768</v>
      </c>
      <c r="I80" s="7">
        <v>117.97369659692049</v>
      </c>
      <c r="J80" s="7">
        <v>901.07321151345968</v>
      </c>
      <c r="K80" s="7">
        <v>2830.3929186165333</v>
      </c>
      <c r="L80" s="7">
        <v>15624.444464921951</v>
      </c>
      <c r="M80" s="7">
        <v>50103.899269580841</v>
      </c>
      <c r="N80" s="124">
        <f t="shared" si="4"/>
        <v>69661.016922075069</v>
      </c>
      <c r="O80" s="26">
        <v>60.4916153861559</v>
      </c>
      <c r="P80" s="7">
        <v>59.637522591976449</v>
      </c>
      <c r="Q80" s="7">
        <v>423.62510450277478</v>
      </c>
      <c r="R80" s="7">
        <v>1803.4272252321243</v>
      </c>
      <c r="S80" s="7">
        <v>12084.626861333847</v>
      </c>
      <c r="T80" s="7">
        <v>44226.383689343929</v>
      </c>
      <c r="U80" s="124">
        <f t="shared" si="5"/>
        <v>58658.192018390808</v>
      </c>
    </row>
    <row r="81" spans="1:21">
      <c r="A81" s="37">
        <v>77</v>
      </c>
      <c r="B81" s="10"/>
      <c r="C81" s="16"/>
      <c r="D81" s="38" t="s">
        <v>102</v>
      </c>
      <c r="E81" s="49" t="s">
        <v>103</v>
      </c>
      <c r="F81" s="40"/>
      <c r="G81" s="109">
        <f t="shared" si="3"/>
        <v>93114.745504486724</v>
      </c>
      <c r="H81" s="26">
        <v>410.00174053222872</v>
      </c>
      <c r="I81" s="7">
        <v>777.6896858215332</v>
      </c>
      <c r="J81" s="7">
        <v>2238.0626617893577</v>
      </c>
      <c r="K81" s="7">
        <v>2827.3731715679169</v>
      </c>
      <c r="L81" s="7">
        <v>9301.0103442817926</v>
      </c>
      <c r="M81" s="7">
        <v>37335.368294298649</v>
      </c>
      <c r="N81" s="124">
        <f t="shared" si="4"/>
        <v>52889.505898291478</v>
      </c>
      <c r="O81" s="26">
        <v>323.47859375656117</v>
      </c>
      <c r="P81" s="7">
        <v>580.08011787012219</v>
      </c>
      <c r="Q81" s="7">
        <v>1179.2856852710247</v>
      </c>
      <c r="R81" s="7">
        <v>2431.3603841811419</v>
      </c>
      <c r="S81" s="7">
        <v>7409.5749324262142</v>
      </c>
      <c r="T81" s="7">
        <v>28301.459892690182</v>
      </c>
      <c r="U81" s="124">
        <f t="shared" si="5"/>
        <v>40225.239606195246</v>
      </c>
    </row>
    <row r="82" spans="1:21">
      <c r="A82" s="37">
        <v>78</v>
      </c>
      <c r="B82" s="12"/>
      <c r="C82" s="11"/>
      <c r="D82" s="50"/>
      <c r="E82" s="9" t="s">
        <v>104</v>
      </c>
      <c r="F82" s="46"/>
      <c r="G82" s="109">
        <f t="shared" si="3"/>
        <v>312923.5559387526</v>
      </c>
      <c r="H82" s="26">
        <v>604.56996213831007</v>
      </c>
      <c r="I82" s="7">
        <v>831.98824159801006</v>
      </c>
      <c r="J82" s="7">
        <v>3677.3069516867399</v>
      </c>
      <c r="K82" s="7">
        <v>10158.894061416388</v>
      </c>
      <c r="L82" s="7">
        <v>52250.075858592987</v>
      </c>
      <c r="M82" s="7">
        <v>102872.78484201431</v>
      </c>
      <c r="N82" s="124">
        <f t="shared" si="4"/>
        <v>170395.61991744675</v>
      </c>
      <c r="O82" s="26">
        <v>461.22047384665348</v>
      </c>
      <c r="P82" s="7">
        <v>722.32980285584927</v>
      </c>
      <c r="Q82" s="7">
        <v>1626.2863297257572</v>
      </c>
      <c r="R82" s="7">
        <v>6727.3268778845668</v>
      </c>
      <c r="S82" s="7">
        <v>37344.657478451729</v>
      </c>
      <c r="T82" s="7">
        <v>95646.115058541298</v>
      </c>
      <c r="U82" s="124">
        <f t="shared" si="5"/>
        <v>142527.93602130585</v>
      </c>
    </row>
    <row r="83" spans="1:21">
      <c r="A83" s="93">
        <v>79</v>
      </c>
      <c r="B83" s="94"/>
      <c r="C83" s="95" t="s">
        <v>61</v>
      </c>
      <c r="D83" s="96" t="s">
        <v>105</v>
      </c>
      <c r="E83" s="97"/>
      <c r="F83" s="98"/>
      <c r="G83" s="99">
        <f t="shared" si="3"/>
        <v>104142.45206121285</v>
      </c>
      <c r="H83" s="100">
        <v>187.91064880299382</v>
      </c>
      <c r="I83" s="101">
        <v>136.21940466761589</v>
      </c>
      <c r="J83" s="101">
        <v>640.2356783747673</v>
      </c>
      <c r="K83" s="101">
        <v>2081.1892768442631</v>
      </c>
      <c r="L83" s="101">
        <v>10579.602315336466</v>
      </c>
      <c r="M83" s="101">
        <v>40997.445878684521</v>
      </c>
      <c r="N83" s="125">
        <f t="shared" si="4"/>
        <v>54622.603202710627</v>
      </c>
      <c r="O83" s="100">
        <v>149.89190969662741</v>
      </c>
      <c r="P83" s="101">
        <v>130.96892639622092</v>
      </c>
      <c r="Q83" s="101">
        <v>404.15587845444679</v>
      </c>
      <c r="R83" s="101">
        <v>2108.5008333846927</v>
      </c>
      <c r="S83" s="101">
        <v>9882.2117685079575</v>
      </c>
      <c r="T83" s="101">
        <v>36844.119542062283</v>
      </c>
      <c r="U83" s="125">
        <f t="shared" si="5"/>
        <v>49519.848858502228</v>
      </c>
    </row>
    <row r="84" spans="1:21">
      <c r="A84" s="93">
        <v>80</v>
      </c>
      <c r="B84" s="94"/>
      <c r="C84" s="95" t="s">
        <v>66</v>
      </c>
      <c r="D84" s="96" t="s">
        <v>106</v>
      </c>
      <c r="E84" s="97"/>
      <c r="F84" s="98"/>
      <c r="G84" s="99">
        <f t="shared" si="3"/>
        <v>780940.04830611718</v>
      </c>
      <c r="H84" s="100">
        <v>52.257572692615213</v>
      </c>
      <c r="I84" s="101">
        <v>54.622223702259362</v>
      </c>
      <c r="J84" s="101">
        <v>1308.7844686210155</v>
      </c>
      <c r="K84" s="101">
        <v>16157.860689759254</v>
      </c>
      <c r="L84" s="101">
        <v>108048.6824054718</v>
      </c>
      <c r="M84" s="101">
        <v>235491.11306381226</v>
      </c>
      <c r="N84" s="125">
        <f t="shared" si="4"/>
        <v>361113.32042405917</v>
      </c>
      <c r="O84" s="100">
        <v>40.806258485521539</v>
      </c>
      <c r="P84" s="101">
        <v>68.496022872393951</v>
      </c>
      <c r="Q84" s="101">
        <v>1070.4724900946021</v>
      </c>
      <c r="R84" s="101">
        <v>12385.194622904062</v>
      </c>
      <c r="S84" s="101">
        <v>96547.027820587158</v>
      </c>
      <c r="T84" s="101">
        <v>309714.73066711426</v>
      </c>
      <c r="U84" s="125">
        <f t="shared" si="5"/>
        <v>419826.72788205801</v>
      </c>
    </row>
    <row r="85" spans="1:21">
      <c r="A85" s="93">
        <v>81</v>
      </c>
      <c r="B85" s="94"/>
      <c r="C85" s="95" t="s">
        <v>68</v>
      </c>
      <c r="D85" s="96" t="s">
        <v>107</v>
      </c>
      <c r="E85" s="97"/>
      <c r="F85" s="98"/>
      <c r="G85" s="99">
        <f t="shared" si="3"/>
        <v>158950.13458725507</v>
      </c>
      <c r="H85" s="100">
        <v>615.99453682964668</v>
      </c>
      <c r="I85" s="101">
        <v>604.77504906058311</v>
      </c>
      <c r="J85" s="101">
        <v>1985.5809812247753</v>
      </c>
      <c r="K85" s="101">
        <v>6523.8514087200165</v>
      </c>
      <c r="L85" s="101">
        <v>16733.380955457687</v>
      </c>
      <c r="M85" s="101">
        <v>50568.523339748383</v>
      </c>
      <c r="N85" s="125">
        <f t="shared" si="4"/>
        <v>77032.106271041092</v>
      </c>
      <c r="O85" s="100">
        <v>488.11832375847735</v>
      </c>
      <c r="P85" s="101">
        <v>466.39983464684337</v>
      </c>
      <c r="Q85" s="101">
        <v>1454.8271762579679</v>
      </c>
      <c r="R85" s="101">
        <v>4665.4308000206947</v>
      </c>
      <c r="S85" s="101">
        <v>12944.642075061798</v>
      </c>
      <c r="T85" s="101">
        <v>61898.610106468201</v>
      </c>
      <c r="U85" s="125">
        <f t="shared" si="5"/>
        <v>81918.028316213982</v>
      </c>
    </row>
    <row r="86" spans="1:21">
      <c r="A86" s="93">
        <v>82</v>
      </c>
      <c r="B86" s="94"/>
      <c r="C86" s="95" t="s">
        <v>74</v>
      </c>
      <c r="D86" s="96" t="s">
        <v>108</v>
      </c>
      <c r="E86" s="97"/>
      <c r="F86" s="98"/>
      <c r="G86" s="99">
        <f t="shared" si="3"/>
        <v>93143.968535828259</v>
      </c>
      <c r="H86" s="100">
        <v>0.71136573076877507</v>
      </c>
      <c r="I86" s="101">
        <v>24.934957268576909</v>
      </c>
      <c r="J86" s="101">
        <v>9545.8409696295857</v>
      </c>
      <c r="K86" s="101">
        <v>25813.553242146969</v>
      </c>
      <c r="L86" s="101">
        <v>22291.679065942764</v>
      </c>
      <c r="M86" s="101">
        <v>10990.289199888706</v>
      </c>
      <c r="N86" s="125">
        <f t="shared" si="4"/>
        <v>68667.008800607378</v>
      </c>
      <c r="O86" s="100">
        <v>1.0817058298555373</v>
      </c>
      <c r="P86" s="101">
        <v>27.166175518035743</v>
      </c>
      <c r="Q86" s="101">
        <v>2982.1764546222985</v>
      </c>
      <c r="R86" s="101">
        <v>9123.6545950397849</v>
      </c>
      <c r="S86" s="101">
        <v>6810.8945922553539</v>
      </c>
      <c r="T86" s="101">
        <v>5531.9862119555473</v>
      </c>
      <c r="U86" s="125">
        <f t="shared" si="5"/>
        <v>24476.959735220877</v>
      </c>
    </row>
    <row r="87" spans="1:21">
      <c r="A87" s="37">
        <v>83</v>
      </c>
      <c r="B87" s="17"/>
      <c r="C87" s="16"/>
      <c r="D87" s="38" t="s">
        <v>8</v>
      </c>
      <c r="E87" s="49" t="s">
        <v>109</v>
      </c>
      <c r="F87" s="40"/>
      <c r="G87" s="109">
        <f t="shared" si="3"/>
        <v>0</v>
      </c>
      <c r="H87" s="26">
        <v>0</v>
      </c>
      <c r="I87" s="7">
        <v>0</v>
      </c>
      <c r="J87" s="7">
        <v>0</v>
      </c>
      <c r="K87" s="7">
        <v>0</v>
      </c>
      <c r="L87" s="7">
        <v>0</v>
      </c>
      <c r="M87" s="7">
        <v>0</v>
      </c>
      <c r="N87" s="124">
        <f t="shared" si="4"/>
        <v>0</v>
      </c>
      <c r="O87" s="26">
        <v>0</v>
      </c>
      <c r="P87" s="7">
        <v>0</v>
      </c>
      <c r="Q87" s="7">
        <v>0</v>
      </c>
      <c r="R87" s="7">
        <v>0</v>
      </c>
      <c r="S87" s="7">
        <v>0</v>
      </c>
      <c r="T87" s="7">
        <v>0</v>
      </c>
      <c r="U87" s="124">
        <f t="shared" si="5"/>
        <v>0</v>
      </c>
    </row>
    <row r="88" spans="1:21">
      <c r="A88" s="37">
        <v>84</v>
      </c>
      <c r="B88" s="17"/>
      <c r="C88" s="16"/>
      <c r="D88" s="38" t="s">
        <v>10</v>
      </c>
      <c r="E88" s="49" t="s">
        <v>110</v>
      </c>
      <c r="F88" s="40"/>
      <c r="G88" s="109">
        <f t="shared" si="3"/>
        <v>283.74509159103036</v>
      </c>
      <c r="H88" s="26">
        <v>0</v>
      </c>
      <c r="I88" s="7">
        <v>0</v>
      </c>
      <c r="J88" s="7">
        <v>1.7095949053764343</v>
      </c>
      <c r="K88" s="7">
        <v>16.745698809623718</v>
      </c>
      <c r="L88" s="7">
        <v>33.533823225647211</v>
      </c>
      <c r="M88" s="7">
        <v>47.428100615739822</v>
      </c>
      <c r="N88" s="124">
        <f t="shared" si="4"/>
        <v>99.417217556387186</v>
      </c>
      <c r="O88" s="26">
        <v>0</v>
      </c>
      <c r="P88" s="7">
        <v>0</v>
      </c>
      <c r="Q88" s="7">
        <v>2.0923254489898682</v>
      </c>
      <c r="R88" s="7">
        <v>12.730517745018005</v>
      </c>
      <c r="S88" s="7">
        <v>55.535886883735657</v>
      </c>
      <c r="T88" s="7">
        <v>113.96914395689964</v>
      </c>
      <c r="U88" s="124">
        <f t="shared" si="5"/>
        <v>184.32787403464317</v>
      </c>
    </row>
    <row r="89" spans="1:21">
      <c r="A89" s="37">
        <v>85</v>
      </c>
      <c r="B89" s="17"/>
      <c r="C89" s="16"/>
      <c r="D89" s="38" t="s">
        <v>22</v>
      </c>
      <c r="E89" s="49" t="s">
        <v>111</v>
      </c>
      <c r="F89" s="40"/>
      <c r="G89" s="109">
        <f t="shared" si="3"/>
        <v>2502.6621223315597</v>
      </c>
      <c r="H89" s="26">
        <v>0</v>
      </c>
      <c r="I89" s="7">
        <v>0.16652417182922363</v>
      </c>
      <c r="J89" s="7">
        <v>44.439499132335186</v>
      </c>
      <c r="K89" s="7">
        <v>201.45954070985317</v>
      </c>
      <c r="L89" s="7">
        <v>514.9373904466629</v>
      </c>
      <c r="M89" s="7">
        <v>515.2886628806591</v>
      </c>
      <c r="N89" s="124">
        <f t="shared" si="4"/>
        <v>1276.2916173413396</v>
      </c>
      <c r="O89" s="26">
        <v>0</v>
      </c>
      <c r="P89" s="7">
        <v>0.46718981117010117</v>
      </c>
      <c r="Q89" s="7">
        <v>7.5602249726653099</v>
      </c>
      <c r="R89" s="7">
        <v>98.024646490812302</v>
      </c>
      <c r="S89" s="7">
        <v>358.22627431154251</v>
      </c>
      <c r="T89" s="7">
        <v>762.09216940402985</v>
      </c>
      <c r="U89" s="124">
        <f t="shared" si="5"/>
        <v>1226.3705049902201</v>
      </c>
    </row>
    <row r="90" spans="1:21">
      <c r="A90" s="37">
        <v>86</v>
      </c>
      <c r="B90" s="17"/>
      <c r="C90" s="16"/>
      <c r="D90" s="38" t="s">
        <v>24</v>
      </c>
      <c r="E90" s="49" t="s">
        <v>112</v>
      </c>
      <c r="F90" s="40"/>
      <c r="G90" s="109">
        <f t="shared" si="3"/>
        <v>39150.476683259942</v>
      </c>
      <c r="H90" s="26">
        <v>0</v>
      </c>
      <c r="I90" s="7">
        <v>0</v>
      </c>
      <c r="J90" s="7">
        <v>1274.0475110374391</v>
      </c>
      <c r="K90" s="7">
        <v>10046.632029056549</v>
      </c>
      <c r="L90" s="7">
        <v>14963.607295155525</v>
      </c>
      <c r="M90" s="7">
        <v>7084.084844827652</v>
      </c>
      <c r="N90" s="124">
        <f t="shared" si="4"/>
        <v>33368.371680077165</v>
      </c>
      <c r="O90" s="26">
        <v>0</v>
      </c>
      <c r="P90" s="7">
        <v>0</v>
      </c>
      <c r="Q90" s="7">
        <v>216.31059475708753</v>
      </c>
      <c r="R90" s="7">
        <v>1700.9340422898531</v>
      </c>
      <c r="S90" s="7">
        <v>2138.0022917464375</v>
      </c>
      <c r="T90" s="7">
        <v>1726.8580743893981</v>
      </c>
      <c r="U90" s="124">
        <f t="shared" si="5"/>
        <v>5782.1050031827763</v>
      </c>
    </row>
    <row r="91" spans="1:21">
      <c r="A91" s="37">
        <v>87</v>
      </c>
      <c r="B91" s="17"/>
      <c r="C91" s="16"/>
      <c r="D91" s="38" t="s">
        <v>26</v>
      </c>
      <c r="E91" s="49" t="s">
        <v>113</v>
      </c>
      <c r="F91" s="40"/>
      <c r="G91" s="109">
        <f t="shared" si="3"/>
        <v>49861.23126397009</v>
      </c>
      <c r="H91" s="26">
        <v>0.71136573076877507</v>
      </c>
      <c r="I91" s="7">
        <v>0</v>
      </c>
      <c r="J91" s="7">
        <v>8153.490942157805</v>
      </c>
      <c r="K91" s="7">
        <v>15387.39362835139</v>
      </c>
      <c r="L91" s="7">
        <v>6617.3510186225176</v>
      </c>
      <c r="M91" s="7">
        <v>3194.5243284702301</v>
      </c>
      <c r="N91" s="124">
        <f t="shared" si="4"/>
        <v>33353.471283332714</v>
      </c>
      <c r="O91" s="26">
        <v>1.0817058298555373</v>
      </c>
      <c r="P91" s="7">
        <v>0</v>
      </c>
      <c r="Q91" s="7">
        <v>2548.3937528477982</v>
      </c>
      <c r="R91" s="7">
        <v>7040.7513690516353</v>
      </c>
      <c r="S91" s="7">
        <v>4123.4209176898003</v>
      </c>
      <c r="T91" s="7">
        <v>2794.1122352182865</v>
      </c>
      <c r="U91" s="124">
        <f t="shared" si="5"/>
        <v>16507.759980637376</v>
      </c>
    </row>
    <row r="92" spans="1:21">
      <c r="A92" s="37">
        <v>88</v>
      </c>
      <c r="B92" s="17"/>
      <c r="C92" s="16"/>
      <c r="D92" s="38" t="s">
        <v>32</v>
      </c>
      <c r="E92" s="49" t="s">
        <v>114</v>
      </c>
      <c r="F92" s="40"/>
      <c r="G92" s="109">
        <f t="shared" si="3"/>
        <v>0</v>
      </c>
      <c r="H92" s="26">
        <v>0</v>
      </c>
      <c r="I92" s="7">
        <v>0</v>
      </c>
      <c r="J92" s="7">
        <v>0</v>
      </c>
      <c r="K92" s="7">
        <v>0</v>
      </c>
      <c r="L92" s="7">
        <v>0</v>
      </c>
      <c r="M92" s="7">
        <v>0</v>
      </c>
      <c r="N92" s="124">
        <f t="shared" si="4"/>
        <v>0</v>
      </c>
      <c r="O92" s="26">
        <v>0</v>
      </c>
      <c r="P92" s="7">
        <v>0</v>
      </c>
      <c r="Q92" s="7">
        <v>0</v>
      </c>
      <c r="R92" s="7">
        <v>0</v>
      </c>
      <c r="S92" s="7">
        <v>0</v>
      </c>
      <c r="T92" s="7">
        <v>0</v>
      </c>
      <c r="U92" s="124">
        <f t="shared" si="5"/>
        <v>0</v>
      </c>
    </row>
    <row r="93" spans="1:21">
      <c r="A93" s="37">
        <v>89</v>
      </c>
      <c r="B93" s="17"/>
      <c r="C93" s="16"/>
      <c r="D93" s="38" t="s">
        <v>34</v>
      </c>
      <c r="E93" s="49" t="s">
        <v>115</v>
      </c>
      <c r="F93" s="40"/>
      <c r="G93" s="109">
        <f t="shared" si="3"/>
        <v>560.38439280392595</v>
      </c>
      <c r="H93" s="26">
        <v>0</v>
      </c>
      <c r="I93" s="7">
        <v>18.44065795179813</v>
      </c>
      <c r="J93" s="7">
        <v>34.555607580434298</v>
      </c>
      <c r="K93" s="7">
        <v>81.233057774836197</v>
      </c>
      <c r="L93" s="7">
        <v>0</v>
      </c>
      <c r="M93" s="7">
        <v>0</v>
      </c>
      <c r="N93" s="124">
        <f t="shared" si="4"/>
        <v>134.22932330706863</v>
      </c>
      <c r="O93" s="26">
        <v>0</v>
      </c>
      <c r="P93" s="7">
        <v>21.359876010417793</v>
      </c>
      <c r="Q93" s="7">
        <v>184.47486251062946</v>
      </c>
      <c r="R93" s="7">
        <v>220.32033097581007</v>
      </c>
      <c r="S93" s="7">
        <v>0</v>
      </c>
      <c r="T93" s="7">
        <v>0</v>
      </c>
      <c r="U93" s="124">
        <f t="shared" si="5"/>
        <v>426.15506949685732</v>
      </c>
    </row>
    <row r="94" spans="1:21">
      <c r="A94" s="37">
        <v>90</v>
      </c>
      <c r="B94" s="17"/>
      <c r="C94" s="16"/>
      <c r="D94" s="38" t="s">
        <v>36</v>
      </c>
      <c r="E94" s="49" t="s">
        <v>116</v>
      </c>
      <c r="F94" s="40"/>
      <c r="G94" s="109">
        <f t="shared" si="3"/>
        <v>0</v>
      </c>
      <c r="H94" s="26">
        <v>0</v>
      </c>
      <c r="I94" s="7">
        <v>0</v>
      </c>
      <c r="J94" s="7">
        <v>0</v>
      </c>
      <c r="K94" s="7">
        <v>0</v>
      </c>
      <c r="L94" s="7">
        <v>0</v>
      </c>
      <c r="M94" s="7">
        <v>0</v>
      </c>
      <c r="N94" s="124">
        <f t="shared" si="4"/>
        <v>0</v>
      </c>
      <c r="O94" s="26">
        <v>0</v>
      </c>
      <c r="P94" s="7">
        <v>0</v>
      </c>
      <c r="Q94" s="7">
        <v>0</v>
      </c>
      <c r="R94" s="7">
        <v>0</v>
      </c>
      <c r="S94" s="7">
        <v>0</v>
      </c>
      <c r="T94" s="7">
        <v>0</v>
      </c>
      <c r="U94" s="124">
        <f t="shared" si="5"/>
        <v>0</v>
      </c>
    </row>
    <row r="95" spans="1:21">
      <c r="A95" s="37">
        <v>91</v>
      </c>
      <c r="B95" s="17"/>
      <c r="C95" s="16"/>
      <c r="D95" s="38" t="s">
        <v>38</v>
      </c>
      <c r="E95" s="49" t="s">
        <v>117</v>
      </c>
      <c r="F95" s="40"/>
      <c r="G95" s="109">
        <f t="shared" si="3"/>
        <v>0</v>
      </c>
      <c r="H95" s="26">
        <v>0</v>
      </c>
      <c r="I95" s="7">
        <v>0</v>
      </c>
      <c r="J95" s="7">
        <v>0</v>
      </c>
      <c r="K95" s="7">
        <v>0</v>
      </c>
      <c r="L95" s="7">
        <v>0</v>
      </c>
      <c r="M95" s="7">
        <v>0</v>
      </c>
      <c r="N95" s="124">
        <f t="shared" si="4"/>
        <v>0</v>
      </c>
      <c r="O95" s="26">
        <v>0</v>
      </c>
      <c r="P95" s="7">
        <v>0</v>
      </c>
      <c r="Q95" s="7">
        <v>0</v>
      </c>
      <c r="R95" s="7">
        <v>0</v>
      </c>
      <c r="S95" s="7">
        <v>0</v>
      </c>
      <c r="T95" s="7">
        <v>0</v>
      </c>
      <c r="U95" s="124">
        <f t="shared" si="5"/>
        <v>0</v>
      </c>
    </row>
    <row r="96" spans="1:21">
      <c r="A96" s="37">
        <v>92</v>
      </c>
      <c r="B96" s="17"/>
      <c r="C96" s="16"/>
      <c r="D96" s="38" t="s">
        <v>40</v>
      </c>
      <c r="E96" s="49" t="s">
        <v>118</v>
      </c>
      <c r="F96" s="40"/>
      <c r="G96" s="109">
        <f t="shared" si="3"/>
        <v>785.46774143725634</v>
      </c>
      <c r="H96" s="26">
        <v>0</v>
      </c>
      <c r="I96" s="7">
        <v>6.3277752995491028</v>
      </c>
      <c r="J96" s="7">
        <v>37.59755002707243</v>
      </c>
      <c r="K96" s="7">
        <v>80.089356034994125</v>
      </c>
      <c r="L96" s="7">
        <v>162.24891972541809</v>
      </c>
      <c r="M96" s="7">
        <v>148.96309615671635</v>
      </c>
      <c r="N96" s="124">
        <f t="shared" si="4"/>
        <v>435.2266972437501</v>
      </c>
      <c r="O96" s="26">
        <v>0</v>
      </c>
      <c r="P96" s="7">
        <v>5.3391091674566269</v>
      </c>
      <c r="Q96" s="7">
        <v>23.344639509916306</v>
      </c>
      <c r="R96" s="7">
        <v>50.893507286906242</v>
      </c>
      <c r="S96" s="7">
        <v>135.70932057499886</v>
      </c>
      <c r="T96" s="7">
        <v>134.95446765422821</v>
      </c>
      <c r="U96" s="124">
        <f t="shared" si="5"/>
        <v>350.24104419350624</v>
      </c>
    </row>
    <row r="97" spans="1:21">
      <c r="A97" s="37">
        <v>93</v>
      </c>
      <c r="B97" s="17"/>
      <c r="C97" s="16"/>
      <c r="D97" s="38" t="s">
        <v>54</v>
      </c>
      <c r="E97" s="49" t="s">
        <v>119</v>
      </c>
      <c r="F97" s="40"/>
      <c r="G97" s="109">
        <f t="shared" si="3"/>
        <v>0</v>
      </c>
      <c r="H97" s="26">
        <v>0</v>
      </c>
      <c r="I97" s="7">
        <v>0</v>
      </c>
      <c r="J97" s="7">
        <v>0</v>
      </c>
      <c r="K97" s="7">
        <v>0</v>
      </c>
      <c r="L97" s="7">
        <v>0</v>
      </c>
      <c r="M97" s="7">
        <v>0</v>
      </c>
      <c r="N97" s="124">
        <f t="shared" si="4"/>
        <v>0</v>
      </c>
      <c r="O97" s="26">
        <v>0</v>
      </c>
      <c r="P97" s="7">
        <v>0</v>
      </c>
      <c r="Q97" s="7">
        <v>0</v>
      </c>
      <c r="R97" s="7">
        <v>0</v>
      </c>
      <c r="S97" s="7">
        <v>0</v>
      </c>
      <c r="T97" s="7">
        <v>0</v>
      </c>
      <c r="U97" s="124">
        <f t="shared" si="5"/>
        <v>0</v>
      </c>
    </row>
    <row r="98" spans="1:21">
      <c r="A98" s="93">
        <v>94</v>
      </c>
      <c r="B98" s="102"/>
      <c r="C98" s="95" t="s">
        <v>120</v>
      </c>
      <c r="D98" s="96" t="s">
        <v>121</v>
      </c>
      <c r="E98" s="97"/>
      <c r="F98" s="98"/>
      <c r="G98" s="99">
        <f t="shared" si="3"/>
        <v>1278999.8355466109</v>
      </c>
      <c r="H98" s="100">
        <v>336.49968886608258</v>
      </c>
      <c r="I98" s="101">
        <v>1356.2287608869374</v>
      </c>
      <c r="J98" s="101">
        <v>5251.190953746438</v>
      </c>
      <c r="K98" s="101">
        <v>8598.4673035703599</v>
      </c>
      <c r="L98" s="101">
        <v>28854.219996929169</v>
      </c>
      <c r="M98" s="101">
        <v>480629.36250209808</v>
      </c>
      <c r="N98" s="125">
        <f t="shared" si="4"/>
        <v>525025.96920609707</v>
      </c>
      <c r="O98" s="100">
        <v>302.86165413213894</v>
      </c>
      <c r="P98" s="101">
        <v>982.8945049084723</v>
      </c>
      <c r="Q98" s="101">
        <v>2453.3914704024792</v>
      </c>
      <c r="R98" s="101">
        <v>5536.6391821429133</v>
      </c>
      <c r="S98" s="101">
        <v>23841.392638802528</v>
      </c>
      <c r="T98" s="101">
        <v>720856.68689012527</v>
      </c>
      <c r="U98" s="125">
        <f t="shared" si="5"/>
        <v>753973.86634051381</v>
      </c>
    </row>
    <row r="99" spans="1:21">
      <c r="A99" s="37">
        <v>95</v>
      </c>
      <c r="B99" s="10"/>
      <c r="C99" s="11"/>
      <c r="D99" s="38" t="s">
        <v>8</v>
      </c>
      <c r="E99" s="49" t="s">
        <v>122</v>
      </c>
      <c r="F99" s="51"/>
      <c r="G99" s="109">
        <f t="shared" si="3"/>
        <v>1057988.431099087</v>
      </c>
      <c r="H99" s="26">
        <v>0</v>
      </c>
      <c r="I99" s="7">
        <v>19.692006066441536</v>
      </c>
      <c r="J99" s="7">
        <v>32.606409400701523</v>
      </c>
      <c r="K99" s="7">
        <v>340.57591135799885</v>
      </c>
      <c r="L99" s="7">
        <v>9514.295393422246</v>
      </c>
      <c r="M99" s="7">
        <v>386560.27768945694</v>
      </c>
      <c r="N99" s="124">
        <f t="shared" si="4"/>
        <v>396467.44740970433</v>
      </c>
      <c r="O99" s="26">
        <v>0</v>
      </c>
      <c r="P99" s="7">
        <v>11.228033870458603</v>
      </c>
      <c r="Q99" s="7">
        <v>21.142568960785866</v>
      </c>
      <c r="R99" s="7">
        <v>155.84785505384207</v>
      </c>
      <c r="S99" s="7">
        <v>9182.3875268772244</v>
      </c>
      <c r="T99" s="7">
        <v>652150.37770462036</v>
      </c>
      <c r="U99" s="124">
        <f t="shared" si="5"/>
        <v>661520.98368938267</v>
      </c>
    </row>
    <row r="100" spans="1:21">
      <c r="A100" s="37">
        <v>96</v>
      </c>
      <c r="B100" s="10"/>
      <c r="C100" s="11"/>
      <c r="D100" s="38" t="s">
        <v>10</v>
      </c>
      <c r="E100" s="49" t="s">
        <v>123</v>
      </c>
      <c r="F100" s="51"/>
      <c r="G100" s="109">
        <f t="shared" si="3"/>
        <v>107445.99006945401</v>
      </c>
      <c r="H100" s="26">
        <v>0</v>
      </c>
      <c r="I100" s="7">
        <v>0.21278578042984009</v>
      </c>
      <c r="J100" s="7">
        <v>10.074160441668937</v>
      </c>
      <c r="K100" s="7">
        <v>59.109598442912102</v>
      </c>
      <c r="L100" s="7">
        <v>2655.5609157979488</v>
      </c>
      <c r="M100" s="7">
        <v>63842.109849214554</v>
      </c>
      <c r="N100" s="124">
        <f t="shared" si="4"/>
        <v>66567.067309677514</v>
      </c>
      <c r="O100" s="26">
        <v>0</v>
      </c>
      <c r="P100" s="7">
        <v>0</v>
      </c>
      <c r="Q100" s="7">
        <v>6.2501827292523302</v>
      </c>
      <c r="R100" s="7">
        <v>45.540507958736271</v>
      </c>
      <c r="S100" s="7">
        <v>1423.4207872524858</v>
      </c>
      <c r="T100" s="7">
        <v>39403.711281836033</v>
      </c>
      <c r="U100" s="124">
        <f t="shared" si="5"/>
        <v>40878.922759776506</v>
      </c>
    </row>
    <row r="101" spans="1:21">
      <c r="A101" s="37">
        <v>97</v>
      </c>
      <c r="B101" s="10"/>
      <c r="C101" s="11"/>
      <c r="D101" s="38" t="s">
        <v>22</v>
      </c>
      <c r="E101" s="49" t="s">
        <v>124</v>
      </c>
      <c r="F101" s="51"/>
      <c r="G101" s="109">
        <f t="shared" si="3"/>
        <v>17542.151693356922</v>
      </c>
      <c r="H101" s="26">
        <v>151.68240384280216</v>
      </c>
      <c r="I101" s="7">
        <v>289.73860735818744</v>
      </c>
      <c r="J101" s="7">
        <v>1423.9834310859442</v>
      </c>
      <c r="K101" s="7">
        <v>2394.2965458929539</v>
      </c>
      <c r="L101" s="7">
        <v>2719.2452220022678</v>
      </c>
      <c r="M101" s="7">
        <v>3051.9495267271996</v>
      </c>
      <c r="N101" s="124">
        <f t="shared" si="4"/>
        <v>10030.895736909355</v>
      </c>
      <c r="O101" s="26">
        <v>137.4486372199608</v>
      </c>
      <c r="P101" s="7">
        <v>229.10939612053335</v>
      </c>
      <c r="Q101" s="7">
        <v>794.49524238146842</v>
      </c>
      <c r="R101" s="7">
        <v>1335.9044991619885</v>
      </c>
      <c r="S101" s="7">
        <v>1691.8503969609737</v>
      </c>
      <c r="T101" s="7">
        <v>3322.4477846026421</v>
      </c>
      <c r="U101" s="124">
        <f t="shared" si="5"/>
        <v>7511.2559564475669</v>
      </c>
    </row>
    <row r="102" spans="1:21">
      <c r="A102" s="37">
        <v>98</v>
      </c>
      <c r="B102" s="17"/>
      <c r="C102" s="11"/>
      <c r="D102" s="38" t="s">
        <v>24</v>
      </c>
      <c r="E102" s="49" t="s">
        <v>125</v>
      </c>
      <c r="F102" s="51"/>
      <c r="G102" s="109">
        <f t="shared" si="3"/>
        <v>8280.1752052241754</v>
      </c>
      <c r="H102" s="26">
        <v>0</v>
      </c>
      <c r="I102" s="7">
        <v>0.55572611093521118</v>
      </c>
      <c r="J102" s="7">
        <v>26.640942987520248</v>
      </c>
      <c r="K102" s="7">
        <v>384.7980845272541</v>
      </c>
      <c r="L102" s="7">
        <v>1197.5989809930325</v>
      </c>
      <c r="M102" s="7">
        <v>1439.041042804718</v>
      </c>
      <c r="N102" s="124">
        <f t="shared" si="4"/>
        <v>3048.63477742346</v>
      </c>
      <c r="O102" s="26">
        <v>0</v>
      </c>
      <c r="P102" s="7">
        <v>0.94462937116622925</v>
      </c>
      <c r="Q102" s="7">
        <v>29.782509182095964</v>
      </c>
      <c r="R102" s="7">
        <v>515.31030103564262</v>
      </c>
      <c r="S102" s="7">
        <v>1953.3090211600065</v>
      </c>
      <c r="T102" s="7">
        <v>2732.1939670518041</v>
      </c>
      <c r="U102" s="124">
        <f t="shared" si="5"/>
        <v>5231.5404278007154</v>
      </c>
    </row>
    <row r="103" spans="1:21">
      <c r="A103" s="37">
        <v>99</v>
      </c>
      <c r="B103" s="12"/>
      <c r="C103" s="12"/>
      <c r="D103" s="38" t="s">
        <v>26</v>
      </c>
      <c r="E103" s="49" t="s">
        <v>126</v>
      </c>
      <c r="F103" s="43"/>
      <c r="G103" s="109">
        <f t="shared" si="3"/>
        <v>7.5216328650712967</v>
      </c>
      <c r="H103" s="26">
        <v>0</v>
      </c>
      <c r="I103" s="7">
        <v>0.17550674080848694</v>
      </c>
      <c r="J103" s="7">
        <v>0</v>
      </c>
      <c r="K103" s="7">
        <v>0.30454951524734497</v>
      </c>
      <c r="L103" s="7">
        <v>0.36493685841560364</v>
      </c>
      <c r="M103" s="7">
        <v>1.3695342540740967</v>
      </c>
      <c r="N103" s="124">
        <f t="shared" si="4"/>
        <v>2.2145273685455322</v>
      </c>
      <c r="O103" s="26">
        <v>0</v>
      </c>
      <c r="P103" s="7">
        <v>0</v>
      </c>
      <c r="Q103" s="7">
        <v>0.63281767070293427</v>
      </c>
      <c r="R103" s="7">
        <v>1.6389800906181335</v>
      </c>
      <c r="S103" s="7">
        <v>0.6593383252620697</v>
      </c>
      <c r="T103" s="7">
        <v>2.375969409942627</v>
      </c>
      <c r="U103" s="124">
        <f t="shared" si="5"/>
        <v>5.3071054965257645</v>
      </c>
    </row>
    <row r="104" spans="1:21">
      <c r="A104" s="37">
        <v>100</v>
      </c>
      <c r="B104" s="12"/>
      <c r="C104" s="12"/>
      <c r="D104" s="38" t="s">
        <v>32</v>
      </c>
      <c r="E104" s="15" t="s">
        <v>127</v>
      </c>
      <c r="F104" s="43"/>
      <c r="G104" s="109">
        <f t="shared" si="3"/>
        <v>0</v>
      </c>
      <c r="H104" s="26">
        <v>0</v>
      </c>
      <c r="I104" s="7">
        <v>0</v>
      </c>
      <c r="J104" s="7">
        <v>0</v>
      </c>
      <c r="K104" s="7">
        <v>0</v>
      </c>
      <c r="L104" s="7">
        <v>0</v>
      </c>
      <c r="M104" s="7">
        <v>0</v>
      </c>
      <c r="N104" s="124">
        <f t="shared" si="4"/>
        <v>0</v>
      </c>
      <c r="O104" s="26">
        <v>0</v>
      </c>
      <c r="P104" s="7">
        <v>0</v>
      </c>
      <c r="Q104" s="7">
        <v>0</v>
      </c>
      <c r="R104" s="7">
        <v>0</v>
      </c>
      <c r="S104" s="7">
        <v>0</v>
      </c>
      <c r="T104" s="7">
        <v>0</v>
      </c>
      <c r="U104" s="124">
        <f t="shared" si="5"/>
        <v>0</v>
      </c>
    </row>
    <row r="105" spans="1:21">
      <c r="A105" s="37">
        <v>101</v>
      </c>
      <c r="B105" s="12"/>
      <c r="C105" s="12"/>
      <c r="D105" s="38" t="s">
        <v>34</v>
      </c>
      <c r="E105" s="15" t="s">
        <v>128</v>
      </c>
      <c r="F105" s="43"/>
      <c r="G105" s="109">
        <f t="shared" si="3"/>
        <v>87735.589580239612</v>
      </c>
      <c r="H105" s="26">
        <v>184.8172834138386</v>
      </c>
      <c r="I105" s="7">
        <v>1045.8541356809437</v>
      </c>
      <c r="J105" s="7">
        <v>3757.8859934210777</v>
      </c>
      <c r="K105" s="7">
        <v>5419.3824649117887</v>
      </c>
      <c r="L105" s="7">
        <v>12767.154731214046</v>
      </c>
      <c r="M105" s="7">
        <v>25734.625840991735</v>
      </c>
      <c r="N105" s="124">
        <f t="shared" si="4"/>
        <v>48909.720449633431</v>
      </c>
      <c r="O105" s="26">
        <v>165.41301658563316</v>
      </c>
      <c r="P105" s="7">
        <v>741.61244527657982</v>
      </c>
      <c r="Q105" s="7">
        <v>1601.0881865620613</v>
      </c>
      <c r="R105" s="7">
        <v>3482.3970430195332</v>
      </c>
      <c r="S105" s="7">
        <v>9589.7654469609261</v>
      </c>
      <c r="T105" s="7">
        <v>23245.592992201447</v>
      </c>
      <c r="U105" s="124">
        <f t="shared" si="5"/>
        <v>38825.869130606181</v>
      </c>
    </row>
    <row r="106" spans="1:21">
      <c r="A106" s="93">
        <v>102</v>
      </c>
      <c r="B106" s="94"/>
      <c r="C106" s="95" t="s">
        <v>129</v>
      </c>
      <c r="D106" s="96" t="s">
        <v>130</v>
      </c>
      <c r="E106" s="97"/>
      <c r="F106" s="98"/>
      <c r="G106" s="99">
        <f t="shared" si="3"/>
        <v>393.78151579201221</v>
      </c>
      <c r="H106" s="100">
        <v>0</v>
      </c>
      <c r="I106" s="101">
        <v>1.778286874294281</v>
      </c>
      <c r="J106" s="101">
        <v>4.6564392298460007</v>
      </c>
      <c r="K106" s="101">
        <v>14.179747179150581</v>
      </c>
      <c r="L106" s="101">
        <v>26.279866009950638</v>
      </c>
      <c r="M106" s="101">
        <v>131.19160532951355</v>
      </c>
      <c r="N106" s="125">
        <f t="shared" si="4"/>
        <v>178.08594462275505</v>
      </c>
      <c r="O106" s="100">
        <v>0</v>
      </c>
      <c r="P106" s="101">
        <v>1.1250199973583221</v>
      </c>
      <c r="Q106" s="101">
        <v>2.363427996635437</v>
      </c>
      <c r="R106" s="101">
        <v>7.0604885965585709</v>
      </c>
      <c r="S106" s="101">
        <v>22.818252563476563</v>
      </c>
      <c r="T106" s="101">
        <v>182.32838201522827</v>
      </c>
      <c r="U106" s="125">
        <f t="shared" si="5"/>
        <v>215.69557116925716</v>
      </c>
    </row>
    <row r="107" spans="1:21">
      <c r="A107" s="93">
        <v>110</v>
      </c>
      <c r="B107" s="94"/>
      <c r="C107" s="95" t="s">
        <v>131</v>
      </c>
      <c r="D107" s="96" t="s">
        <v>132</v>
      </c>
      <c r="E107" s="97"/>
      <c r="F107" s="98"/>
      <c r="G107" s="99">
        <f t="shared" si="3"/>
        <v>2872970.5942429975</v>
      </c>
      <c r="H107" s="100">
        <v>1161.3328626584262</v>
      </c>
      <c r="I107" s="101">
        <v>829.06946408748627</v>
      </c>
      <c r="J107" s="101">
        <v>9639.381805896759</v>
      </c>
      <c r="K107" s="101">
        <v>58041.20138835907</v>
      </c>
      <c r="L107" s="101">
        <v>299093.89027786255</v>
      </c>
      <c r="M107" s="101">
        <v>1117806.5643539429</v>
      </c>
      <c r="N107" s="125">
        <f t="shared" si="4"/>
        <v>1486571.4401528072</v>
      </c>
      <c r="O107" s="100">
        <v>987.39343323907815</v>
      </c>
      <c r="P107" s="101">
        <v>676.2418977599591</v>
      </c>
      <c r="Q107" s="101">
        <v>4512.9542030692101</v>
      </c>
      <c r="R107" s="101">
        <v>26345.652252197266</v>
      </c>
      <c r="S107" s="101">
        <v>149203.53197860718</v>
      </c>
      <c r="T107" s="101">
        <v>1204673.3803253174</v>
      </c>
      <c r="U107" s="125">
        <f t="shared" si="5"/>
        <v>1386399.1540901901</v>
      </c>
    </row>
    <row r="108" spans="1:21">
      <c r="A108" s="37">
        <v>111</v>
      </c>
      <c r="B108" s="10"/>
      <c r="C108" s="16"/>
      <c r="D108" s="38" t="s">
        <v>8</v>
      </c>
      <c r="E108" s="49" t="s">
        <v>133</v>
      </c>
      <c r="F108" s="40"/>
      <c r="G108" s="109">
        <f t="shared" si="3"/>
        <v>12129.260544291748</v>
      </c>
      <c r="H108" s="26">
        <v>23.105741014245723</v>
      </c>
      <c r="I108" s="7">
        <v>71.032257357612252</v>
      </c>
      <c r="J108" s="7">
        <v>189.63923298940063</v>
      </c>
      <c r="K108" s="7">
        <v>379.70577921904624</v>
      </c>
      <c r="L108" s="7">
        <v>972.66150137409568</v>
      </c>
      <c r="M108" s="7">
        <v>2939.5911385864019</v>
      </c>
      <c r="N108" s="124">
        <f t="shared" si="4"/>
        <v>4575.7356505408025</v>
      </c>
      <c r="O108" s="26">
        <v>20.262427030174877</v>
      </c>
      <c r="P108" s="7">
        <v>74.159051505383104</v>
      </c>
      <c r="Q108" s="7">
        <v>215.02602899260819</v>
      </c>
      <c r="R108" s="7">
        <v>523.20020515471697</v>
      </c>
      <c r="S108" s="7">
        <v>1450.9732783585787</v>
      </c>
      <c r="T108" s="7">
        <v>5269.9039027094841</v>
      </c>
      <c r="U108" s="124">
        <f t="shared" si="5"/>
        <v>7553.5248937509459</v>
      </c>
    </row>
    <row r="109" spans="1:21">
      <c r="A109" s="37">
        <v>112</v>
      </c>
      <c r="B109" s="17"/>
      <c r="C109" s="11"/>
      <c r="D109" s="52" t="s">
        <v>10</v>
      </c>
      <c r="E109" s="49" t="s">
        <v>134</v>
      </c>
      <c r="F109" s="51"/>
      <c r="G109" s="109">
        <f t="shared" si="3"/>
        <v>190264.51422847895</v>
      </c>
      <c r="H109" s="26">
        <v>4.1275521292955091</v>
      </c>
      <c r="I109" s="7">
        <v>7.9857026939280331</v>
      </c>
      <c r="J109" s="7">
        <v>424.79746187478304</v>
      </c>
      <c r="K109" s="7">
        <v>3142.6310129463673</v>
      </c>
      <c r="L109" s="7">
        <v>16156.262485265732</v>
      </c>
      <c r="M109" s="7">
        <v>70400.805470466614</v>
      </c>
      <c r="N109" s="124">
        <f t="shared" si="4"/>
        <v>90136.609685376723</v>
      </c>
      <c r="O109" s="26">
        <v>3.6059167910934775</v>
      </c>
      <c r="P109" s="7">
        <v>8.803382735743071</v>
      </c>
      <c r="Q109" s="7">
        <v>184.59398400406644</v>
      </c>
      <c r="R109" s="7">
        <v>1313.7462932765484</v>
      </c>
      <c r="S109" s="7">
        <v>7827.220307290554</v>
      </c>
      <c r="T109" s="7">
        <v>90789.934659004211</v>
      </c>
      <c r="U109" s="124">
        <f t="shared" si="5"/>
        <v>100127.90454310222</v>
      </c>
    </row>
    <row r="110" spans="1:21">
      <c r="A110" s="37">
        <v>113</v>
      </c>
      <c r="B110" s="17"/>
      <c r="C110" s="16"/>
      <c r="D110" s="38" t="s">
        <v>22</v>
      </c>
      <c r="E110" s="49" t="s">
        <v>135</v>
      </c>
      <c r="F110" s="40"/>
      <c r="G110" s="109">
        <f t="shared" si="3"/>
        <v>1583325.4972754838</v>
      </c>
      <c r="H110" s="26">
        <v>22.899753058169154</v>
      </c>
      <c r="I110" s="7">
        <v>54.676746192853898</v>
      </c>
      <c r="J110" s="7">
        <v>3884.8111980482936</v>
      </c>
      <c r="K110" s="7">
        <v>32400.272702336311</v>
      </c>
      <c r="L110" s="7">
        <v>184993.78594398499</v>
      </c>
      <c r="M110" s="7">
        <v>639382.82106399536</v>
      </c>
      <c r="N110" s="124">
        <f t="shared" si="4"/>
        <v>860739.2674076159</v>
      </c>
      <c r="O110" s="26">
        <v>20.202453355246689</v>
      </c>
      <c r="P110" s="7">
        <v>35.752178833761718</v>
      </c>
      <c r="Q110" s="7">
        <v>1173.8925817869604</v>
      </c>
      <c r="R110" s="7">
        <v>11440.268520057201</v>
      </c>
      <c r="S110" s="7">
        <v>82391.319272994995</v>
      </c>
      <c r="T110" s="7">
        <v>627524.79486083984</v>
      </c>
      <c r="U110" s="124">
        <f t="shared" si="5"/>
        <v>722586.22986786801</v>
      </c>
    </row>
    <row r="111" spans="1:21">
      <c r="A111" s="37">
        <v>114</v>
      </c>
      <c r="B111" s="17"/>
      <c r="C111" s="16"/>
      <c r="D111" s="38" t="s">
        <v>24</v>
      </c>
      <c r="E111" s="49" t="s">
        <v>136</v>
      </c>
      <c r="F111" s="40"/>
      <c r="G111" s="109">
        <f t="shared" si="3"/>
        <v>676138.43255591998</v>
      </c>
      <c r="H111" s="26">
        <v>408.99423221679172</v>
      </c>
      <c r="I111" s="7">
        <v>350.87553339451551</v>
      </c>
      <c r="J111" s="7">
        <v>1978.1115929186344</v>
      </c>
      <c r="K111" s="7">
        <v>10717.44825617969</v>
      </c>
      <c r="L111" s="7">
        <v>59001.584278106689</v>
      </c>
      <c r="M111" s="7">
        <v>251322.00942230225</v>
      </c>
      <c r="N111" s="124">
        <f t="shared" si="4"/>
        <v>323779.02331511857</v>
      </c>
      <c r="O111" s="26">
        <v>303.05336667102529</v>
      </c>
      <c r="P111" s="7">
        <v>286.92037396226078</v>
      </c>
      <c r="Q111" s="7">
        <v>1268.6932156317635</v>
      </c>
      <c r="R111" s="7">
        <v>7278.2888462543488</v>
      </c>
      <c r="S111" s="7">
        <v>36723.093369007111</v>
      </c>
      <c r="T111" s="7">
        <v>306499.3600692749</v>
      </c>
      <c r="U111" s="124">
        <f t="shared" si="5"/>
        <v>352359.40924080141</v>
      </c>
    </row>
    <row r="112" spans="1:21">
      <c r="A112" s="37">
        <v>115</v>
      </c>
      <c r="B112" s="14"/>
      <c r="C112" s="16"/>
      <c r="D112" s="38" t="s">
        <v>26</v>
      </c>
      <c r="E112" s="49" t="s">
        <v>137</v>
      </c>
      <c r="F112" s="40"/>
      <c r="G112" s="109">
        <f t="shared" si="3"/>
        <v>83156.552210071124</v>
      </c>
      <c r="H112" s="26">
        <v>410.78709961904678</v>
      </c>
      <c r="I112" s="7">
        <v>183.09639649651945</v>
      </c>
      <c r="J112" s="7">
        <v>1383.4138781130314</v>
      </c>
      <c r="K112" s="7">
        <v>4601.7556644231081</v>
      </c>
      <c r="L112" s="7">
        <v>11227.040268063545</v>
      </c>
      <c r="M112" s="7">
        <v>30701.048391342163</v>
      </c>
      <c r="N112" s="124">
        <f t="shared" si="4"/>
        <v>48507.141698057414</v>
      </c>
      <c r="O112" s="26">
        <v>369.2953199573094</v>
      </c>
      <c r="P112" s="7">
        <v>140.65227868850343</v>
      </c>
      <c r="Q112" s="7">
        <v>616.49790907278657</v>
      </c>
      <c r="R112" s="7">
        <v>1755.7798160612583</v>
      </c>
      <c r="S112" s="7">
        <v>4980.0390495657921</v>
      </c>
      <c r="T112" s="7">
        <v>26787.14613866806</v>
      </c>
      <c r="U112" s="124">
        <f t="shared" si="5"/>
        <v>34649.41051201371</v>
      </c>
    </row>
    <row r="113" spans="1:21">
      <c r="A113" s="37">
        <v>116</v>
      </c>
      <c r="B113" s="17"/>
      <c r="C113" s="12"/>
      <c r="D113" s="38" t="s">
        <v>32</v>
      </c>
      <c r="E113" s="14" t="s">
        <v>138</v>
      </c>
      <c r="F113" s="43"/>
      <c r="G113" s="109">
        <f t="shared" si="3"/>
        <v>327956.338482272</v>
      </c>
      <c r="H113" s="26">
        <v>291.41847191669513</v>
      </c>
      <c r="I113" s="7">
        <v>161.40283962339163</v>
      </c>
      <c r="J113" s="7">
        <v>1778.6085188090801</v>
      </c>
      <c r="K113" s="7">
        <v>6799.3884352445602</v>
      </c>
      <c r="L113" s="7">
        <v>26742.556176185608</v>
      </c>
      <c r="M113" s="7">
        <v>123060.30659580231</v>
      </c>
      <c r="N113" s="124">
        <f t="shared" si="4"/>
        <v>158833.68103758164</v>
      </c>
      <c r="O113" s="26">
        <v>270.97394944424741</v>
      </c>
      <c r="P113" s="7">
        <v>129.95462332013994</v>
      </c>
      <c r="Q113" s="7">
        <v>1054.2504789673258</v>
      </c>
      <c r="R113" s="7">
        <v>4034.3686107397079</v>
      </c>
      <c r="S113" s="7">
        <v>15830.887888908386</v>
      </c>
      <c r="T113" s="7">
        <v>147802.22189331055</v>
      </c>
      <c r="U113" s="124">
        <f t="shared" si="5"/>
        <v>169122.65744469035</v>
      </c>
    </row>
    <row r="114" spans="1:21">
      <c r="A114" s="93">
        <v>117</v>
      </c>
      <c r="B114" s="94"/>
      <c r="C114" s="95" t="s">
        <v>4</v>
      </c>
      <c r="D114" s="96" t="s">
        <v>139</v>
      </c>
      <c r="E114" s="97"/>
      <c r="F114" s="98"/>
      <c r="G114" s="99">
        <f t="shared" si="3"/>
        <v>920670.67795507389</v>
      </c>
      <c r="H114" s="100">
        <v>211.15299142966978</v>
      </c>
      <c r="I114" s="101">
        <v>470.73756338446401</v>
      </c>
      <c r="J114" s="101">
        <v>2241.6602828130126</v>
      </c>
      <c r="K114" s="101">
        <v>6379.3505759388208</v>
      </c>
      <c r="L114" s="101">
        <v>47436.654860019684</v>
      </c>
      <c r="M114" s="101">
        <v>381460.57615756989</v>
      </c>
      <c r="N114" s="125">
        <f t="shared" si="4"/>
        <v>438200.13243115554</v>
      </c>
      <c r="O114" s="100">
        <v>199.80909688596148</v>
      </c>
      <c r="P114" s="101">
        <v>350.68188163731247</v>
      </c>
      <c r="Q114" s="101">
        <v>1235.126183770597</v>
      </c>
      <c r="R114" s="101">
        <v>5384.8226730525494</v>
      </c>
      <c r="S114" s="101">
        <v>43338.053788661957</v>
      </c>
      <c r="T114" s="101">
        <v>431962.05189990997</v>
      </c>
      <c r="U114" s="125">
        <f t="shared" si="5"/>
        <v>482470.54552391835</v>
      </c>
    </row>
    <row r="115" spans="1:21">
      <c r="A115" s="37">
        <v>118</v>
      </c>
      <c r="B115" s="17"/>
      <c r="C115" s="16"/>
      <c r="D115" s="38" t="s">
        <v>8</v>
      </c>
      <c r="E115" s="49" t="s">
        <v>140</v>
      </c>
      <c r="F115" s="40"/>
      <c r="G115" s="109">
        <f t="shared" si="3"/>
        <v>674478.56592118274</v>
      </c>
      <c r="H115" s="26">
        <v>35.352437443681993</v>
      </c>
      <c r="I115" s="7">
        <v>86.994519059779122</v>
      </c>
      <c r="J115" s="7">
        <v>612.13160292431712</v>
      </c>
      <c r="K115" s="7">
        <v>2522.4758101701736</v>
      </c>
      <c r="L115" s="7">
        <v>30648.360711574554</v>
      </c>
      <c r="M115" s="7">
        <v>283523.31457614899</v>
      </c>
      <c r="N115" s="124">
        <f t="shared" si="4"/>
        <v>317428.62965732149</v>
      </c>
      <c r="O115" s="26">
        <v>36.132380353359622</v>
      </c>
      <c r="P115" s="7">
        <v>65.469705800525844</v>
      </c>
      <c r="Q115" s="7">
        <v>346.82183067966253</v>
      </c>
      <c r="R115" s="7">
        <v>2352.0983283668756</v>
      </c>
      <c r="S115" s="7">
        <v>30010.203379660845</v>
      </c>
      <c r="T115" s="7">
        <v>324239.21063899994</v>
      </c>
      <c r="U115" s="124">
        <f t="shared" si="5"/>
        <v>357049.93626386119</v>
      </c>
    </row>
    <row r="116" spans="1:21">
      <c r="A116" s="37">
        <v>119</v>
      </c>
      <c r="B116" s="10"/>
      <c r="C116" s="16"/>
      <c r="D116" s="38" t="s">
        <v>10</v>
      </c>
      <c r="E116" s="49" t="s">
        <v>141</v>
      </c>
      <c r="F116" s="40"/>
      <c r="G116" s="109">
        <f t="shared" si="3"/>
        <v>22429.87062028682</v>
      </c>
      <c r="H116" s="26">
        <v>82.444471327500651</v>
      </c>
      <c r="I116" s="7">
        <v>225.50437861518003</v>
      </c>
      <c r="J116" s="7">
        <v>576.78465995239094</v>
      </c>
      <c r="K116" s="7">
        <v>930.40694708423689</v>
      </c>
      <c r="L116" s="7">
        <v>1593.4085313230753</v>
      </c>
      <c r="M116" s="7">
        <v>5079.8087267279625</v>
      </c>
      <c r="N116" s="124">
        <f t="shared" si="4"/>
        <v>8488.3577150303463</v>
      </c>
      <c r="O116" s="26">
        <v>75.175205587060191</v>
      </c>
      <c r="P116" s="7">
        <v>161.28539179451764</v>
      </c>
      <c r="Q116" s="7">
        <v>374.19941191619728</v>
      </c>
      <c r="R116" s="7">
        <v>1039.2652844100958</v>
      </c>
      <c r="S116" s="7">
        <v>2181.8520052358508</v>
      </c>
      <c r="T116" s="7">
        <v>10109.735606312752</v>
      </c>
      <c r="U116" s="124">
        <f t="shared" si="5"/>
        <v>13941.512905256473</v>
      </c>
    </row>
    <row r="117" spans="1:21">
      <c r="A117" s="37">
        <v>120</v>
      </c>
      <c r="B117" s="17"/>
      <c r="C117" s="11"/>
      <c r="D117" s="38" t="s">
        <v>22</v>
      </c>
      <c r="E117" s="9" t="s">
        <v>142</v>
      </c>
      <c r="F117" s="46"/>
      <c r="G117" s="109">
        <f t="shared" si="3"/>
        <v>223762.24272327346</v>
      </c>
      <c r="H117" s="26">
        <v>93.356079123914242</v>
      </c>
      <c r="I117" s="7">
        <v>158.23867287300527</v>
      </c>
      <c r="J117" s="7">
        <v>1052.7440594285727</v>
      </c>
      <c r="K117" s="7">
        <v>2926.4677723497152</v>
      </c>
      <c r="L117" s="7">
        <v>15194.886527061462</v>
      </c>
      <c r="M117" s="7">
        <v>92857.456426024437</v>
      </c>
      <c r="N117" s="124">
        <f t="shared" si="4"/>
        <v>112283.14953686111</v>
      </c>
      <c r="O117" s="26">
        <v>88.501515378942713</v>
      </c>
      <c r="P117" s="7">
        <v>123.92678063607309</v>
      </c>
      <c r="Q117" s="7">
        <v>514.10493157058954</v>
      </c>
      <c r="R117" s="7">
        <v>1993.4591452591121</v>
      </c>
      <c r="S117" s="7">
        <v>11145.998493731022</v>
      </c>
      <c r="T117" s="7">
        <v>97613.102319836617</v>
      </c>
      <c r="U117" s="124">
        <f t="shared" si="5"/>
        <v>111479.09318641236</v>
      </c>
    </row>
    <row r="118" spans="1:21">
      <c r="A118" s="93">
        <v>121</v>
      </c>
      <c r="B118" s="94"/>
      <c r="C118" s="95" t="s">
        <v>143</v>
      </c>
      <c r="D118" s="96" t="s">
        <v>144</v>
      </c>
      <c r="E118" s="97"/>
      <c r="F118" s="98"/>
      <c r="G118" s="99">
        <f t="shared" si="3"/>
        <v>591690.64647158212</v>
      </c>
      <c r="H118" s="100">
        <v>859.24091557366773</v>
      </c>
      <c r="I118" s="101">
        <v>426.82803729921579</v>
      </c>
      <c r="J118" s="101">
        <v>2981.4434895813465</v>
      </c>
      <c r="K118" s="101">
        <v>32200.92661511898</v>
      </c>
      <c r="L118" s="101">
        <v>114440.8720574379</v>
      </c>
      <c r="M118" s="101">
        <v>181773.0394487381</v>
      </c>
      <c r="N118" s="125">
        <f t="shared" si="4"/>
        <v>332682.35056374921</v>
      </c>
      <c r="O118" s="100">
        <v>733.77745007653721</v>
      </c>
      <c r="P118" s="101">
        <v>377.20525644812733</v>
      </c>
      <c r="Q118" s="101">
        <v>1797.1786592900753</v>
      </c>
      <c r="R118" s="101">
        <v>12419.432915240526</v>
      </c>
      <c r="S118" s="101">
        <v>57777.192866325378</v>
      </c>
      <c r="T118" s="101">
        <v>185903.50876045227</v>
      </c>
      <c r="U118" s="125">
        <f t="shared" si="5"/>
        <v>259008.29590783291</v>
      </c>
    </row>
    <row r="119" spans="1:21">
      <c r="A119" s="37">
        <v>122</v>
      </c>
      <c r="B119" s="17"/>
      <c r="C119" s="16"/>
      <c r="D119" s="38" t="s">
        <v>8</v>
      </c>
      <c r="E119" s="49" t="s">
        <v>145</v>
      </c>
      <c r="F119" s="40"/>
      <c r="G119" s="109">
        <f t="shared" si="3"/>
        <v>28014.537061812262</v>
      </c>
      <c r="H119" s="26">
        <v>10.117838137070066</v>
      </c>
      <c r="I119" s="7">
        <v>13.417960400925949</v>
      </c>
      <c r="J119" s="7">
        <v>136.7859115190804</v>
      </c>
      <c r="K119" s="7">
        <v>909.42366974428296</v>
      </c>
      <c r="L119" s="7">
        <v>3794.8103365898132</v>
      </c>
      <c r="M119" s="7">
        <v>10783.530848503113</v>
      </c>
      <c r="N119" s="124">
        <f t="shared" si="4"/>
        <v>15648.086564894285</v>
      </c>
      <c r="O119" s="26">
        <v>12.511062759025663</v>
      </c>
      <c r="P119" s="7">
        <v>13.067532792949351</v>
      </c>
      <c r="Q119" s="7">
        <v>64.709605566298706</v>
      </c>
      <c r="R119" s="7">
        <v>360.02811818942428</v>
      </c>
      <c r="S119" s="7">
        <v>2075.6212633550167</v>
      </c>
      <c r="T119" s="7">
        <v>9840.5129142552614</v>
      </c>
      <c r="U119" s="124">
        <f t="shared" si="5"/>
        <v>12366.450496917976</v>
      </c>
    </row>
    <row r="120" spans="1:21">
      <c r="A120" s="37">
        <v>123</v>
      </c>
      <c r="B120" s="17"/>
      <c r="C120" s="16"/>
      <c r="D120" s="38" t="s">
        <v>10</v>
      </c>
      <c r="E120" s="49" t="s">
        <v>146</v>
      </c>
      <c r="F120" s="40"/>
      <c r="G120" s="109">
        <f t="shared" si="3"/>
        <v>197917.07390841859</v>
      </c>
      <c r="H120" s="26">
        <v>82.899254109244794</v>
      </c>
      <c r="I120" s="7">
        <v>57.653430432081223</v>
      </c>
      <c r="J120" s="7">
        <v>1059.8308716118336</v>
      </c>
      <c r="K120" s="7">
        <v>19883.39597594738</v>
      </c>
      <c r="L120" s="7">
        <v>65459.323694348335</v>
      </c>
      <c r="M120" s="7">
        <v>47158.410512804985</v>
      </c>
      <c r="N120" s="124">
        <f t="shared" si="4"/>
        <v>133701.51373925386</v>
      </c>
      <c r="O120" s="26">
        <v>74.0837639378733</v>
      </c>
      <c r="P120" s="7">
        <v>51.264124179724604</v>
      </c>
      <c r="Q120" s="7">
        <v>464.79710890981369</v>
      </c>
      <c r="R120" s="7">
        <v>5824.5446907579899</v>
      </c>
      <c r="S120" s="7">
        <v>24847.679222881794</v>
      </c>
      <c r="T120" s="7">
        <v>32953.191258497536</v>
      </c>
      <c r="U120" s="124">
        <f t="shared" si="5"/>
        <v>64215.560169164732</v>
      </c>
    </row>
    <row r="121" spans="1:21">
      <c r="A121" s="37">
        <v>124</v>
      </c>
      <c r="B121" s="10"/>
      <c r="C121" s="16"/>
      <c r="D121" s="38" t="s">
        <v>22</v>
      </c>
      <c r="E121" s="49" t="s">
        <v>147</v>
      </c>
      <c r="F121" s="40"/>
      <c r="G121" s="109">
        <f t="shared" si="3"/>
        <v>6053.1749718945357</v>
      </c>
      <c r="H121" s="26">
        <v>43.303070333146024</v>
      </c>
      <c r="I121" s="7">
        <v>86.055133642628789</v>
      </c>
      <c r="J121" s="7">
        <v>160.51219573616982</v>
      </c>
      <c r="K121" s="7">
        <v>391.1035903096199</v>
      </c>
      <c r="L121" s="7">
        <v>805.70451084524393</v>
      </c>
      <c r="M121" s="7">
        <v>1722.6293478012085</v>
      </c>
      <c r="N121" s="124">
        <f t="shared" si="4"/>
        <v>3209.307848668017</v>
      </c>
      <c r="O121" s="26">
        <v>38.385257736052154</v>
      </c>
      <c r="P121" s="7">
        <v>84.68203466932755</v>
      </c>
      <c r="Q121" s="7">
        <v>153.71535078881425</v>
      </c>
      <c r="R121" s="7">
        <v>263.49513821303844</v>
      </c>
      <c r="S121" s="7">
        <v>652.72081834077835</v>
      </c>
      <c r="T121" s="7">
        <v>1650.868523478508</v>
      </c>
      <c r="U121" s="124">
        <f t="shared" si="5"/>
        <v>2843.8671232265187</v>
      </c>
    </row>
    <row r="122" spans="1:21">
      <c r="A122" s="37">
        <v>125</v>
      </c>
      <c r="B122" s="17"/>
      <c r="C122" s="11"/>
      <c r="D122" s="50"/>
      <c r="E122" s="9" t="s">
        <v>148</v>
      </c>
      <c r="F122" s="46"/>
      <c r="G122" s="109">
        <f t="shared" si="3"/>
        <v>359705.8652570995</v>
      </c>
      <c r="H122" s="26">
        <v>722.92076379433274</v>
      </c>
      <c r="I122" s="7">
        <v>269.70151223987341</v>
      </c>
      <c r="J122" s="7">
        <v>1624.3145446479321</v>
      </c>
      <c r="K122" s="7">
        <v>11017.003339707851</v>
      </c>
      <c r="L122" s="7">
        <v>44381.035080909729</v>
      </c>
      <c r="M122" s="7">
        <v>122108.47021579742</v>
      </c>
      <c r="N122" s="124">
        <f t="shared" si="4"/>
        <v>180123.44545709714</v>
      </c>
      <c r="O122" s="26">
        <v>608.79737364081666</v>
      </c>
      <c r="P122" s="7">
        <v>228.19156709383242</v>
      </c>
      <c r="Q122" s="7">
        <v>1113.9565979987383</v>
      </c>
      <c r="R122" s="7">
        <v>5971.364987835288</v>
      </c>
      <c r="S122" s="7">
        <v>30201.171232700348</v>
      </c>
      <c r="T122" s="7">
        <v>141458.93804073334</v>
      </c>
      <c r="U122" s="124">
        <f t="shared" si="5"/>
        <v>179582.41980000236</v>
      </c>
    </row>
    <row r="123" spans="1:21">
      <c r="A123" s="93">
        <v>126</v>
      </c>
      <c r="B123" s="94"/>
      <c r="C123" s="95" t="s">
        <v>149</v>
      </c>
      <c r="D123" s="96" t="s">
        <v>150</v>
      </c>
      <c r="E123" s="97"/>
      <c r="F123" s="98"/>
      <c r="G123" s="99">
        <f t="shared" si="3"/>
        <v>534064.47958668333</v>
      </c>
      <c r="H123" s="100">
        <v>482.02610273682512</v>
      </c>
      <c r="I123" s="101">
        <v>244.02517024427652</v>
      </c>
      <c r="J123" s="101">
        <v>2100.6578617691994</v>
      </c>
      <c r="K123" s="101">
        <v>9149.5983776450157</v>
      </c>
      <c r="L123" s="101">
        <v>44738.772344827652</v>
      </c>
      <c r="M123" s="101">
        <v>206699.6765460968</v>
      </c>
      <c r="N123" s="125">
        <f t="shared" si="4"/>
        <v>263414.75640331977</v>
      </c>
      <c r="O123" s="100">
        <v>390.34595152654219</v>
      </c>
      <c r="P123" s="101">
        <v>227.80502758920193</v>
      </c>
      <c r="Q123" s="101">
        <v>1479.3209643072914</v>
      </c>
      <c r="R123" s="101">
        <v>6493.9456114023924</v>
      </c>
      <c r="S123" s="101">
        <v>35414.568683385849</v>
      </c>
      <c r="T123" s="101">
        <v>226643.73694515228</v>
      </c>
      <c r="U123" s="125">
        <f t="shared" si="5"/>
        <v>270649.72318336356</v>
      </c>
    </row>
    <row r="124" spans="1:21">
      <c r="A124" s="37">
        <v>127</v>
      </c>
      <c r="B124" s="12"/>
      <c r="C124" s="12"/>
      <c r="D124" s="38" t="s">
        <v>8</v>
      </c>
      <c r="E124" s="49" t="s">
        <v>151</v>
      </c>
      <c r="F124" s="40"/>
      <c r="G124" s="109">
        <f t="shared" si="3"/>
        <v>362506.51427001134</v>
      </c>
      <c r="H124" s="26">
        <v>290.04118727694731</v>
      </c>
      <c r="I124" s="7">
        <v>205.59235043823719</v>
      </c>
      <c r="J124" s="7">
        <v>1866.1665759384632</v>
      </c>
      <c r="K124" s="7">
        <v>7806.2602885514498</v>
      </c>
      <c r="L124" s="7">
        <v>35639.652651786804</v>
      </c>
      <c r="M124" s="7">
        <v>142192.76239013672</v>
      </c>
      <c r="N124" s="124">
        <f t="shared" si="4"/>
        <v>188000.47544412862</v>
      </c>
      <c r="O124" s="26">
        <v>228.10336304071825</v>
      </c>
      <c r="P124" s="7">
        <v>191.42217309726402</v>
      </c>
      <c r="Q124" s="7">
        <v>1211.4315416167956</v>
      </c>
      <c r="R124" s="7">
        <v>5057.0436903238297</v>
      </c>
      <c r="S124" s="7">
        <v>26167.909512996674</v>
      </c>
      <c r="T124" s="7">
        <v>141650.12854480743</v>
      </c>
      <c r="U124" s="124">
        <f t="shared" si="5"/>
        <v>174506.03882588272</v>
      </c>
    </row>
    <row r="125" spans="1:21">
      <c r="A125" s="37">
        <v>128</v>
      </c>
      <c r="B125" s="17"/>
      <c r="C125" s="16"/>
      <c r="D125" s="52" t="s">
        <v>10</v>
      </c>
      <c r="E125" s="49" t="s">
        <v>152</v>
      </c>
      <c r="F125" s="40"/>
      <c r="G125" s="109">
        <f t="shared" si="3"/>
        <v>9500.0354554951191</v>
      </c>
      <c r="H125" s="26">
        <v>0</v>
      </c>
      <c r="I125" s="7">
        <v>0</v>
      </c>
      <c r="J125" s="7">
        <v>1.3814255073666573</v>
      </c>
      <c r="K125" s="7">
        <v>7.1090870425105095</v>
      </c>
      <c r="L125" s="7">
        <v>501.54849800467491</v>
      </c>
      <c r="M125" s="7">
        <v>8989.996444940567</v>
      </c>
      <c r="N125" s="124">
        <f t="shared" si="4"/>
        <v>9500.0354554951191</v>
      </c>
      <c r="O125" s="26">
        <v>0</v>
      </c>
      <c r="P125" s="7">
        <v>0</v>
      </c>
      <c r="Q125" s="7">
        <v>0</v>
      </c>
      <c r="R125" s="7">
        <v>0</v>
      </c>
      <c r="S125" s="7">
        <v>0</v>
      </c>
      <c r="T125" s="7">
        <v>0</v>
      </c>
      <c r="U125" s="124">
        <f t="shared" si="5"/>
        <v>0</v>
      </c>
    </row>
    <row r="126" spans="1:21">
      <c r="A126" s="37">
        <v>129</v>
      </c>
      <c r="B126" s="10"/>
      <c r="C126" s="16"/>
      <c r="D126" s="38" t="s">
        <v>22</v>
      </c>
      <c r="E126" s="15" t="s">
        <v>153</v>
      </c>
      <c r="F126" s="43"/>
      <c r="G126" s="109">
        <f t="shared" si="3"/>
        <v>4048.8455365783957</v>
      </c>
      <c r="H126" s="26">
        <v>0</v>
      </c>
      <c r="I126" s="7">
        <v>2.9156550330808386</v>
      </c>
      <c r="J126" s="7">
        <v>12.901043319958262</v>
      </c>
      <c r="K126" s="7">
        <v>86.243505410966463</v>
      </c>
      <c r="L126" s="7">
        <v>457.63316415436566</v>
      </c>
      <c r="M126" s="7">
        <v>1254.6301778107882</v>
      </c>
      <c r="N126" s="124">
        <f t="shared" si="4"/>
        <v>1814.3235457291594</v>
      </c>
      <c r="O126" s="26">
        <v>0</v>
      </c>
      <c r="P126" s="7">
        <v>2.9446635113563389</v>
      </c>
      <c r="Q126" s="7">
        <v>12.089658376578882</v>
      </c>
      <c r="R126" s="7">
        <v>84.070688224877813</v>
      </c>
      <c r="S126" s="7">
        <v>525.30176203511655</v>
      </c>
      <c r="T126" s="7">
        <v>1610.1152187013067</v>
      </c>
      <c r="U126" s="124">
        <f t="shared" si="5"/>
        <v>2234.5219908492363</v>
      </c>
    </row>
    <row r="127" spans="1:21">
      <c r="A127" s="37">
        <v>130</v>
      </c>
      <c r="B127" s="17"/>
      <c r="C127" s="11"/>
      <c r="D127" s="38" t="s">
        <v>24</v>
      </c>
      <c r="E127" s="9" t="s">
        <v>408</v>
      </c>
      <c r="F127" s="46"/>
      <c r="G127" s="109">
        <f t="shared" si="3"/>
        <v>157017.02173451238</v>
      </c>
      <c r="H127" s="26">
        <v>191.98491464869585</v>
      </c>
      <c r="I127" s="7">
        <v>35.517164031043649</v>
      </c>
      <c r="J127" s="7">
        <v>220.20880917459726</v>
      </c>
      <c r="K127" s="7">
        <v>1249.9856097996235</v>
      </c>
      <c r="L127" s="7">
        <v>8139.9383190050721</v>
      </c>
      <c r="M127" s="7">
        <v>54262.291824817657</v>
      </c>
      <c r="N127" s="124">
        <f t="shared" si="4"/>
        <v>64099.92664147669</v>
      </c>
      <c r="O127" s="26">
        <v>162.24258715729229</v>
      </c>
      <c r="P127" s="7">
        <v>33.438192116445862</v>
      </c>
      <c r="Q127" s="7">
        <v>223.33017624026979</v>
      </c>
      <c r="R127" s="7">
        <v>1194.6128413900733</v>
      </c>
      <c r="S127" s="7">
        <v>8537.0254767537117</v>
      </c>
      <c r="T127" s="7">
        <v>82766.445819377899</v>
      </c>
      <c r="U127" s="124">
        <f t="shared" si="5"/>
        <v>92917.095093035692</v>
      </c>
    </row>
    <row r="128" spans="1:21">
      <c r="A128" s="37">
        <v>131</v>
      </c>
      <c r="B128" s="12"/>
      <c r="C128" s="12"/>
      <c r="D128" s="38" t="s">
        <v>26</v>
      </c>
      <c r="E128" s="15" t="s">
        <v>154</v>
      </c>
      <c r="F128" s="43"/>
      <c r="G128" s="109">
        <f t="shared" si="3"/>
        <v>0</v>
      </c>
      <c r="H128" s="26">
        <v>0</v>
      </c>
      <c r="I128" s="7">
        <v>0</v>
      </c>
      <c r="J128" s="7">
        <v>0</v>
      </c>
      <c r="K128" s="7">
        <v>0</v>
      </c>
      <c r="L128" s="7">
        <v>0</v>
      </c>
      <c r="M128" s="7">
        <v>0</v>
      </c>
      <c r="N128" s="124">
        <f t="shared" si="4"/>
        <v>0</v>
      </c>
      <c r="O128" s="26">
        <v>0</v>
      </c>
      <c r="P128" s="7">
        <v>0</v>
      </c>
      <c r="Q128" s="7">
        <v>0</v>
      </c>
      <c r="R128" s="7">
        <v>0</v>
      </c>
      <c r="S128" s="7">
        <v>0</v>
      </c>
      <c r="T128" s="7">
        <v>0</v>
      </c>
      <c r="U128" s="124">
        <f t="shared" si="5"/>
        <v>0</v>
      </c>
    </row>
    <row r="129" spans="1:21">
      <c r="A129" s="37">
        <v>132</v>
      </c>
      <c r="B129" s="12"/>
      <c r="C129" s="12"/>
      <c r="D129" s="38" t="s">
        <v>32</v>
      </c>
      <c r="E129" s="15" t="s">
        <v>155</v>
      </c>
      <c r="F129" s="43"/>
      <c r="G129" s="109">
        <f t="shared" si="3"/>
        <v>992.06191912237955</v>
      </c>
      <c r="H129" s="26">
        <v>0</v>
      </c>
      <c r="I129" s="7">
        <v>0</v>
      </c>
      <c r="J129" s="7">
        <v>0</v>
      </c>
      <c r="K129" s="7">
        <v>0</v>
      </c>
      <c r="L129" s="7">
        <v>0</v>
      </c>
      <c r="M129" s="7">
        <v>0</v>
      </c>
      <c r="N129" s="124">
        <f t="shared" si="4"/>
        <v>0</v>
      </c>
      <c r="O129" s="26">
        <v>0</v>
      </c>
      <c r="P129" s="7">
        <v>0</v>
      </c>
      <c r="Q129" s="7">
        <v>32.469575719862405</v>
      </c>
      <c r="R129" s="7">
        <v>158.21839329293289</v>
      </c>
      <c r="S129" s="7">
        <v>184.33209790405817</v>
      </c>
      <c r="T129" s="7">
        <v>617.04185220552608</v>
      </c>
      <c r="U129" s="124">
        <f t="shared" si="5"/>
        <v>992.06191912237955</v>
      </c>
    </row>
    <row r="130" spans="1:21">
      <c r="A130" s="93">
        <v>133</v>
      </c>
      <c r="B130" s="94"/>
      <c r="C130" s="95" t="s">
        <v>156</v>
      </c>
      <c r="D130" s="96" t="s">
        <v>157</v>
      </c>
      <c r="E130" s="97"/>
      <c r="F130" s="98"/>
      <c r="G130" s="99">
        <f t="shared" si="3"/>
        <v>45368.332595470871</v>
      </c>
      <c r="H130" s="100">
        <v>114.78183931089006</v>
      </c>
      <c r="I130" s="101">
        <v>27.013073358684778</v>
      </c>
      <c r="J130" s="101">
        <v>155.59158780053258</v>
      </c>
      <c r="K130" s="101">
        <v>892.01767796278</v>
      </c>
      <c r="L130" s="101">
        <v>3852.8332351446152</v>
      </c>
      <c r="M130" s="101">
        <v>13905.288738489151</v>
      </c>
      <c r="N130" s="125">
        <f t="shared" si="4"/>
        <v>18947.526152066654</v>
      </c>
      <c r="O130" s="100">
        <v>143.98756909818621</v>
      </c>
      <c r="P130" s="101">
        <v>20.686594945087563</v>
      </c>
      <c r="Q130" s="101">
        <v>116.6164077467256</v>
      </c>
      <c r="R130" s="101">
        <v>589.82636520266533</v>
      </c>
      <c r="S130" s="101">
        <v>3279.8985817432404</v>
      </c>
      <c r="T130" s="101">
        <v>22269.790924668312</v>
      </c>
      <c r="U130" s="125">
        <f t="shared" si="5"/>
        <v>26420.806443404217</v>
      </c>
    </row>
    <row r="131" spans="1:21">
      <c r="A131" s="93">
        <v>134</v>
      </c>
      <c r="B131" s="94"/>
      <c r="C131" s="95" t="s">
        <v>158</v>
      </c>
      <c r="D131" s="96" t="s">
        <v>159</v>
      </c>
      <c r="E131" s="97"/>
      <c r="F131" s="98"/>
      <c r="G131" s="99">
        <f t="shared" si="3"/>
        <v>67610.864754679613</v>
      </c>
      <c r="H131" s="100">
        <v>0</v>
      </c>
      <c r="I131" s="101">
        <v>96.12328720651567</v>
      </c>
      <c r="J131" s="101">
        <v>403.0441993996501</v>
      </c>
      <c r="K131" s="101">
        <v>1304.0293796211481</v>
      </c>
      <c r="L131" s="101">
        <v>4633.1028010994196</v>
      </c>
      <c r="M131" s="101">
        <v>18172.428068488836</v>
      </c>
      <c r="N131" s="125">
        <f t="shared" si="4"/>
        <v>24608.72773581557</v>
      </c>
      <c r="O131" s="100">
        <v>0</v>
      </c>
      <c r="P131" s="101">
        <v>130.88595836888999</v>
      </c>
      <c r="Q131" s="101">
        <v>1136.4598068986088</v>
      </c>
      <c r="R131" s="101">
        <v>2950.510380923748</v>
      </c>
      <c r="S131" s="101">
        <v>6696.1220932900906</v>
      </c>
      <c r="T131" s="101">
        <v>32088.158779382706</v>
      </c>
      <c r="U131" s="125">
        <f>SUM(O131:T131)</f>
        <v>43002.137018864043</v>
      </c>
    </row>
    <row r="132" spans="1:21">
      <c r="A132" s="37">
        <v>135</v>
      </c>
      <c r="B132" s="17"/>
      <c r="C132" s="16"/>
      <c r="D132" s="38" t="s">
        <v>8</v>
      </c>
      <c r="E132" s="49" t="s">
        <v>160</v>
      </c>
      <c r="F132" s="40"/>
      <c r="G132" s="109">
        <f t="shared" si="3"/>
        <v>11651.717082059198</v>
      </c>
      <c r="H132" s="26">
        <v>0</v>
      </c>
      <c r="I132" s="7">
        <v>4.7399606560356915</v>
      </c>
      <c r="J132" s="7">
        <v>11.96536930417642</v>
      </c>
      <c r="K132" s="7">
        <v>83.212295116856694</v>
      </c>
      <c r="L132" s="7">
        <v>606.95088398456573</v>
      </c>
      <c r="M132" s="7">
        <v>2330.7463860660791</v>
      </c>
      <c r="N132" s="124">
        <f t="shared" si="4"/>
        <v>3037.6148951277137</v>
      </c>
      <c r="O132" s="26">
        <v>0</v>
      </c>
      <c r="P132" s="7">
        <v>3.8230188871384598</v>
      </c>
      <c r="Q132" s="7">
        <v>26.126141789498433</v>
      </c>
      <c r="R132" s="7">
        <v>273.62171216495335</v>
      </c>
      <c r="S132" s="7">
        <v>1701.6264761835337</v>
      </c>
      <c r="T132" s="7">
        <v>6608.9048379063606</v>
      </c>
      <c r="U132" s="124">
        <f t="shared" ref="U132:U157" si="6">SUM(O132:T132)</f>
        <v>8614.1021869314845</v>
      </c>
    </row>
    <row r="133" spans="1:21">
      <c r="A133" s="37">
        <v>136</v>
      </c>
      <c r="B133" s="10"/>
      <c r="C133" s="16"/>
      <c r="D133" s="38" t="s">
        <v>10</v>
      </c>
      <c r="E133" s="49" t="s">
        <v>161</v>
      </c>
      <c r="F133" s="40"/>
      <c r="G133" s="109">
        <f t="shared" si="3"/>
        <v>5390.0633113235235</v>
      </c>
      <c r="H133" s="26">
        <v>0</v>
      </c>
      <c r="I133" s="7">
        <v>0</v>
      </c>
      <c r="J133" s="7">
        <v>0.64228957891464233</v>
      </c>
      <c r="K133" s="7">
        <v>9.5640216171741486</v>
      </c>
      <c r="L133" s="7">
        <v>119.85307520627975</v>
      </c>
      <c r="M133" s="7">
        <v>1667.2080705314875</v>
      </c>
      <c r="N133" s="124">
        <f t="shared" si="4"/>
        <v>1797.267456933856</v>
      </c>
      <c r="O133" s="26">
        <v>0</v>
      </c>
      <c r="P133" s="7">
        <v>0.11759418249130249</v>
      </c>
      <c r="Q133" s="7">
        <v>0.12039147317409515</v>
      </c>
      <c r="R133" s="7">
        <v>10.314319297671318</v>
      </c>
      <c r="S133" s="7">
        <v>166.582678347826</v>
      </c>
      <c r="T133" s="7">
        <v>3415.6608710885048</v>
      </c>
      <c r="U133" s="124">
        <f t="shared" si="6"/>
        <v>3592.7958543896675</v>
      </c>
    </row>
    <row r="134" spans="1:21">
      <c r="A134" s="37">
        <v>137</v>
      </c>
      <c r="B134" s="10"/>
      <c r="C134" s="11"/>
      <c r="D134" s="52" t="s">
        <v>22</v>
      </c>
      <c r="E134" s="49" t="s">
        <v>162</v>
      </c>
      <c r="F134" s="51"/>
      <c r="G134" s="109">
        <f t="shared" si="3"/>
        <v>384.55840809643269</v>
      </c>
      <c r="H134" s="26">
        <v>0</v>
      </c>
      <c r="I134" s="7">
        <v>0</v>
      </c>
      <c r="J134" s="7">
        <v>1.3928177058696747</v>
      </c>
      <c r="K134" s="7">
        <v>20.541801288723946</v>
      </c>
      <c r="L134" s="7">
        <v>102.97314953804016</v>
      </c>
      <c r="M134" s="7">
        <v>185.07093513011932</v>
      </c>
      <c r="N134" s="124">
        <f t="shared" si="4"/>
        <v>309.97870366275311</v>
      </c>
      <c r="O134" s="26">
        <v>0</v>
      </c>
      <c r="P134" s="7">
        <v>0</v>
      </c>
      <c r="Q134" s="7">
        <v>0</v>
      </c>
      <c r="R134" s="7">
        <v>0.81857937574386597</v>
      </c>
      <c r="S134" s="7">
        <v>5.1633198261260986</v>
      </c>
      <c r="T134" s="7">
        <v>68.597805231809616</v>
      </c>
      <c r="U134" s="124">
        <f t="shared" si="6"/>
        <v>74.579704433679581</v>
      </c>
    </row>
    <row r="135" spans="1:21">
      <c r="A135" s="37">
        <v>138</v>
      </c>
      <c r="B135" s="10"/>
      <c r="C135" s="11"/>
      <c r="D135" s="52" t="s">
        <v>24</v>
      </c>
      <c r="E135" s="49" t="s">
        <v>163</v>
      </c>
      <c r="F135" s="51"/>
      <c r="G135" s="109">
        <f t="shared" si="3"/>
        <v>3213.8751834183931</v>
      </c>
      <c r="H135" s="26">
        <v>0</v>
      </c>
      <c r="I135" s="7">
        <v>0.26036739349365234</v>
      </c>
      <c r="J135" s="7">
        <v>4.2575508058071136</v>
      </c>
      <c r="K135" s="7">
        <v>37.604480996727943</v>
      </c>
      <c r="L135" s="7">
        <v>364.8650119304657</v>
      </c>
      <c r="M135" s="7">
        <v>1379.9510939717293</v>
      </c>
      <c r="N135" s="124">
        <f t="shared" si="4"/>
        <v>1786.9385050982237</v>
      </c>
      <c r="O135" s="26">
        <v>0</v>
      </c>
      <c r="P135" s="7">
        <v>0.84275233745574951</v>
      </c>
      <c r="Q135" s="7">
        <v>1.4544187784194946</v>
      </c>
      <c r="R135" s="7">
        <v>15.129448741674423</v>
      </c>
      <c r="S135" s="7">
        <v>168.30572167038918</v>
      </c>
      <c r="T135" s="7">
        <v>1241.2043367922306</v>
      </c>
      <c r="U135" s="124">
        <f t="shared" si="6"/>
        <v>1426.9366783201694</v>
      </c>
    </row>
    <row r="136" spans="1:21">
      <c r="A136" s="37">
        <v>139</v>
      </c>
      <c r="B136" s="17"/>
      <c r="C136" s="11"/>
      <c r="D136" s="50"/>
      <c r="E136" s="9" t="s">
        <v>164</v>
      </c>
      <c r="F136" s="46"/>
      <c r="G136" s="109">
        <f t="shared" si="3"/>
        <v>46970.651430122089</v>
      </c>
      <c r="H136" s="26">
        <v>0</v>
      </c>
      <c r="I136" s="7">
        <v>91.122957918792963</v>
      </c>
      <c r="J136" s="7">
        <v>384.78616868704557</v>
      </c>
      <c r="K136" s="7">
        <v>1153.10679872334</v>
      </c>
      <c r="L136" s="7">
        <v>3438.4606521874666</v>
      </c>
      <c r="M136" s="7">
        <v>12609.451724037528</v>
      </c>
      <c r="N136" s="124">
        <f t="shared" si="4"/>
        <v>17676.928301554173</v>
      </c>
      <c r="O136" s="26">
        <v>0</v>
      </c>
      <c r="P136" s="7">
        <v>126.10259248455986</v>
      </c>
      <c r="Q136" s="7">
        <v>1108.7588626537472</v>
      </c>
      <c r="R136" s="7">
        <v>2650.6263085007668</v>
      </c>
      <c r="S136" s="7">
        <v>4654.4438169747591</v>
      </c>
      <c r="T136" s="7">
        <v>20753.791547954082</v>
      </c>
      <c r="U136" s="124">
        <f t="shared" si="6"/>
        <v>29293.723128567915</v>
      </c>
    </row>
    <row r="137" spans="1:21">
      <c r="A137" s="93">
        <v>140</v>
      </c>
      <c r="B137" s="94"/>
      <c r="C137" s="95" t="s">
        <v>165</v>
      </c>
      <c r="D137" s="96" t="s">
        <v>166</v>
      </c>
      <c r="E137" s="97"/>
      <c r="F137" s="98"/>
      <c r="G137" s="99">
        <f t="shared" si="3"/>
        <v>51249.513194215484</v>
      </c>
      <c r="H137" s="100">
        <v>17298.234519049525</v>
      </c>
      <c r="I137" s="101">
        <v>987.85337607748806</v>
      </c>
      <c r="J137" s="101">
        <v>1737.5300994515419</v>
      </c>
      <c r="K137" s="101">
        <v>1759.4543586438522</v>
      </c>
      <c r="L137" s="101">
        <v>2192.1708015650511</v>
      </c>
      <c r="M137" s="101">
        <v>2990.2608722448349</v>
      </c>
      <c r="N137" s="125">
        <f t="shared" si="4"/>
        <v>26965.504027032293</v>
      </c>
      <c r="O137" s="100">
        <v>15705.848787665367</v>
      </c>
      <c r="P137" s="101">
        <v>910.85366726107895</v>
      </c>
      <c r="Q137" s="101">
        <v>1234.2445689439774</v>
      </c>
      <c r="R137" s="101">
        <v>1481.0896933097392</v>
      </c>
      <c r="S137" s="101">
        <v>1838.7509645670652</v>
      </c>
      <c r="T137" s="101">
        <v>3113.2214854359627</v>
      </c>
      <c r="U137" s="125">
        <f t="shared" si="6"/>
        <v>24284.009167183191</v>
      </c>
    </row>
    <row r="138" spans="1:21">
      <c r="A138" s="37">
        <v>141</v>
      </c>
      <c r="B138" s="17"/>
      <c r="C138" s="16"/>
      <c r="D138" s="38" t="s">
        <v>8</v>
      </c>
      <c r="E138" s="45" t="s">
        <v>167</v>
      </c>
      <c r="F138" s="53"/>
      <c r="G138" s="109">
        <f t="shared" ref="G138:G157" si="7">N138+U138</f>
        <v>2277.9310957881407</v>
      </c>
      <c r="H138" s="26">
        <v>827.30755690627848</v>
      </c>
      <c r="I138" s="7">
        <v>18.366254594177008</v>
      </c>
      <c r="J138" s="7">
        <v>66.838957041501999</v>
      </c>
      <c r="K138" s="7">
        <v>76.827653729822487</v>
      </c>
      <c r="L138" s="7">
        <v>21.830446265172213</v>
      </c>
      <c r="M138" s="7">
        <v>9.4096986651420593</v>
      </c>
      <c r="N138" s="124">
        <f t="shared" ref="N138:N157" si="8">SUM(H138:M138)</f>
        <v>1020.5805672020942</v>
      </c>
      <c r="O138" s="26">
        <v>1060.033777278848</v>
      </c>
      <c r="P138" s="7">
        <v>31.148668780864682</v>
      </c>
      <c r="Q138" s="7">
        <v>69.065927704361457</v>
      </c>
      <c r="R138" s="7">
        <v>68.595138119882904</v>
      </c>
      <c r="S138" s="7">
        <v>17.371500207576901</v>
      </c>
      <c r="T138" s="7">
        <v>11.135516494512558</v>
      </c>
      <c r="U138" s="124">
        <f t="shared" si="6"/>
        <v>1257.3505285860465</v>
      </c>
    </row>
    <row r="139" spans="1:21">
      <c r="A139" s="37">
        <v>142</v>
      </c>
      <c r="B139" s="17"/>
      <c r="C139" s="16"/>
      <c r="D139" s="38" t="s">
        <v>10</v>
      </c>
      <c r="E139" s="45" t="s">
        <v>168</v>
      </c>
      <c r="F139" s="53"/>
      <c r="G139" s="109">
        <f t="shared" si="7"/>
        <v>81.888980090901896</v>
      </c>
      <c r="H139" s="26">
        <v>38.124716354621341</v>
      </c>
      <c r="I139" s="7">
        <v>0.63405066728591919</v>
      </c>
      <c r="J139" s="7">
        <v>0.74864153563976288</v>
      </c>
      <c r="K139" s="7">
        <v>0.40307500958442688</v>
      </c>
      <c r="L139" s="7">
        <v>0.79017642140388489</v>
      </c>
      <c r="M139" s="7">
        <v>3.0829300880432129</v>
      </c>
      <c r="N139" s="124">
        <f t="shared" si="8"/>
        <v>43.783590076578548</v>
      </c>
      <c r="O139" s="26">
        <v>36.086772637638205</v>
      </c>
      <c r="P139" s="7">
        <v>0</v>
      </c>
      <c r="Q139" s="7">
        <v>0.45347477495670319</v>
      </c>
      <c r="R139" s="7">
        <v>0</v>
      </c>
      <c r="S139" s="7">
        <v>0.19808915257453918</v>
      </c>
      <c r="T139" s="7">
        <v>1.3670534491539001</v>
      </c>
      <c r="U139" s="124">
        <f t="shared" si="6"/>
        <v>38.105390014323348</v>
      </c>
    </row>
    <row r="140" spans="1:21">
      <c r="A140" s="37">
        <v>143</v>
      </c>
      <c r="B140" s="17"/>
      <c r="C140" s="16"/>
      <c r="D140" s="38" t="s">
        <v>22</v>
      </c>
      <c r="E140" s="45" t="s">
        <v>169</v>
      </c>
      <c r="F140" s="53"/>
      <c r="G140" s="109">
        <f t="shared" si="7"/>
        <v>3800.3696383900351</v>
      </c>
      <c r="H140" s="26">
        <v>497.62606010492891</v>
      </c>
      <c r="I140" s="7">
        <v>41.815748693421483</v>
      </c>
      <c r="J140" s="7">
        <v>134.89517229422927</v>
      </c>
      <c r="K140" s="7">
        <v>289.10935413092375</v>
      </c>
      <c r="L140" s="7">
        <v>993.76996414363384</v>
      </c>
      <c r="M140" s="7">
        <v>41.884230926632881</v>
      </c>
      <c r="N140" s="124">
        <f t="shared" si="8"/>
        <v>1999.1005302937701</v>
      </c>
      <c r="O140" s="26">
        <v>515.3922540115891</v>
      </c>
      <c r="P140" s="7">
        <v>35.324749100429472</v>
      </c>
      <c r="Q140" s="7">
        <v>107.59492433147898</v>
      </c>
      <c r="R140" s="7">
        <v>317.84429631754756</v>
      </c>
      <c r="S140" s="7">
        <v>778.48231010884047</v>
      </c>
      <c r="T140" s="7">
        <v>46.630574226379395</v>
      </c>
      <c r="U140" s="124">
        <f t="shared" si="6"/>
        <v>1801.269108096265</v>
      </c>
    </row>
    <row r="141" spans="1:21">
      <c r="A141" s="37">
        <v>144</v>
      </c>
      <c r="B141" s="17"/>
      <c r="C141" s="16"/>
      <c r="D141" s="38" t="s">
        <v>24</v>
      </c>
      <c r="E141" s="45" t="s">
        <v>170</v>
      </c>
      <c r="F141" s="53"/>
      <c r="G141" s="109">
        <f t="shared" si="7"/>
        <v>20966.428330428898</v>
      </c>
      <c r="H141" s="26">
        <v>7730.0429455004632</v>
      </c>
      <c r="I141" s="7">
        <v>525.92381993122399</v>
      </c>
      <c r="J141" s="7">
        <v>909.71910020615906</v>
      </c>
      <c r="K141" s="7">
        <v>796.77869489137083</v>
      </c>
      <c r="L141" s="7">
        <v>485.37227872014046</v>
      </c>
      <c r="M141" s="7">
        <v>810.83096018433571</v>
      </c>
      <c r="N141" s="124">
        <f t="shared" si="8"/>
        <v>11258.667799433693</v>
      </c>
      <c r="O141" s="26">
        <v>6590.2120483219624</v>
      </c>
      <c r="P141" s="7">
        <v>462.01499687880278</v>
      </c>
      <c r="Q141" s="7">
        <v>597.70802482962608</v>
      </c>
      <c r="R141" s="7">
        <v>655.90200071968138</v>
      </c>
      <c r="S141" s="7">
        <v>469.77189806103706</v>
      </c>
      <c r="T141" s="7">
        <v>932.15156218409538</v>
      </c>
      <c r="U141" s="124">
        <f t="shared" si="6"/>
        <v>9707.760530995205</v>
      </c>
    </row>
    <row r="142" spans="1:21">
      <c r="A142" s="37">
        <v>145</v>
      </c>
      <c r="B142" s="17"/>
      <c r="C142" s="16"/>
      <c r="D142" s="38" t="s">
        <v>26</v>
      </c>
      <c r="E142" s="45" t="s">
        <v>171</v>
      </c>
      <c r="F142" s="53"/>
      <c r="G142" s="109">
        <f t="shared" si="7"/>
        <v>5090.0533480559188</v>
      </c>
      <c r="H142" s="26">
        <v>1052.5617252681404</v>
      </c>
      <c r="I142" s="7">
        <v>45.342198609490879</v>
      </c>
      <c r="J142" s="7">
        <v>113.2985120927915</v>
      </c>
      <c r="K142" s="7">
        <v>115.02637272966967</v>
      </c>
      <c r="L142" s="7">
        <v>57.057556746178307</v>
      </c>
      <c r="M142" s="7">
        <v>1062.5265206098557</v>
      </c>
      <c r="N142" s="124">
        <f t="shared" si="8"/>
        <v>2445.8128860561264</v>
      </c>
      <c r="O142" s="26">
        <v>1347.7892772536725</v>
      </c>
      <c r="P142" s="7">
        <v>46.492360088450368</v>
      </c>
      <c r="Q142" s="7">
        <v>72.425533328156007</v>
      </c>
      <c r="R142" s="7">
        <v>67.975451066973619</v>
      </c>
      <c r="S142" s="7">
        <v>48.589414526708424</v>
      </c>
      <c r="T142" s="7">
        <v>1060.9684257358313</v>
      </c>
      <c r="U142" s="124">
        <f t="shared" si="6"/>
        <v>2644.2404619997924</v>
      </c>
    </row>
    <row r="143" spans="1:21">
      <c r="A143" s="37">
        <v>146</v>
      </c>
      <c r="B143" s="17"/>
      <c r="C143" s="16"/>
      <c r="D143" s="38" t="s">
        <v>32</v>
      </c>
      <c r="E143" s="54" t="s">
        <v>172</v>
      </c>
      <c r="F143" s="53"/>
      <c r="G143" s="109">
        <f t="shared" si="7"/>
        <v>19032.841807864577</v>
      </c>
      <c r="H143" s="26">
        <v>7152.571426667273</v>
      </c>
      <c r="I143" s="7">
        <v>355.77129761874676</v>
      </c>
      <c r="J143" s="7">
        <v>512.02974167838693</v>
      </c>
      <c r="K143" s="7">
        <v>481.30918797850609</v>
      </c>
      <c r="L143" s="7">
        <v>633.35035841166973</v>
      </c>
      <c r="M143" s="7">
        <v>1062.5265414714813</v>
      </c>
      <c r="N143" s="124">
        <f t="shared" si="8"/>
        <v>10197.558553826064</v>
      </c>
      <c r="O143" s="26">
        <v>6156.3347754888237</v>
      </c>
      <c r="P143" s="7">
        <v>335.87287704157643</v>
      </c>
      <c r="Q143" s="7">
        <v>386.9966803334828</v>
      </c>
      <c r="R143" s="7">
        <v>370.77276789955795</v>
      </c>
      <c r="S143" s="7">
        <v>524.33773016184568</v>
      </c>
      <c r="T143" s="7">
        <v>1060.9684231132269</v>
      </c>
      <c r="U143" s="124">
        <f t="shared" si="6"/>
        <v>8835.2832540385134</v>
      </c>
    </row>
    <row r="144" spans="1:21">
      <c r="A144" s="93">
        <v>147</v>
      </c>
      <c r="B144" s="94"/>
      <c r="C144" s="103" t="s">
        <v>173</v>
      </c>
      <c r="D144" s="96" t="s">
        <v>174</v>
      </c>
      <c r="E144" s="97"/>
      <c r="F144" s="98"/>
      <c r="G144" s="99">
        <f t="shared" si="7"/>
        <v>62.161056518554688</v>
      </c>
      <c r="H144" s="100">
        <v>0</v>
      </c>
      <c r="I144" s="101">
        <v>0.64983367919921875</v>
      </c>
      <c r="J144" s="101">
        <v>0</v>
      </c>
      <c r="K144" s="101">
        <v>7.420708179473877</v>
      </c>
      <c r="L144" s="101">
        <v>9.1102413535118103</v>
      </c>
      <c r="M144" s="101">
        <v>15.686466693878174</v>
      </c>
      <c r="N144" s="125">
        <f t="shared" si="8"/>
        <v>32.86724990606308</v>
      </c>
      <c r="O144" s="100">
        <v>0</v>
      </c>
      <c r="P144" s="101">
        <v>0</v>
      </c>
      <c r="Q144" s="101">
        <v>0.51195043325424194</v>
      </c>
      <c r="R144" s="101">
        <v>1.8010192513465881</v>
      </c>
      <c r="S144" s="101">
        <v>4.3918550610542297</v>
      </c>
      <c r="T144" s="101">
        <v>22.588981866836548</v>
      </c>
      <c r="U144" s="125">
        <f t="shared" si="6"/>
        <v>29.293806612491608</v>
      </c>
    </row>
    <row r="145" spans="1:21">
      <c r="A145" s="72">
        <v>151</v>
      </c>
      <c r="B145" s="80" t="s">
        <v>175</v>
      </c>
      <c r="C145" s="81" t="s">
        <v>176</v>
      </c>
      <c r="D145" s="82"/>
      <c r="E145" s="82"/>
      <c r="F145" s="83"/>
      <c r="G145" s="74">
        <f t="shared" si="7"/>
        <v>768422.13752172142</v>
      </c>
      <c r="H145" s="75">
        <v>6895.482323249802</v>
      </c>
      <c r="I145" s="76">
        <v>8041.0405178666115</v>
      </c>
      <c r="J145" s="76">
        <v>128480.51572823524</v>
      </c>
      <c r="K145" s="76">
        <v>145006.97080898285</v>
      </c>
      <c r="L145" s="76">
        <v>113197.76593351364</v>
      </c>
      <c r="M145" s="76">
        <v>143719.5747423172</v>
      </c>
      <c r="N145" s="122">
        <f t="shared" si="8"/>
        <v>545341.35005416535</v>
      </c>
      <c r="O145" s="75">
        <v>5721.3658630270511</v>
      </c>
      <c r="P145" s="76">
        <v>4455.4223190695047</v>
      </c>
      <c r="Q145" s="76">
        <v>22482.114778399467</v>
      </c>
      <c r="R145" s="76">
        <v>30978.977797865868</v>
      </c>
      <c r="S145" s="76">
        <v>32982.037796020508</v>
      </c>
      <c r="T145" s="76">
        <v>126460.86891317368</v>
      </c>
      <c r="U145" s="122">
        <f t="shared" si="6"/>
        <v>223080.78746755607</v>
      </c>
    </row>
    <row r="146" spans="1:21">
      <c r="A146" s="93">
        <v>152</v>
      </c>
      <c r="B146" s="95"/>
      <c r="C146" s="95" t="s">
        <v>6</v>
      </c>
      <c r="D146" s="96" t="s">
        <v>177</v>
      </c>
      <c r="E146" s="104"/>
      <c r="F146" s="105"/>
      <c r="G146" s="99">
        <f t="shared" si="7"/>
        <v>476359.26990721002</v>
      </c>
      <c r="H146" s="100">
        <v>5999.9039368703961</v>
      </c>
      <c r="I146" s="101">
        <v>5607.5783496797085</v>
      </c>
      <c r="J146" s="101">
        <v>49499.562213420868</v>
      </c>
      <c r="K146" s="101">
        <v>62414.390562057495</v>
      </c>
      <c r="L146" s="101">
        <v>65130.024724006653</v>
      </c>
      <c r="M146" s="101">
        <v>117313.5793261528</v>
      </c>
      <c r="N146" s="125">
        <f t="shared" si="8"/>
        <v>305965.03911218792</v>
      </c>
      <c r="O146" s="100">
        <v>4984.6435696743429</v>
      </c>
      <c r="P146" s="101">
        <v>3078.4435385763645</v>
      </c>
      <c r="Q146" s="101">
        <v>10359.458186984062</v>
      </c>
      <c r="R146" s="101">
        <v>13981.216200828552</v>
      </c>
      <c r="S146" s="101">
        <v>20225.790282726288</v>
      </c>
      <c r="T146" s="101">
        <v>117764.67901623249</v>
      </c>
      <c r="U146" s="125">
        <f t="shared" si="6"/>
        <v>170394.2307950221</v>
      </c>
    </row>
    <row r="147" spans="1:21">
      <c r="A147" s="37">
        <v>153</v>
      </c>
      <c r="B147" s="17"/>
      <c r="C147" s="16"/>
      <c r="D147" s="38" t="s">
        <v>8</v>
      </c>
      <c r="E147" s="49" t="s">
        <v>178</v>
      </c>
      <c r="F147" s="55"/>
      <c r="G147" s="109">
        <f t="shared" si="7"/>
        <v>137015.56561258645</v>
      </c>
      <c r="H147" s="26">
        <v>947.44313346536364</v>
      </c>
      <c r="I147" s="7">
        <v>1796.2719226144254</v>
      </c>
      <c r="J147" s="7">
        <v>30394.491878032684</v>
      </c>
      <c r="K147" s="7">
        <v>32506.083324044943</v>
      </c>
      <c r="L147" s="7">
        <v>24847.529347360134</v>
      </c>
      <c r="M147" s="7">
        <v>15868.53056243062</v>
      </c>
      <c r="N147" s="124">
        <f t="shared" si="8"/>
        <v>106360.35016794817</v>
      </c>
      <c r="O147" s="26">
        <v>765.52809359773528</v>
      </c>
      <c r="P147" s="7">
        <v>1146.1681964769959</v>
      </c>
      <c r="Q147" s="7">
        <v>6428.6695517003536</v>
      </c>
      <c r="R147" s="7">
        <v>7222.1072016358376</v>
      </c>
      <c r="S147" s="7">
        <v>7120.2790569812059</v>
      </c>
      <c r="T147" s="7">
        <v>7972.4633442461491</v>
      </c>
      <c r="U147" s="124">
        <f t="shared" si="6"/>
        <v>30655.215444638277</v>
      </c>
    </row>
    <row r="148" spans="1:21">
      <c r="A148" s="37">
        <v>154</v>
      </c>
      <c r="B148" s="17"/>
      <c r="C148" s="16"/>
      <c r="D148" s="38" t="s">
        <v>10</v>
      </c>
      <c r="E148" s="49" t="s">
        <v>179</v>
      </c>
      <c r="F148" s="40"/>
      <c r="G148" s="109">
        <f t="shared" si="7"/>
        <v>6515.1534400664968</v>
      </c>
      <c r="H148" s="26">
        <v>145.29992288173526</v>
      </c>
      <c r="I148" s="7">
        <v>95.264005122240633</v>
      </c>
      <c r="J148" s="7">
        <v>934.80484484694898</v>
      </c>
      <c r="K148" s="7">
        <v>1166.4814462773502</v>
      </c>
      <c r="L148" s="7">
        <v>734.58879568241537</v>
      </c>
      <c r="M148" s="7">
        <v>679.07946957275271</v>
      </c>
      <c r="N148" s="124">
        <f t="shared" si="8"/>
        <v>3755.5184843834431</v>
      </c>
      <c r="O148" s="26">
        <v>142.43867345366743</v>
      </c>
      <c r="P148" s="7">
        <v>84.960915368981659</v>
      </c>
      <c r="Q148" s="7">
        <v>400.96433734148741</v>
      </c>
      <c r="R148" s="7">
        <v>681.32047786191106</v>
      </c>
      <c r="S148" s="7">
        <v>453.08873272128403</v>
      </c>
      <c r="T148" s="7">
        <v>996.86181893572211</v>
      </c>
      <c r="U148" s="124">
        <f t="shared" si="6"/>
        <v>2759.6349556830537</v>
      </c>
    </row>
    <row r="149" spans="1:21">
      <c r="A149" s="37">
        <v>155</v>
      </c>
      <c r="B149" s="17"/>
      <c r="C149" s="16"/>
      <c r="D149" s="38" t="s">
        <v>22</v>
      </c>
      <c r="E149" s="49" t="s">
        <v>180</v>
      </c>
      <c r="F149" s="40"/>
      <c r="G149" s="109">
        <f t="shared" si="7"/>
        <v>157811.94553370893</v>
      </c>
      <c r="H149" s="26">
        <v>206.14991235372145</v>
      </c>
      <c r="I149" s="7">
        <v>178.21634224802256</v>
      </c>
      <c r="J149" s="7">
        <v>1542.7498826384544</v>
      </c>
      <c r="K149" s="7">
        <v>5198.0368694961071</v>
      </c>
      <c r="L149" s="7">
        <v>13874.041340827942</v>
      </c>
      <c r="M149" s="7">
        <v>62282.708816170692</v>
      </c>
      <c r="N149" s="124">
        <f t="shared" si="8"/>
        <v>83281.90316373494</v>
      </c>
      <c r="O149" s="26">
        <v>143.25293475296348</v>
      </c>
      <c r="P149" s="7">
        <v>66.056074507767335</v>
      </c>
      <c r="Q149" s="7">
        <v>219.68222351922304</v>
      </c>
      <c r="R149" s="7">
        <v>785.57457201182842</v>
      </c>
      <c r="S149" s="7">
        <v>4209.2918937802315</v>
      </c>
      <c r="T149" s="7">
        <v>69106.184671401978</v>
      </c>
      <c r="U149" s="124">
        <f t="shared" si="6"/>
        <v>74530.042369973991</v>
      </c>
    </row>
    <row r="150" spans="1:21">
      <c r="A150" s="37">
        <v>156</v>
      </c>
      <c r="B150" s="17"/>
      <c r="C150" s="16"/>
      <c r="D150" s="38" t="s">
        <v>24</v>
      </c>
      <c r="E150" s="49" t="s">
        <v>181</v>
      </c>
      <c r="F150" s="40"/>
      <c r="G150" s="109">
        <f t="shared" si="7"/>
        <v>9668.6690991865471</v>
      </c>
      <c r="H150" s="26">
        <v>316.07768496870995</v>
      </c>
      <c r="I150" s="7">
        <v>191.00399433076382</v>
      </c>
      <c r="J150" s="7">
        <v>585.24780090898275</v>
      </c>
      <c r="K150" s="7">
        <v>1059.0851555354893</v>
      </c>
      <c r="L150" s="7">
        <v>1615.7068950384855</v>
      </c>
      <c r="M150" s="7">
        <v>2249.8034562766552</v>
      </c>
      <c r="N150" s="124">
        <f t="shared" si="8"/>
        <v>6016.9249870590866</v>
      </c>
      <c r="O150" s="26">
        <v>276.21172667015344</v>
      </c>
      <c r="P150" s="7">
        <v>135.12965124472976</v>
      </c>
      <c r="Q150" s="7">
        <v>270.12022164463997</v>
      </c>
      <c r="R150" s="7">
        <v>451.87893917411566</v>
      </c>
      <c r="S150" s="7">
        <v>726.43539023399353</v>
      </c>
      <c r="T150" s="7">
        <v>1791.9681831598282</v>
      </c>
      <c r="U150" s="124">
        <f t="shared" si="6"/>
        <v>3651.7441121274605</v>
      </c>
    </row>
    <row r="151" spans="1:21">
      <c r="A151" s="37">
        <v>157</v>
      </c>
      <c r="B151" s="17"/>
      <c r="C151" s="16"/>
      <c r="D151" s="38" t="s">
        <v>26</v>
      </c>
      <c r="E151" s="49" t="s">
        <v>182</v>
      </c>
      <c r="F151" s="40"/>
      <c r="G151" s="109">
        <f t="shared" si="7"/>
        <v>19817.808526789653</v>
      </c>
      <c r="H151" s="26">
        <v>776.03377951658331</v>
      </c>
      <c r="I151" s="7">
        <v>1159.1382071189582</v>
      </c>
      <c r="J151" s="7">
        <v>4423.1287711858749</v>
      </c>
      <c r="K151" s="7">
        <v>4431.1856113784015</v>
      </c>
      <c r="L151" s="7">
        <v>3782.2119733095169</v>
      </c>
      <c r="M151" s="7">
        <v>2054.5552040934563</v>
      </c>
      <c r="N151" s="124">
        <f t="shared" si="8"/>
        <v>16626.253546602791</v>
      </c>
      <c r="O151" s="26">
        <v>479.64678020752035</v>
      </c>
      <c r="P151" s="7">
        <v>381.59530553314835</v>
      </c>
      <c r="Q151" s="7">
        <v>442.02122719341423</v>
      </c>
      <c r="R151" s="7">
        <v>607.52068376541138</v>
      </c>
      <c r="S151" s="7">
        <v>670.18782046437263</v>
      </c>
      <c r="T151" s="7">
        <v>610.583163022995</v>
      </c>
      <c r="U151" s="124">
        <f t="shared" si="6"/>
        <v>3191.5549801868619</v>
      </c>
    </row>
    <row r="152" spans="1:21">
      <c r="A152" s="37">
        <v>158</v>
      </c>
      <c r="B152" s="12"/>
      <c r="C152" s="12"/>
      <c r="D152" s="52" t="s">
        <v>32</v>
      </c>
      <c r="E152" s="49" t="s">
        <v>183</v>
      </c>
      <c r="F152" s="43"/>
      <c r="G152" s="109">
        <f t="shared" si="7"/>
        <v>12240.332415506011</v>
      </c>
      <c r="H152" s="26">
        <v>697.37874056352302</v>
      </c>
      <c r="I152" s="7">
        <v>953.25272153876722</v>
      </c>
      <c r="J152" s="7">
        <v>1614.5185792418197</v>
      </c>
      <c r="K152" s="7">
        <v>1761.0739867119119</v>
      </c>
      <c r="L152" s="7">
        <v>1484.3954317653552</v>
      </c>
      <c r="M152" s="7">
        <v>625.45250637340359</v>
      </c>
      <c r="N152" s="124">
        <f t="shared" si="8"/>
        <v>7136.0719661947805</v>
      </c>
      <c r="O152" s="26">
        <v>757.64554048073478</v>
      </c>
      <c r="P152" s="7">
        <v>665.55559558374807</v>
      </c>
      <c r="Q152" s="7">
        <v>809.95164733403362</v>
      </c>
      <c r="R152" s="7">
        <v>1070.7887954004109</v>
      </c>
      <c r="S152" s="7">
        <v>1120.9450966366567</v>
      </c>
      <c r="T152" s="7">
        <v>679.37377387564629</v>
      </c>
      <c r="U152" s="124">
        <f t="shared" si="6"/>
        <v>5104.2604493112303</v>
      </c>
    </row>
    <row r="153" spans="1:21">
      <c r="A153" s="37">
        <v>159</v>
      </c>
      <c r="B153" s="10"/>
      <c r="C153" s="11"/>
      <c r="D153" s="38" t="s">
        <v>34</v>
      </c>
      <c r="E153" s="49" t="s">
        <v>184</v>
      </c>
      <c r="F153" s="51"/>
      <c r="G153" s="109">
        <f t="shared" si="7"/>
        <v>133289.79749896028</v>
      </c>
      <c r="H153" s="26">
        <v>2911.5207346193492</v>
      </c>
      <c r="I153" s="7">
        <v>1234.431071177125</v>
      </c>
      <c r="J153" s="7">
        <v>10004.620113492012</v>
      </c>
      <c r="K153" s="7">
        <v>16292.443984270096</v>
      </c>
      <c r="L153" s="7">
        <v>18791.550736188889</v>
      </c>
      <c r="M153" s="7">
        <v>33553.449991732836</v>
      </c>
      <c r="N153" s="124">
        <f t="shared" si="8"/>
        <v>82788.016631480306</v>
      </c>
      <c r="O153" s="26">
        <v>2419.9198126830161</v>
      </c>
      <c r="P153" s="7">
        <v>598.97780256345868</v>
      </c>
      <c r="Q153" s="7">
        <v>1788.049003601307</v>
      </c>
      <c r="R153" s="7">
        <v>3162.0255806744099</v>
      </c>
      <c r="S153" s="7">
        <v>5925.5625775456429</v>
      </c>
      <c r="T153" s="7">
        <v>36607.24609041214</v>
      </c>
      <c r="U153" s="124">
        <f t="shared" si="6"/>
        <v>50501.780867479974</v>
      </c>
    </row>
    <row r="154" spans="1:21">
      <c r="A154" s="93">
        <v>160</v>
      </c>
      <c r="B154" s="94"/>
      <c r="C154" s="95" t="s">
        <v>61</v>
      </c>
      <c r="D154" s="96" t="s">
        <v>185</v>
      </c>
      <c r="E154" s="97"/>
      <c r="F154" s="98"/>
      <c r="G154" s="99">
        <f t="shared" si="7"/>
        <v>292062.87085255329</v>
      </c>
      <c r="H154" s="100">
        <v>895.57845331169665</v>
      </c>
      <c r="I154" s="101">
        <v>2433.4623848386109</v>
      </c>
      <c r="J154" s="101">
        <v>78980.955215722322</v>
      </c>
      <c r="K154" s="101">
        <v>82592.582691848278</v>
      </c>
      <c r="L154" s="101">
        <v>48067.741921365261</v>
      </c>
      <c r="M154" s="101">
        <v>26405.993483960629</v>
      </c>
      <c r="N154" s="125">
        <f t="shared" si="8"/>
        <v>239376.3141510468</v>
      </c>
      <c r="O154" s="100">
        <v>736.72224879544228</v>
      </c>
      <c r="P154" s="101">
        <v>1376.9788435176015</v>
      </c>
      <c r="Q154" s="101">
        <v>12122.656847938895</v>
      </c>
      <c r="R154" s="101">
        <v>16997.76218162477</v>
      </c>
      <c r="S154" s="101">
        <v>12756.247089713812</v>
      </c>
      <c r="T154" s="101">
        <v>8696.189489915967</v>
      </c>
      <c r="U154" s="125">
        <f t="shared" si="6"/>
        <v>52686.556701506488</v>
      </c>
    </row>
    <row r="155" spans="1:21">
      <c r="A155" s="37">
        <v>161</v>
      </c>
      <c r="B155" s="17"/>
      <c r="C155" s="16"/>
      <c r="D155" s="38" t="s">
        <v>8</v>
      </c>
      <c r="E155" s="49" t="s">
        <v>186</v>
      </c>
      <c r="F155" s="40"/>
      <c r="G155" s="109">
        <f t="shared" si="7"/>
        <v>128063.96209312673</v>
      </c>
      <c r="H155" s="26">
        <v>0</v>
      </c>
      <c r="I155" s="7">
        <v>810.93304247781634</v>
      </c>
      <c r="J155" s="7">
        <v>20905.898529410362</v>
      </c>
      <c r="K155" s="7">
        <v>30149.561790883541</v>
      </c>
      <c r="L155" s="7">
        <v>26524.740593157709</v>
      </c>
      <c r="M155" s="7">
        <v>20075.604622006416</v>
      </c>
      <c r="N155" s="124">
        <f t="shared" si="8"/>
        <v>98466.738577935845</v>
      </c>
      <c r="O155" s="26">
        <v>0</v>
      </c>
      <c r="P155" s="7">
        <v>589.88529679994099</v>
      </c>
      <c r="Q155" s="7">
        <v>5332.4324598610401</v>
      </c>
      <c r="R155" s="7">
        <v>8779.9853513389826</v>
      </c>
      <c r="S155" s="7">
        <v>8699.3898608833551</v>
      </c>
      <c r="T155" s="7">
        <v>6195.5305463075638</v>
      </c>
      <c r="U155" s="124">
        <f t="shared" si="6"/>
        <v>29597.223515190883</v>
      </c>
    </row>
    <row r="156" spans="1:21">
      <c r="A156" s="37">
        <v>162</v>
      </c>
      <c r="B156" s="17"/>
      <c r="C156" s="16"/>
      <c r="D156" s="38" t="s">
        <v>10</v>
      </c>
      <c r="E156" s="49" t="s">
        <v>187</v>
      </c>
      <c r="F156" s="55"/>
      <c r="G156" s="109">
        <f t="shared" si="7"/>
        <v>162921.83662042022</v>
      </c>
      <c r="H156" s="26">
        <v>892.49706415273249</v>
      </c>
      <c r="I156" s="7">
        <v>1600.1994231827557</v>
      </c>
      <c r="J156" s="7">
        <v>57687.118757277727</v>
      </c>
      <c r="K156" s="7">
        <v>52117.380510509014</v>
      </c>
      <c r="L156" s="7">
        <v>21410.242428839207</v>
      </c>
      <c r="M156" s="7">
        <v>6285.2852694988251</v>
      </c>
      <c r="N156" s="124">
        <f t="shared" si="8"/>
        <v>139992.72345346026</v>
      </c>
      <c r="O156" s="26">
        <v>733.48536244314164</v>
      </c>
      <c r="P156" s="7">
        <v>772.62434403505176</v>
      </c>
      <c r="Q156" s="7">
        <v>6755.4078847020864</v>
      </c>
      <c r="R156" s="7">
        <v>8172.6470246165991</v>
      </c>
      <c r="S156" s="7">
        <v>4015.4151372313499</v>
      </c>
      <c r="T156" s="7">
        <v>2479.5334139317274</v>
      </c>
      <c r="U156" s="124">
        <f t="shared" si="6"/>
        <v>22929.113166959956</v>
      </c>
    </row>
    <row r="157" spans="1:21" ht="12.6" thickBot="1">
      <c r="A157" s="56">
        <v>163</v>
      </c>
      <c r="B157" s="57"/>
      <c r="C157" s="58"/>
      <c r="D157" s="59" t="s">
        <v>22</v>
      </c>
      <c r="E157" s="60" t="s">
        <v>188</v>
      </c>
      <c r="F157" s="61"/>
      <c r="G157" s="112">
        <f t="shared" si="7"/>
        <v>1077.071283788202</v>
      </c>
      <c r="H157" s="27">
        <v>3.0813988578302087</v>
      </c>
      <c r="I157" s="28">
        <v>22.329906208440661</v>
      </c>
      <c r="J157" s="28">
        <v>387.93879979290068</v>
      </c>
      <c r="K157" s="28">
        <v>325.63938932772726</v>
      </c>
      <c r="L157" s="28">
        <v>132.75872736051679</v>
      </c>
      <c r="M157" s="28">
        <v>45.103491804329678</v>
      </c>
      <c r="N157" s="126">
        <f t="shared" si="8"/>
        <v>916.85171335174527</v>
      </c>
      <c r="O157" s="27">
        <v>3.2368952363613062</v>
      </c>
      <c r="P157" s="28">
        <v>14.469162931432948</v>
      </c>
      <c r="Q157" s="28">
        <v>34.816330822883174</v>
      </c>
      <c r="R157" s="28">
        <v>45.129687653155997</v>
      </c>
      <c r="S157" s="28">
        <v>41.441893338342197</v>
      </c>
      <c r="T157" s="28">
        <v>21.125600454281084</v>
      </c>
      <c r="U157" s="126">
        <f t="shared" si="6"/>
        <v>160.21957043645671</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6" t="s">
        <v>351</v>
      </c>
      <c r="E2" s="246"/>
      <c r="F2" s="246"/>
      <c r="G2" s="6"/>
      <c r="H2" s="6"/>
    </row>
    <row r="3" spans="1:21" ht="13.8">
      <c r="A3" s="1" t="s">
        <v>194</v>
      </c>
      <c r="C3" s="296">
        <v>2045</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2370726.5290060043</v>
      </c>
      <c r="H7" s="151">
        <v>77162.82235622406</v>
      </c>
      <c r="I7" s="152">
        <v>162945.52642059326</v>
      </c>
      <c r="J7" s="152">
        <v>259813.53291320801</v>
      </c>
      <c r="K7" s="152">
        <v>351261.3985824585</v>
      </c>
      <c r="L7" s="152">
        <v>262975.27011871338</v>
      </c>
      <c r="M7" s="152">
        <v>87771.844209671021</v>
      </c>
      <c r="N7" s="153">
        <f>SUM(H7:M7)</f>
        <v>1201930.3946008682</v>
      </c>
      <c r="O7" s="151">
        <v>72120.29711151123</v>
      </c>
      <c r="P7" s="152">
        <v>151494.44833183289</v>
      </c>
      <c r="Q7" s="152">
        <v>239746.39906692505</v>
      </c>
      <c r="R7" s="152">
        <v>327796.61437988281</v>
      </c>
      <c r="S7" s="152">
        <v>269300.18001556396</v>
      </c>
      <c r="T7" s="152">
        <v>108338.19549942017</v>
      </c>
      <c r="U7" s="153">
        <f>SUM(O7:T7)</f>
        <v>1168796.1344051361</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0">N10+U10</f>
        <v>20116552.064582109</v>
      </c>
      <c r="H10" s="67">
        <v>235750.07856845856</v>
      </c>
      <c r="I10" s="68">
        <v>54610.148811817169</v>
      </c>
      <c r="J10" s="68">
        <v>240974.29619884491</v>
      </c>
      <c r="K10" s="68">
        <v>845387.91221618652</v>
      </c>
      <c r="L10" s="68">
        <v>3120700.5602416992</v>
      </c>
      <c r="M10" s="68">
        <v>5552830.2983398438</v>
      </c>
      <c r="N10" s="121">
        <f t="shared" ref="N10:N73" si="1">SUM(H10:M10)</f>
        <v>10050253.29437685</v>
      </c>
      <c r="O10" s="67">
        <v>245276.23997974396</v>
      </c>
      <c r="P10" s="68">
        <v>46894.736932516098</v>
      </c>
      <c r="Q10" s="68">
        <v>174516.61467552185</v>
      </c>
      <c r="R10" s="68">
        <v>507367.75492668152</v>
      </c>
      <c r="S10" s="68">
        <v>2414098.0224456787</v>
      </c>
      <c r="T10" s="68">
        <v>6678145.4012451172</v>
      </c>
      <c r="U10" s="121">
        <f t="shared" ref="U10:U73" si="2">SUM(O10:T10)</f>
        <v>10066298.770205259</v>
      </c>
    </row>
    <row r="11" spans="1:21" s="19" customFormat="1" ht="15" customHeight="1">
      <c r="A11" s="72">
        <v>1</v>
      </c>
      <c r="B11" s="73" t="s">
        <v>4</v>
      </c>
      <c r="C11" s="278" t="s">
        <v>5</v>
      </c>
      <c r="D11" s="279"/>
      <c r="E11" s="279"/>
      <c r="F11" s="280"/>
      <c r="G11" s="74">
        <f t="shared" si="0"/>
        <v>2680632.9266585112</v>
      </c>
      <c r="H11" s="75">
        <v>159169.80953168869</v>
      </c>
      <c r="I11" s="76">
        <v>8297.403646171093</v>
      </c>
      <c r="J11" s="76">
        <v>21142.59463685751</v>
      </c>
      <c r="K11" s="76">
        <v>78531.100578308105</v>
      </c>
      <c r="L11" s="76">
        <v>233480.39978027344</v>
      </c>
      <c r="M11" s="76">
        <v>762896.79832458496</v>
      </c>
      <c r="N11" s="122">
        <f t="shared" si="1"/>
        <v>1263518.1064978838</v>
      </c>
      <c r="O11" s="75">
        <v>160586.90454864502</v>
      </c>
      <c r="P11" s="76">
        <v>9814.1802287101746</v>
      </c>
      <c r="Q11" s="76">
        <v>30112.81688785553</v>
      </c>
      <c r="R11" s="76">
        <v>54704.797612428665</v>
      </c>
      <c r="S11" s="76">
        <v>205006.56883525848</v>
      </c>
      <c r="T11" s="76">
        <v>956889.55204772949</v>
      </c>
      <c r="U11" s="122">
        <f t="shared" si="2"/>
        <v>1417114.8201606274</v>
      </c>
    </row>
    <row r="12" spans="1:21" s="18" customFormat="1">
      <c r="A12" s="85">
        <v>2</v>
      </c>
      <c r="B12" s="86"/>
      <c r="C12" s="86" t="s">
        <v>6</v>
      </c>
      <c r="D12" s="87" t="s">
        <v>7</v>
      </c>
      <c r="E12" s="88"/>
      <c r="F12" s="89"/>
      <c r="G12" s="90">
        <f t="shared" si="0"/>
        <v>1163203.5681673065</v>
      </c>
      <c r="H12" s="91">
        <v>15571.048973098397</v>
      </c>
      <c r="I12" s="92">
        <v>6226.6352602243423</v>
      </c>
      <c r="J12" s="92">
        <v>18412.967833280563</v>
      </c>
      <c r="K12" s="92">
        <v>69338.098606109619</v>
      </c>
      <c r="L12" s="92">
        <v>154749.84664916992</v>
      </c>
      <c r="M12" s="92">
        <v>328887.16939544678</v>
      </c>
      <c r="N12" s="123">
        <f t="shared" si="1"/>
        <v>593185.76671732962</v>
      </c>
      <c r="O12" s="91">
        <v>18774.37963180989</v>
      </c>
      <c r="P12" s="92">
        <v>6900.4479919970036</v>
      </c>
      <c r="Q12" s="92">
        <v>17366.943730175495</v>
      </c>
      <c r="R12" s="92">
        <v>34152.174047410488</v>
      </c>
      <c r="S12" s="92">
        <v>112091.61960792542</v>
      </c>
      <c r="T12" s="92">
        <v>380732.23644065857</v>
      </c>
      <c r="U12" s="123">
        <f t="shared" si="2"/>
        <v>570017.80144997686</v>
      </c>
    </row>
    <row r="13" spans="1:21">
      <c r="A13" s="37">
        <v>3</v>
      </c>
      <c r="B13" s="17"/>
      <c r="C13" s="16"/>
      <c r="D13" s="38" t="s">
        <v>8</v>
      </c>
      <c r="E13" s="39" t="s">
        <v>9</v>
      </c>
      <c r="F13" s="40"/>
      <c r="G13" s="109">
        <f t="shared" si="0"/>
        <v>317636.04073611333</v>
      </c>
      <c r="H13" s="26">
        <v>120.04961565544363</v>
      </c>
      <c r="I13" s="7">
        <v>234.13433428108692</v>
      </c>
      <c r="J13" s="7">
        <v>4923.0168488621712</v>
      </c>
      <c r="K13" s="7">
        <v>30817.267618656158</v>
      </c>
      <c r="L13" s="7">
        <v>74692.199295043945</v>
      </c>
      <c r="M13" s="7">
        <v>102331.97711372375</v>
      </c>
      <c r="N13" s="124">
        <f t="shared" si="1"/>
        <v>213118.64482622256</v>
      </c>
      <c r="O13" s="26">
        <v>104.99201628589071</v>
      </c>
      <c r="P13" s="7">
        <v>275.33372728526592</v>
      </c>
      <c r="Q13" s="7">
        <v>3775.8391100466251</v>
      </c>
      <c r="R13" s="7">
        <v>11443.344668209553</v>
      </c>
      <c r="S13" s="7">
        <v>28620.042031526566</v>
      </c>
      <c r="T13" s="7">
        <v>60297.844356536865</v>
      </c>
      <c r="U13" s="124">
        <f t="shared" si="2"/>
        <v>104517.39590989077</v>
      </c>
    </row>
    <row r="14" spans="1:21">
      <c r="A14" s="37">
        <v>4</v>
      </c>
      <c r="B14" s="41"/>
      <c r="C14" s="16"/>
      <c r="D14" s="38" t="s">
        <v>10</v>
      </c>
      <c r="E14" s="39" t="s">
        <v>11</v>
      </c>
      <c r="F14" s="40"/>
      <c r="G14" s="109">
        <f t="shared" si="0"/>
        <v>3378.4699257169414</v>
      </c>
      <c r="H14" s="26">
        <v>320.6765308771428</v>
      </c>
      <c r="I14" s="7">
        <v>30.045077123562805</v>
      </c>
      <c r="J14" s="7">
        <v>30.45118805160746</v>
      </c>
      <c r="K14" s="7">
        <v>32.043244247790426</v>
      </c>
      <c r="L14" s="7">
        <v>54.24971778690815</v>
      </c>
      <c r="M14" s="7">
        <v>156.50451976060867</v>
      </c>
      <c r="N14" s="124">
        <f t="shared" si="1"/>
        <v>623.97027784762031</v>
      </c>
      <c r="O14" s="26">
        <v>395.65250567672774</v>
      </c>
      <c r="P14" s="7">
        <v>60.099280958122108</v>
      </c>
      <c r="Q14" s="7">
        <v>180.37850898038596</v>
      </c>
      <c r="R14" s="7">
        <v>377.72252290602773</v>
      </c>
      <c r="S14" s="7">
        <v>821.24400484189391</v>
      </c>
      <c r="T14" s="7">
        <v>919.4028245061636</v>
      </c>
      <c r="U14" s="124">
        <f t="shared" si="2"/>
        <v>2754.4996478693211</v>
      </c>
    </row>
    <row r="15" spans="1:21">
      <c r="A15" s="37">
        <v>5</v>
      </c>
      <c r="B15" s="41"/>
      <c r="C15" s="16"/>
      <c r="D15" s="8"/>
      <c r="E15" s="17" t="s">
        <v>12</v>
      </c>
      <c r="F15" s="42" t="s">
        <v>13</v>
      </c>
      <c r="G15" s="109">
        <f t="shared" si="0"/>
        <v>1577.3050955454091</v>
      </c>
      <c r="H15" s="26">
        <v>320.6765308771428</v>
      </c>
      <c r="I15" s="7">
        <v>29.570750645711087</v>
      </c>
      <c r="J15" s="7">
        <v>25.67616412602365</v>
      </c>
      <c r="K15" s="7">
        <v>27.966864966787398</v>
      </c>
      <c r="L15" s="7">
        <v>50.838710997253656</v>
      </c>
      <c r="M15" s="7">
        <v>141.45913076028228</v>
      </c>
      <c r="N15" s="124">
        <f t="shared" si="1"/>
        <v>596.18815237320086</v>
      </c>
      <c r="O15" s="26">
        <v>395.65250567672774</v>
      </c>
      <c r="P15" s="7">
        <v>58.874832940316992</v>
      </c>
      <c r="Q15" s="7">
        <v>44.556281390716322</v>
      </c>
      <c r="R15" s="7">
        <v>48.858285782742314</v>
      </c>
      <c r="S15" s="7">
        <v>193.12370044691488</v>
      </c>
      <c r="T15" s="7">
        <v>240.05133693479002</v>
      </c>
      <c r="U15" s="124">
        <f t="shared" si="2"/>
        <v>981.11694317220827</v>
      </c>
    </row>
    <row r="16" spans="1:21">
      <c r="A16" s="37">
        <v>6</v>
      </c>
      <c r="B16" s="41"/>
      <c r="C16" s="16"/>
      <c r="D16" s="8"/>
      <c r="E16" s="17" t="s">
        <v>14</v>
      </c>
      <c r="F16" s="42" t="s">
        <v>15</v>
      </c>
      <c r="G16" s="109">
        <f t="shared" si="0"/>
        <v>344.11056220807222</v>
      </c>
      <c r="H16" s="26">
        <v>0</v>
      </c>
      <c r="I16" s="7">
        <v>0</v>
      </c>
      <c r="J16" s="7">
        <v>0</v>
      </c>
      <c r="K16" s="7">
        <v>0</v>
      </c>
      <c r="L16" s="7">
        <v>0</v>
      </c>
      <c r="M16" s="7">
        <v>0</v>
      </c>
      <c r="N16" s="124">
        <f t="shared" si="1"/>
        <v>0</v>
      </c>
      <c r="O16" s="26">
        <v>0</v>
      </c>
      <c r="P16" s="7">
        <v>0.34198600550735136</v>
      </c>
      <c r="Q16" s="7">
        <v>32.150499774608761</v>
      </c>
      <c r="R16" s="7">
        <v>61.300846768193878</v>
      </c>
      <c r="S16" s="7">
        <v>109.82315998384729</v>
      </c>
      <c r="T16" s="7">
        <v>140.49406967591494</v>
      </c>
      <c r="U16" s="124">
        <f t="shared" si="2"/>
        <v>344.11056220807222</v>
      </c>
    </row>
    <row r="17" spans="1:21">
      <c r="A17" s="37">
        <v>7</v>
      </c>
      <c r="B17" s="41"/>
      <c r="C17" s="16"/>
      <c r="D17" s="8"/>
      <c r="E17" s="17" t="s">
        <v>16</v>
      </c>
      <c r="F17" s="42" t="s">
        <v>17</v>
      </c>
      <c r="G17" s="109">
        <f t="shared" si="0"/>
        <v>1030.3194057212095</v>
      </c>
      <c r="H17" s="26">
        <v>0</v>
      </c>
      <c r="I17" s="7">
        <v>0.31087608862435445</v>
      </c>
      <c r="J17" s="7">
        <v>3.6388960628974019</v>
      </c>
      <c r="K17" s="7">
        <v>2.4585149635677226</v>
      </c>
      <c r="L17" s="7">
        <v>1.782652314810548</v>
      </c>
      <c r="M17" s="7">
        <v>9.3158670738339424</v>
      </c>
      <c r="N17" s="124">
        <f t="shared" si="1"/>
        <v>17.506806503733969</v>
      </c>
      <c r="O17" s="26">
        <v>0</v>
      </c>
      <c r="P17" s="7">
        <v>0.6003426776296692</v>
      </c>
      <c r="Q17" s="7">
        <v>66.348665545461699</v>
      </c>
      <c r="R17" s="7">
        <v>171.73269252805039</v>
      </c>
      <c r="S17" s="7">
        <v>358.78905499540269</v>
      </c>
      <c r="T17" s="7">
        <v>415.34184347093105</v>
      </c>
      <c r="U17" s="124">
        <f t="shared" si="2"/>
        <v>1012.8125992174755</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426.73483582177141</v>
      </c>
      <c r="H19" s="26">
        <v>0</v>
      </c>
      <c r="I19" s="7">
        <v>0.16345060800085776</v>
      </c>
      <c r="J19" s="7">
        <v>1.1361279245465994</v>
      </c>
      <c r="K19" s="7">
        <v>1.6178636728436686</v>
      </c>
      <c r="L19" s="7">
        <v>1.6283539056894369</v>
      </c>
      <c r="M19" s="7">
        <v>5.7295196484774351</v>
      </c>
      <c r="N19" s="124">
        <f t="shared" si="1"/>
        <v>10.275315759557998</v>
      </c>
      <c r="O19" s="26">
        <v>0</v>
      </c>
      <c r="P19" s="7">
        <v>0.28211991746502463</v>
      </c>
      <c r="Q19" s="7">
        <v>37.323062144685537</v>
      </c>
      <c r="R19" s="7">
        <v>95.830703532323241</v>
      </c>
      <c r="S19" s="7">
        <v>159.50808001449332</v>
      </c>
      <c r="T19" s="7">
        <v>123.5155544532463</v>
      </c>
      <c r="U19" s="124">
        <f t="shared" si="2"/>
        <v>416.45952006221341</v>
      </c>
    </row>
    <row r="20" spans="1:21">
      <c r="A20" s="37">
        <v>10</v>
      </c>
      <c r="B20" s="41"/>
      <c r="C20" s="16"/>
      <c r="D20" s="38" t="s">
        <v>22</v>
      </c>
      <c r="E20" s="39" t="s">
        <v>23</v>
      </c>
      <c r="F20" s="40"/>
      <c r="G20" s="109">
        <f t="shared" si="0"/>
        <v>39307.17502636835</v>
      </c>
      <c r="H20" s="26">
        <v>979.34086816757917</v>
      </c>
      <c r="I20" s="7">
        <v>553.10059624910355</v>
      </c>
      <c r="J20" s="7">
        <v>4371.7152975313365</v>
      </c>
      <c r="K20" s="7">
        <v>17237.068715572357</v>
      </c>
      <c r="L20" s="7">
        <v>2968.245208799839</v>
      </c>
      <c r="M20" s="7">
        <v>141.85845516622066</v>
      </c>
      <c r="N20" s="124">
        <f t="shared" si="1"/>
        <v>26251.329141486436</v>
      </c>
      <c r="O20" s="26">
        <v>968.69916816800833</v>
      </c>
      <c r="P20" s="7">
        <v>547.56029590964317</v>
      </c>
      <c r="Q20" s="7">
        <v>2976.2098464071751</v>
      </c>
      <c r="R20" s="7">
        <v>7561.870619058609</v>
      </c>
      <c r="S20" s="7">
        <v>947.33162838220596</v>
      </c>
      <c r="T20" s="7">
        <v>54.174326956272125</v>
      </c>
      <c r="U20" s="124">
        <f t="shared" si="2"/>
        <v>13055.845884881914</v>
      </c>
    </row>
    <row r="21" spans="1:21">
      <c r="A21" s="37">
        <v>11</v>
      </c>
      <c r="B21" s="41"/>
      <c r="C21" s="16"/>
      <c r="D21" s="38" t="s">
        <v>24</v>
      </c>
      <c r="E21" s="39" t="s">
        <v>25</v>
      </c>
      <c r="F21" s="40"/>
      <c r="G21" s="109">
        <f t="shared" si="0"/>
        <v>533023.56558219995</v>
      </c>
      <c r="H21" s="26">
        <v>7553.3085181191564</v>
      </c>
      <c r="I21" s="7">
        <v>1541.0787329897285</v>
      </c>
      <c r="J21" s="7">
        <v>2013.7416663365439</v>
      </c>
      <c r="K21" s="7">
        <v>7345.939590588212</v>
      </c>
      <c r="L21" s="7">
        <v>42763.002628773451</v>
      </c>
      <c r="M21" s="7">
        <v>159700.75182652473</v>
      </c>
      <c r="N21" s="124">
        <f t="shared" si="1"/>
        <v>220917.82296333183</v>
      </c>
      <c r="O21" s="26">
        <v>9689.0641362555325</v>
      </c>
      <c r="P21" s="7">
        <v>1555.2648140508682</v>
      </c>
      <c r="Q21" s="7">
        <v>2909.4370321277529</v>
      </c>
      <c r="R21" s="7">
        <v>5155.0254612807184</v>
      </c>
      <c r="S21" s="7">
        <v>51520.381675541401</v>
      </c>
      <c r="T21" s="7">
        <v>241276.56949961185</v>
      </c>
      <c r="U21" s="124">
        <f t="shared" si="2"/>
        <v>312105.74261886813</v>
      </c>
    </row>
    <row r="22" spans="1:21">
      <c r="A22" s="37">
        <v>12</v>
      </c>
      <c r="B22" s="41"/>
      <c r="C22" s="16"/>
      <c r="D22" s="38" t="s">
        <v>26</v>
      </c>
      <c r="E22" s="39" t="s">
        <v>27</v>
      </c>
      <c r="F22" s="40"/>
      <c r="G22" s="109">
        <f t="shared" si="0"/>
        <v>13005.297832324635</v>
      </c>
      <c r="H22" s="26">
        <v>2199.3293526191264</v>
      </c>
      <c r="I22" s="7">
        <v>197.84840151900426</v>
      </c>
      <c r="J22" s="7">
        <v>147.2918115966022</v>
      </c>
      <c r="K22" s="7">
        <v>475.9973114321474</v>
      </c>
      <c r="L22" s="7">
        <v>1531.8298537884839</v>
      </c>
      <c r="M22" s="7">
        <v>2655.2626800150611</v>
      </c>
      <c r="N22" s="124">
        <f t="shared" si="1"/>
        <v>7207.5594109704252</v>
      </c>
      <c r="O22" s="26">
        <v>2420.6318740574643</v>
      </c>
      <c r="P22" s="7">
        <v>301.74531864421442</v>
      </c>
      <c r="Q22" s="7">
        <v>211.30958850751631</v>
      </c>
      <c r="R22" s="7">
        <v>213.68677033355925</v>
      </c>
      <c r="S22" s="7">
        <v>1025.8640035979915</v>
      </c>
      <c r="T22" s="7">
        <v>1624.5008662134642</v>
      </c>
      <c r="U22" s="124">
        <f t="shared" si="2"/>
        <v>5797.73842135421</v>
      </c>
    </row>
    <row r="23" spans="1:21">
      <c r="A23" s="37">
        <v>13</v>
      </c>
      <c r="B23" s="41"/>
      <c r="C23" s="16"/>
      <c r="D23" s="8"/>
      <c r="E23" s="17" t="s">
        <v>12</v>
      </c>
      <c r="F23" s="42" t="s">
        <v>28</v>
      </c>
      <c r="G23" s="109">
        <f t="shared" si="0"/>
        <v>224.52894147406914</v>
      </c>
      <c r="H23" s="26">
        <v>0</v>
      </c>
      <c r="I23" s="7">
        <v>57.016267538769171</v>
      </c>
      <c r="J23" s="7">
        <v>7.6929830099688843</v>
      </c>
      <c r="K23" s="7">
        <v>12.646075657568872</v>
      </c>
      <c r="L23" s="7">
        <v>31.283445613051299</v>
      </c>
      <c r="M23" s="7">
        <v>0</v>
      </c>
      <c r="N23" s="124">
        <f t="shared" si="1"/>
        <v>108.63877181935823</v>
      </c>
      <c r="O23" s="26">
        <v>0</v>
      </c>
      <c r="P23" s="7">
        <v>81.482810640707612</v>
      </c>
      <c r="Q23" s="7">
        <v>22.733982388628647</v>
      </c>
      <c r="R23" s="7">
        <v>7.3408124158740975</v>
      </c>
      <c r="S23" s="7">
        <v>4.3325642095005605</v>
      </c>
      <c r="T23" s="7">
        <v>0</v>
      </c>
      <c r="U23" s="124">
        <f t="shared" si="2"/>
        <v>115.89016965471092</v>
      </c>
    </row>
    <row r="24" spans="1:21">
      <c r="A24" s="37">
        <v>14</v>
      </c>
      <c r="B24" s="17"/>
      <c r="C24" s="16"/>
      <c r="D24" s="8"/>
      <c r="E24" s="17" t="s">
        <v>14</v>
      </c>
      <c r="F24" s="42" t="s">
        <v>29</v>
      </c>
      <c r="G24" s="109">
        <f t="shared" si="0"/>
        <v>28.809141527022803</v>
      </c>
      <c r="H24" s="26">
        <v>2.6303700437456428</v>
      </c>
      <c r="I24" s="7">
        <v>1.5240446208845242</v>
      </c>
      <c r="J24" s="7">
        <v>1.2413549075863557</v>
      </c>
      <c r="K24" s="7">
        <v>4.1841467854101211</v>
      </c>
      <c r="L24" s="7">
        <v>10.23985753004672</v>
      </c>
      <c r="M24" s="7">
        <v>0</v>
      </c>
      <c r="N24" s="124">
        <f t="shared" si="1"/>
        <v>19.819773887673364</v>
      </c>
      <c r="O24" s="26">
        <v>2.9394252807778685</v>
      </c>
      <c r="P24" s="7">
        <v>1.3950739979918581</v>
      </c>
      <c r="Q24" s="7">
        <v>1.319311348899646</v>
      </c>
      <c r="R24" s="7">
        <v>1.6944878802714811</v>
      </c>
      <c r="S24" s="7">
        <v>1.6410691314085852</v>
      </c>
      <c r="T24" s="7">
        <v>0</v>
      </c>
      <c r="U24" s="124">
        <f t="shared" si="2"/>
        <v>8.9893676393494388</v>
      </c>
    </row>
    <row r="25" spans="1:21">
      <c r="A25" s="37">
        <v>15</v>
      </c>
      <c r="B25" s="17"/>
      <c r="C25" s="16"/>
      <c r="D25" s="8"/>
      <c r="E25" s="17" t="s">
        <v>16</v>
      </c>
      <c r="F25" s="42" t="s">
        <v>30</v>
      </c>
      <c r="G25" s="109">
        <f t="shared" si="0"/>
        <v>7026.3031133766926</v>
      </c>
      <c r="H25" s="26">
        <v>1922.9529670476913</v>
      </c>
      <c r="I25" s="7">
        <v>111.77083196019521</v>
      </c>
      <c r="J25" s="7">
        <v>43.613916274138319</v>
      </c>
      <c r="K25" s="7">
        <v>28.150431666996155</v>
      </c>
      <c r="L25" s="7">
        <v>455.29418360082491</v>
      </c>
      <c r="M25" s="7">
        <v>1601.7247314453125</v>
      </c>
      <c r="N25" s="124">
        <f t="shared" si="1"/>
        <v>4163.5070619951584</v>
      </c>
      <c r="O25" s="26">
        <v>2192.0830510258675</v>
      </c>
      <c r="P25" s="7">
        <v>174.62595926993527</v>
      </c>
      <c r="Q25" s="7">
        <v>105.24257628049236</v>
      </c>
      <c r="R25" s="7">
        <v>57.156631979589292</v>
      </c>
      <c r="S25" s="7">
        <v>274.5586519174467</v>
      </c>
      <c r="T25" s="7">
        <v>59.129180908203125</v>
      </c>
      <c r="U25" s="124">
        <f t="shared" si="2"/>
        <v>2862.7960513815342</v>
      </c>
    </row>
    <row r="26" spans="1:21">
      <c r="A26" s="37">
        <v>16</v>
      </c>
      <c r="B26" s="17"/>
      <c r="C26" s="16"/>
      <c r="D26" s="8"/>
      <c r="E26" s="17" t="s">
        <v>18</v>
      </c>
      <c r="F26" s="42" t="s">
        <v>31</v>
      </c>
      <c r="G26" s="109">
        <f t="shared" si="0"/>
        <v>5725.6568193546264</v>
      </c>
      <c r="H26" s="26">
        <v>273.74605890735984</v>
      </c>
      <c r="I26" s="7">
        <v>27.537257865071297</v>
      </c>
      <c r="J26" s="7">
        <v>94.743551163701341</v>
      </c>
      <c r="K26" s="7">
        <v>431.01666027051397</v>
      </c>
      <c r="L26" s="7">
        <v>1035.012419577688</v>
      </c>
      <c r="M26" s="7">
        <v>1053.5380401224829</v>
      </c>
      <c r="N26" s="124">
        <f t="shared" si="1"/>
        <v>2915.5939879068173</v>
      </c>
      <c r="O26" s="26">
        <v>225.60938195604831</v>
      </c>
      <c r="P26" s="7">
        <v>44.241484554833733</v>
      </c>
      <c r="Q26" s="7">
        <v>82.013730372884311</v>
      </c>
      <c r="R26" s="7">
        <v>147.49483880901244</v>
      </c>
      <c r="S26" s="7">
        <v>745.33167993219104</v>
      </c>
      <c r="T26" s="7">
        <v>1565.3717158228392</v>
      </c>
      <c r="U26" s="124">
        <f t="shared" si="2"/>
        <v>2810.062831447809</v>
      </c>
    </row>
    <row r="27" spans="1:21">
      <c r="A27" s="37">
        <v>17</v>
      </c>
      <c r="B27" s="17"/>
      <c r="C27" s="16"/>
      <c r="D27" s="38" t="s">
        <v>32</v>
      </c>
      <c r="E27" s="39" t="s">
        <v>33</v>
      </c>
      <c r="F27" s="40"/>
      <c r="G27" s="109">
        <f t="shared" si="0"/>
        <v>21868.273026126437</v>
      </c>
      <c r="H27" s="26">
        <v>778.19985767640173</v>
      </c>
      <c r="I27" s="7">
        <v>579.50934940390289</v>
      </c>
      <c r="J27" s="7">
        <v>974.70463792234659</v>
      </c>
      <c r="K27" s="7">
        <v>1514.2764728851616</v>
      </c>
      <c r="L27" s="7">
        <v>3061.6669970005751</v>
      </c>
      <c r="M27" s="7">
        <v>3022.1549935340881</v>
      </c>
      <c r="N27" s="124">
        <f t="shared" si="1"/>
        <v>9930.5123084224761</v>
      </c>
      <c r="O27" s="26">
        <v>1195.2762545244768</v>
      </c>
      <c r="P27" s="7">
        <v>535.07914862036705</v>
      </c>
      <c r="Q27" s="7">
        <v>1015.603692876175</v>
      </c>
      <c r="R27" s="7">
        <v>1017.2336289063096</v>
      </c>
      <c r="S27" s="7">
        <v>2871.2670148611069</v>
      </c>
      <c r="T27" s="7">
        <v>5303.3009779155254</v>
      </c>
      <c r="U27" s="124">
        <f t="shared" si="2"/>
        <v>11937.760717703961</v>
      </c>
    </row>
    <row r="28" spans="1:21">
      <c r="A28" s="37">
        <v>18</v>
      </c>
      <c r="B28" s="12"/>
      <c r="C28" s="12"/>
      <c r="D28" s="38" t="s">
        <v>34</v>
      </c>
      <c r="E28" s="39" t="s">
        <v>35</v>
      </c>
      <c r="F28" s="43"/>
      <c r="G28" s="109">
        <f t="shared" si="0"/>
        <v>29513.538465306163</v>
      </c>
      <c r="H28" s="26">
        <v>571.50421778485179</v>
      </c>
      <c r="I28" s="7">
        <v>416.67627676576376</v>
      </c>
      <c r="J28" s="7">
        <v>571.1640402302146</v>
      </c>
      <c r="K28" s="7">
        <v>893.0055188164115</v>
      </c>
      <c r="L28" s="7">
        <v>2557.588815331459</v>
      </c>
      <c r="M28" s="7">
        <v>4173.3793452978134</v>
      </c>
      <c r="N28" s="124">
        <f t="shared" si="1"/>
        <v>9183.3182142265141</v>
      </c>
      <c r="O28" s="26">
        <v>740.62898933514953</v>
      </c>
      <c r="P28" s="7">
        <v>624.0303580481559</v>
      </c>
      <c r="Q28" s="7">
        <v>845.06214082799852</v>
      </c>
      <c r="R28" s="7">
        <v>984.37664917856455</v>
      </c>
      <c r="S28" s="7">
        <v>4321.6642718762159</v>
      </c>
      <c r="T28" s="7">
        <v>12814.457841813564</v>
      </c>
      <c r="U28" s="124">
        <f t="shared" si="2"/>
        <v>20330.220251079649</v>
      </c>
    </row>
    <row r="29" spans="1:21">
      <c r="A29" s="37">
        <v>19</v>
      </c>
      <c r="B29" s="17"/>
      <c r="C29" s="16"/>
      <c r="D29" s="38" t="s">
        <v>36</v>
      </c>
      <c r="E29" s="39" t="s">
        <v>37</v>
      </c>
      <c r="F29" s="40"/>
      <c r="G29" s="109">
        <f t="shared" si="0"/>
        <v>58535.836288805098</v>
      </c>
      <c r="H29" s="26">
        <v>77.579313835289213</v>
      </c>
      <c r="I29" s="7">
        <v>33.848780804430135</v>
      </c>
      <c r="J29" s="7">
        <v>934.17522352561355</v>
      </c>
      <c r="K29" s="7">
        <v>5268.2157539576292</v>
      </c>
      <c r="L29" s="7">
        <v>11038.809128403664</v>
      </c>
      <c r="M29" s="7">
        <v>12819.273833930492</v>
      </c>
      <c r="N29" s="124">
        <f t="shared" si="1"/>
        <v>30171.902034457118</v>
      </c>
      <c r="O29" s="26">
        <v>88.565715562370315</v>
      </c>
      <c r="P29" s="7">
        <v>59.363124965573661</v>
      </c>
      <c r="Q29" s="7">
        <v>1104.1758128972724</v>
      </c>
      <c r="R29" s="7">
        <v>3319.7854259386659</v>
      </c>
      <c r="S29" s="7">
        <v>8600.7461299449205</v>
      </c>
      <c r="T29" s="7">
        <v>15191.298045039177</v>
      </c>
      <c r="U29" s="124">
        <f t="shared" si="2"/>
        <v>28363.93425434798</v>
      </c>
    </row>
    <row r="30" spans="1:21">
      <c r="A30" s="37">
        <v>20</v>
      </c>
      <c r="B30" s="17"/>
      <c r="C30" s="16"/>
      <c r="D30" s="38" t="s">
        <v>38</v>
      </c>
      <c r="E30" s="39" t="s">
        <v>39</v>
      </c>
      <c r="F30" s="40"/>
      <c r="G30" s="109">
        <f t="shared" si="0"/>
        <v>1537.4022939567076</v>
      </c>
      <c r="H30" s="26">
        <v>0</v>
      </c>
      <c r="I30" s="7">
        <v>2.88369083784346</v>
      </c>
      <c r="J30" s="7">
        <v>12.057953153678682</v>
      </c>
      <c r="K30" s="7">
        <v>43.667200041818433</v>
      </c>
      <c r="L30" s="7">
        <v>243.84548836760223</v>
      </c>
      <c r="M30" s="7">
        <v>392.89307661354542</v>
      </c>
      <c r="N30" s="124">
        <f t="shared" si="1"/>
        <v>695.34740901448822</v>
      </c>
      <c r="O30" s="26">
        <v>0</v>
      </c>
      <c r="P30" s="7">
        <v>4.9175548387574963</v>
      </c>
      <c r="Q30" s="7">
        <v>16.264405565190827</v>
      </c>
      <c r="R30" s="7">
        <v>29.644920754188206</v>
      </c>
      <c r="S30" s="7">
        <v>242.83881846535951</v>
      </c>
      <c r="T30" s="7">
        <v>548.38918531872332</v>
      </c>
      <c r="U30" s="124">
        <f t="shared" si="2"/>
        <v>842.05488494221936</v>
      </c>
    </row>
    <row r="31" spans="1:21">
      <c r="A31" s="37">
        <v>21</v>
      </c>
      <c r="B31" s="17"/>
      <c r="C31" s="16"/>
      <c r="D31" s="38" t="s">
        <v>40</v>
      </c>
      <c r="E31" s="39" t="s">
        <v>41</v>
      </c>
      <c r="F31" s="40"/>
      <c r="G31" s="109">
        <f t="shared" si="0"/>
        <v>55783.825211682357</v>
      </c>
      <c r="H31" s="26">
        <v>923.88314793352038</v>
      </c>
      <c r="I31" s="7">
        <v>1047.7351471036673</v>
      </c>
      <c r="J31" s="7">
        <v>1936.5638090446591</v>
      </c>
      <c r="K31" s="7">
        <v>3194.153197824955</v>
      </c>
      <c r="L31" s="7">
        <v>7498.5032128244638</v>
      </c>
      <c r="M31" s="7">
        <v>12400.868282109499</v>
      </c>
      <c r="N31" s="124">
        <f t="shared" si="1"/>
        <v>27001.706796840765</v>
      </c>
      <c r="O31" s="26">
        <v>1437.2932732142508</v>
      </c>
      <c r="P31" s="7">
        <v>1083.4007969908416</v>
      </c>
      <c r="Q31" s="7">
        <v>1444.1890712603927</v>
      </c>
      <c r="R31" s="7">
        <v>2040.8299116939306</v>
      </c>
      <c r="S31" s="7">
        <v>6887.38611805439</v>
      </c>
      <c r="T31" s="7">
        <v>15889.019243627787</v>
      </c>
      <c r="U31" s="124">
        <f t="shared" si="2"/>
        <v>28782.118414841592</v>
      </c>
    </row>
    <row r="32" spans="1:21">
      <c r="A32" s="37">
        <v>22</v>
      </c>
      <c r="B32" s="17"/>
      <c r="C32" s="16"/>
      <c r="D32" s="38"/>
      <c r="E32" s="17" t="s">
        <v>12</v>
      </c>
      <c r="F32" s="42" t="s">
        <v>42</v>
      </c>
      <c r="G32" s="109">
        <f t="shared" si="0"/>
        <v>9984.406834856607</v>
      </c>
      <c r="H32" s="26">
        <v>411.47786166612059</v>
      </c>
      <c r="I32" s="7">
        <v>445.95385946333408</v>
      </c>
      <c r="J32" s="7">
        <v>316.73309242352843</v>
      </c>
      <c r="K32" s="7">
        <v>674.37278988584876</v>
      </c>
      <c r="L32" s="7">
        <v>1190.0845005661249</v>
      </c>
      <c r="M32" s="7">
        <v>1237.6751471459866</v>
      </c>
      <c r="N32" s="124">
        <f t="shared" si="1"/>
        <v>4276.2972511509433</v>
      </c>
      <c r="O32" s="26">
        <v>949.83377618715167</v>
      </c>
      <c r="P32" s="7">
        <v>617.90426549687982</v>
      </c>
      <c r="Q32" s="7">
        <v>385.07921463996172</v>
      </c>
      <c r="R32" s="7">
        <v>496.48385452479124</v>
      </c>
      <c r="S32" s="7">
        <v>1235.5442161262035</v>
      </c>
      <c r="T32" s="7">
        <v>2023.2642567306757</v>
      </c>
      <c r="U32" s="124">
        <f t="shared" si="2"/>
        <v>5708.1095837056637</v>
      </c>
    </row>
    <row r="33" spans="1:21">
      <c r="A33" s="37">
        <v>23</v>
      </c>
      <c r="B33" s="17"/>
      <c r="C33" s="16"/>
      <c r="D33" s="8"/>
      <c r="E33" s="17" t="s">
        <v>14</v>
      </c>
      <c r="F33" s="42" t="s">
        <v>43</v>
      </c>
      <c r="G33" s="109">
        <f t="shared" si="0"/>
        <v>0</v>
      </c>
      <c r="H33" s="26">
        <v>0</v>
      </c>
      <c r="I33" s="7">
        <v>0</v>
      </c>
      <c r="J33" s="7">
        <v>0</v>
      </c>
      <c r="K33" s="7">
        <v>0</v>
      </c>
      <c r="L33" s="7">
        <v>0</v>
      </c>
      <c r="M33" s="7">
        <v>0</v>
      </c>
      <c r="N33" s="124">
        <f t="shared" si="1"/>
        <v>0</v>
      </c>
      <c r="O33" s="26">
        <v>0</v>
      </c>
      <c r="P33" s="7">
        <v>0</v>
      </c>
      <c r="Q33" s="7">
        <v>0</v>
      </c>
      <c r="R33" s="7">
        <v>0</v>
      </c>
      <c r="S33" s="7">
        <v>0</v>
      </c>
      <c r="T33" s="7">
        <v>0</v>
      </c>
      <c r="U33" s="124">
        <f t="shared" si="2"/>
        <v>0</v>
      </c>
    </row>
    <row r="34" spans="1:21">
      <c r="A34" s="37">
        <v>24</v>
      </c>
      <c r="B34" s="17"/>
      <c r="C34" s="16"/>
      <c r="D34" s="8"/>
      <c r="E34" s="17" t="s">
        <v>16</v>
      </c>
      <c r="F34" s="42" t="s">
        <v>44</v>
      </c>
      <c r="G34" s="109">
        <f t="shared" si="0"/>
        <v>0</v>
      </c>
      <c r="H34" s="26">
        <v>0</v>
      </c>
      <c r="I34" s="7">
        <v>0</v>
      </c>
      <c r="J34" s="7">
        <v>0</v>
      </c>
      <c r="K34" s="7">
        <v>0</v>
      </c>
      <c r="L34" s="7">
        <v>0</v>
      </c>
      <c r="M34" s="7">
        <v>0</v>
      </c>
      <c r="N34" s="124">
        <f t="shared" si="1"/>
        <v>0</v>
      </c>
      <c r="O34" s="26">
        <v>0</v>
      </c>
      <c r="P34" s="7">
        <v>0</v>
      </c>
      <c r="Q34" s="7">
        <v>0</v>
      </c>
      <c r="R34" s="7">
        <v>0</v>
      </c>
      <c r="S34" s="7">
        <v>0</v>
      </c>
      <c r="T34" s="7">
        <v>0</v>
      </c>
      <c r="U34" s="124">
        <f t="shared" si="2"/>
        <v>0</v>
      </c>
    </row>
    <row r="35" spans="1:21">
      <c r="A35" s="37">
        <v>25</v>
      </c>
      <c r="B35" s="17"/>
      <c r="C35" s="16"/>
      <c r="D35" s="8"/>
      <c r="E35" s="17" t="s">
        <v>18</v>
      </c>
      <c r="F35" s="42" t="s">
        <v>45</v>
      </c>
      <c r="G35" s="109">
        <f t="shared" si="0"/>
        <v>17.590863396413624</v>
      </c>
      <c r="H35" s="26">
        <v>0</v>
      </c>
      <c r="I35" s="7">
        <v>1.003024447709322E-2</v>
      </c>
      <c r="J35" s="7">
        <v>0.21461673080921173</v>
      </c>
      <c r="K35" s="7">
        <v>0.91111606359481812</v>
      </c>
      <c r="L35" s="7">
        <v>3.4175639152526855</v>
      </c>
      <c r="M35" s="7">
        <v>4.2100434303283691</v>
      </c>
      <c r="N35" s="124">
        <f t="shared" si="1"/>
        <v>8.7633703844621778</v>
      </c>
      <c r="O35" s="26">
        <v>0</v>
      </c>
      <c r="P35" s="7">
        <v>0</v>
      </c>
      <c r="Q35" s="7">
        <v>0.19845503568649292</v>
      </c>
      <c r="R35" s="7">
        <v>0.89009964466094971</v>
      </c>
      <c r="S35" s="7">
        <v>2.5840225219726563</v>
      </c>
      <c r="T35" s="7">
        <v>5.1549158096313477</v>
      </c>
      <c r="U35" s="124">
        <f t="shared" si="2"/>
        <v>8.8274930119514465</v>
      </c>
    </row>
    <row r="36" spans="1:21">
      <c r="A36" s="37">
        <v>26</v>
      </c>
      <c r="B36" s="17"/>
      <c r="C36" s="16"/>
      <c r="D36" s="8"/>
      <c r="E36" s="17" t="s">
        <v>20</v>
      </c>
      <c r="F36" s="42" t="s">
        <v>46</v>
      </c>
      <c r="G36" s="109">
        <f t="shared" si="0"/>
        <v>3157.1249543784361</v>
      </c>
      <c r="H36" s="26">
        <v>70.410137743165251</v>
      </c>
      <c r="I36" s="7">
        <v>73.295453152793925</v>
      </c>
      <c r="J36" s="7">
        <v>124.37653039046563</v>
      </c>
      <c r="K36" s="7">
        <v>239.85762803349644</v>
      </c>
      <c r="L36" s="7">
        <v>429.50509417243302</v>
      </c>
      <c r="M36" s="7">
        <v>598.20068456232548</v>
      </c>
      <c r="N36" s="124">
        <f t="shared" si="1"/>
        <v>1535.6455280546797</v>
      </c>
      <c r="O36" s="26">
        <v>104.88096174146631</v>
      </c>
      <c r="P36" s="7">
        <v>73.79228485742351</v>
      </c>
      <c r="Q36" s="7">
        <v>157.46212576678954</v>
      </c>
      <c r="R36" s="7">
        <v>212.68634328292683</v>
      </c>
      <c r="S36" s="7">
        <v>429.99456498399377</v>
      </c>
      <c r="T36" s="7">
        <v>642.66314569115639</v>
      </c>
      <c r="U36" s="124">
        <f t="shared" si="2"/>
        <v>1621.4794263237563</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8798.5565743791813</v>
      </c>
      <c r="H39" s="26">
        <v>0</v>
      </c>
      <c r="I39" s="7">
        <v>0</v>
      </c>
      <c r="J39" s="7">
        <v>50.836416373582324</v>
      </c>
      <c r="K39" s="7">
        <v>265.34959817491472</v>
      </c>
      <c r="L39" s="7">
        <v>1278.2379277795553</v>
      </c>
      <c r="M39" s="7">
        <v>3493.3009524792433</v>
      </c>
      <c r="N39" s="124">
        <f t="shared" si="1"/>
        <v>5087.7248948072956</v>
      </c>
      <c r="O39" s="26">
        <v>0</v>
      </c>
      <c r="P39" s="7">
        <v>0</v>
      </c>
      <c r="Q39" s="7">
        <v>39.134737080428749</v>
      </c>
      <c r="R39" s="7">
        <v>235.81521515361965</v>
      </c>
      <c r="S39" s="7">
        <v>1126.3891138732433</v>
      </c>
      <c r="T39" s="7">
        <v>2309.4926134645939</v>
      </c>
      <c r="U39" s="124">
        <f t="shared" si="2"/>
        <v>3710.8316795718856</v>
      </c>
    </row>
    <row r="40" spans="1:21">
      <c r="A40" s="37">
        <v>30</v>
      </c>
      <c r="B40" s="17"/>
      <c r="C40" s="16"/>
      <c r="D40" s="12"/>
      <c r="E40" s="17" t="s">
        <v>357</v>
      </c>
      <c r="F40" s="42" t="s">
        <v>51</v>
      </c>
      <c r="G40" s="109">
        <f t="shared" si="0"/>
        <v>31083.858507869765</v>
      </c>
      <c r="H40" s="26">
        <v>424.68954437971115</v>
      </c>
      <c r="I40" s="7">
        <v>348.49076881632209</v>
      </c>
      <c r="J40" s="7">
        <v>1160.3522416800261</v>
      </c>
      <c r="K40" s="7">
        <v>1694.7948650345206</v>
      </c>
      <c r="L40" s="7">
        <v>3932.4253337532282</v>
      </c>
      <c r="M40" s="7">
        <v>6774.9397255480289</v>
      </c>
      <c r="N40" s="124">
        <f t="shared" si="1"/>
        <v>14335.692479211837</v>
      </c>
      <c r="O40" s="26">
        <v>368.01098482310772</v>
      </c>
      <c r="P40" s="7">
        <v>309.43924992717803</v>
      </c>
      <c r="Q40" s="7">
        <v>763.38111954927444</v>
      </c>
      <c r="R40" s="7">
        <v>938.75757674500346</v>
      </c>
      <c r="S40" s="7">
        <v>3719.3653091453016</v>
      </c>
      <c r="T40" s="7">
        <v>10649.211788468063</v>
      </c>
      <c r="U40" s="124">
        <f t="shared" si="2"/>
        <v>16748.166028657928</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si="0"/>
        <v>2742.2880406070035</v>
      </c>
      <c r="H42" s="26">
        <v>17.305646951543167</v>
      </c>
      <c r="I42" s="7">
        <v>179.98503794521093</v>
      </c>
      <c r="J42" s="7">
        <v>284.05084746330976</v>
      </c>
      <c r="K42" s="7">
        <v>318.86724558472633</v>
      </c>
      <c r="L42" s="7">
        <v>664.83276948332787</v>
      </c>
      <c r="M42" s="7">
        <v>292.54223987460136</v>
      </c>
      <c r="N42" s="124">
        <f t="shared" si="1"/>
        <v>1757.5837873027194</v>
      </c>
      <c r="O42" s="26">
        <v>14.567577197682112</v>
      </c>
      <c r="P42" s="7">
        <v>82.264992255717516</v>
      </c>
      <c r="Q42" s="7">
        <v>98.933432094752789</v>
      </c>
      <c r="R42" s="7">
        <v>156.19675270467997</v>
      </c>
      <c r="S42" s="7">
        <v>373.50883008539677</v>
      </c>
      <c r="T42" s="7">
        <v>259.23266896605492</v>
      </c>
      <c r="U42" s="124">
        <f t="shared" si="2"/>
        <v>984.70425330428407</v>
      </c>
    </row>
    <row r="43" spans="1:21">
      <c r="A43" s="37">
        <v>33</v>
      </c>
      <c r="B43" s="17"/>
      <c r="C43" s="16"/>
      <c r="D43" s="38" t="s">
        <v>54</v>
      </c>
      <c r="E43" s="39" t="s">
        <v>55</v>
      </c>
      <c r="F43" s="42"/>
      <c r="G43" s="109">
        <f t="shared" si="0"/>
        <v>567.57565370434759</v>
      </c>
      <c r="H43" s="26">
        <v>13.717462059434183</v>
      </c>
      <c r="I43" s="7">
        <v>6.0199820018060564</v>
      </c>
      <c r="J43" s="7">
        <v>3.6863544619795903</v>
      </c>
      <c r="K43" s="7">
        <v>12.809837276038706</v>
      </c>
      <c r="L43" s="7">
        <v>54.615081478768843</v>
      </c>
      <c r="M43" s="7">
        <v>215.12331281631486</v>
      </c>
      <c r="N43" s="124">
        <f t="shared" si="1"/>
        <v>305.97203009434224</v>
      </c>
      <c r="O43" s="26">
        <v>27.134445500848415</v>
      </c>
      <c r="P43" s="7">
        <v>7.5630167664894543</v>
      </c>
      <c r="Q43" s="7">
        <v>4.6948601465801403</v>
      </c>
      <c r="R43" s="7">
        <v>8.884047941276549</v>
      </c>
      <c r="S43" s="7">
        <v>60.916154965041642</v>
      </c>
      <c r="T43" s="7">
        <v>152.41109828976914</v>
      </c>
      <c r="U43" s="124">
        <f t="shared" si="2"/>
        <v>261.60362361000534</v>
      </c>
    </row>
    <row r="44" spans="1:21">
      <c r="A44" s="37">
        <v>34</v>
      </c>
      <c r="B44" s="17"/>
      <c r="C44" s="16"/>
      <c r="D44" s="8"/>
      <c r="E44" s="17" t="s">
        <v>12</v>
      </c>
      <c r="F44" s="42" t="s">
        <v>56</v>
      </c>
      <c r="G44" s="109">
        <f t="shared" si="0"/>
        <v>567.57565370434759</v>
      </c>
      <c r="H44" s="26">
        <v>13.717462059434183</v>
      </c>
      <c r="I44" s="7">
        <v>6.0199820018060564</v>
      </c>
      <c r="J44" s="7">
        <v>3.6863544619795903</v>
      </c>
      <c r="K44" s="7">
        <v>12.809837276038706</v>
      </c>
      <c r="L44" s="7">
        <v>54.615081478768843</v>
      </c>
      <c r="M44" s="7">
        <v>215.12331281631486</v>
      </c>
      <c r="N44" s="124">
        <f t="shared" si="1"/>
        <v>305.97203009434224</v>
      </c>
      <c r="O44" s="26">
        <v>27.134445500848415</v>
      </c>
      <c r="P44" s="7">
        <v>7.5630167664894543</v>
      </c>
      <c r="Q44" s="7">
        <v>4.6948601465801403</v>
      </c>
      <c r="R44" s="7">
        <v>8.884047941276549</v>
      </c>
      <c r="S44" s="7">
        <v>60.916154965041642</v>
      </c>
      <c r="T44" s="7">
        <v>152.41109828976914</v>
      </c>
      <c r="U44" s="124">
        <f t="shared" si="2"/>
        <v>261.60362361000534</v>
      </c>
    </row>
    <row r="45" spans="1:21">
      <c r="A45" s="37">
        <v>35</v>
      </c>
      <c r="B45" s="17"/>
      <c r="C45" s="16"/>
      <c r="D45" s="8"/>
      <c r="E45" s="17" t="s">
        <v>14</v>
      </c>
      <c r="F45" s="42" t="s">
        <v>57</v>
      </c>
      <c r="G45" s="109">
        <f t="shared" si="0"/>
        <v>0</v>
      </c>
      <c r="H45" s="26">
        <v>0</v>
      </c>
      <c r="I45" s="7">
        <v>0</v>
      </c>
      <c r="J45" s="7">
        <v>0</v>
      </c>
      <c r="K45" s="7">
        <v>0</v>
      </c>
      <c r="L45" s="7">
        <v>0</v>
      </c>
      <c r="M45" s="7">
        <v>0</v>
      </c>
      <c r="N45" s="124">
        <f t="shared" si="1"/>
        <v>0</v>
      </c>
      <c r="O45" s="26">
        <v>0</v>
      </c>
      <c r="P45" s="7">
        <v>0</v>
      </c>
      <c r="Q45" s="7">
        <v>0</v>
      </c>
      <c r="R45" s="7">
        <v>0</v>
      </c>
      <c r="S45" s="7">
        <v>0</v>
      </c>
      <c r="T45" s="7">
        <v>0</v>
      </c>
      <c r="U45" s="124">
        <f t="shared" si="2"/>
        <v>0</v>
      </c>
    </row>
    <row r="46" spans="1:21">
      <c r="A46" s="37">
        <v>36</v>
      </c>
      <c r="B46" s="10"/>
      <c r="C46" s="16"/>
      <c r="D46" s="8"/>
      <c r="E46" s="17" t="s">
        <v>16</v>
      </c>
      <c r="F46" s="42" t="s">
        <v>58</v>
      </c>
      <c r="G46" s="109">
        <f t="shared" si="0"/>
        <v>0</v>
      </c>
      <c r="H46" s="26">
        <v>0</v>
      </c>
      <c r="I46" s="7">
        <v>0</v>
      </c>
      <c r="J46" s="7">
        <v>0</v>
      </c>
      <c r="K46" s="7">
        <v>0</v>
      </c>
      <c r="L46" s="7">
        <v>0</v>
      </c>
      <c r="M46" s="7">
        <v>0</v>
      </c>
      <c r="N46" s="124">
        <f t="shared" si="1"/>
        <v>0</v>
      </c>
      <c r="O46" s="26">
        <v>0</v>
      </c>
      <c r="P46" s="7">
        <v>0</v>
      </c>
      <c r="Q46" s="7">
        <v>0</v>
      </c>
      <c r="R46" s="7">
        <v>0</v>
      </c>
      <c r="S46" s="7">
        <v>0</v>
      </c>
      <c r="T46" s="7">
        <v>0</v>
      </c>
      <c r="U46" s="124">
        <f t="shared" si="2"/>
        <v>0</v>
      </c>
    </row>
    <row r="47" spans="1:21">
      <c r="A47" s="37">
        <v>37</v>
      </c>
      <c r="B47" s="10"/>
      <c r="C47" s="11"/>
      <c r="D47" s="38" t="s">
        <v>59</v>
      </c>
      <c r="E47" s="9" t="s">
        <v>60</v>
      </c>
      <c r="F47" s="44"/>
      <c r="G47" s="109">
        <f t="shared" si="0"/>
        <v>89046.568914569914</v>
      </c>
      <c r="H47" s="26">
        <v>2033.4601403586566</v>
      </c>
      <c r="I47" s="7">
        <v>1583.7548638731241</v>
      </c>
      <c r="J47" s="7">
        <v>2494.3990381471813</v>
      </c>
      <c r="K47" s="7">
        <v>2503.6551969610155</v>
      </c>
      <c r="L47" s="7">
        <v>8285.293884575367</v>
      </c>
      <c r="M47" s="7">
        <v>30877.128536164761</v>
      </c>
      <c r="N47" s="124">
        <f t="shared" si="1"/>
        <v>47777.691660080105</v>
      </c>
      <c r="O47" s="26">
        <v>1706.4415447544307</v>
      </c>
      <c r="P47" s="7">
        <v>1846.0907424688339</v>
      </c>
      <c r="Q47" s="7">
        <v>2883.7796088755131</v>
      </c>
      <c r="R47" s="7">
        <v>1999.76875927113</v>
      </c>
      <c r="S47" s="7">
        <v>6171.9365303814411</v>
      </c>
      <c r="T47" s="7">
        <v>26660.860068738461</v>
      </c>
      <c r="U47" s="124">
        <f t="shared" si="2"/>
        <v>41268.877254489809</v>
      </c>
    </row>
    <row r="48" spans="1:21">
      <c r="A48" s="93">
        <v>38</v>
      </c>
      <c r="B48" s="94"/>
      <c r="C48" s="95" t="s">
        <v>61</v>
      </c>
      <c r="D48" s="96" t="s">
        <v>62</v>
      </c>
      <c r="E48" s="97"/>
      <c r="F48" s="98"/>
      <c r="G48" s="99">
        <f t="shared" si="0"/>
        <v>1081317.1571797282</v>
      </c>
      <c r="H48" s="100">
        <v>19930.315419286489</v>
      </c>
      <c r="I48" s="101">
        <v>1735.1612150892615</v>
      </c>
      <c r="J48" s="101">
        <v>2192.7366551160812</v>
      </c>
      <c r="K48" s="101">
        <v>6837.3135594725609</v>
      </c>
      <c r="L48" s="101">
        <v>60033.213103294373</v>
      </c>
      <c r="M48" s="101">
        <v>390643.06851196289</v>
      </c>
      <c r="N48" s="125">
        <f t="shared" si="1"/>
        <v>481371.80846422166</v>
      </c>
      <c r="O48" s="100">
        <v>22193.80873888731</v>
      </c>
      <c r="P48" s="101">
        <v>2133.4862844944</v>
      </c>
      <c r="Q48" s="101">
        <v>2272.0423071309924</v>
      </c>
      <c r="R48" s="101">
        <v>4977.4027045071125</v>
      </c>
      <c r="S48" s="101">
        <v>64427.493055105209</v>
      </c>
      <c r="T48" s="101">
        <v>503941.11562538147</v>
      </c>
      <c r="U48" s="125">
        <f t="shared" si="2"/>
        <v>599945.34871550649</v>
      </c>
    </row>
    <row r="49" spans="1:21">
      <c r="A49" s="37">
        <v>39</v>
      </c>
      <c r="B49" s="17"/>
      <c r="C49" s="16"/>
      <c r="D49" s="38" t="s">
        <v>8</v>
      </c>
      <c r="E49" s="45" t="s">
        <v>63</v>
      </c>
      <c r="F49" s="40"/>
      <c r="G49" s="109">
        <f t="shared" si="0"/>
        <v>1080219.082369484</v>
      </c>
      <c r="H49" s="26">
        <v>19905.482992857695</v>
      </c>
      <c r="I49" s="7">
        <v>1729.115871027112</v>
      </c>
      <c r="J49" s="7">
        <v>2177.3794221878052</v>
      </c>
      <c r="K49" s="7">
        <v>6793.6049949675798</v>
      </c>
      <c r="L49" s="7">
        <v>59883.394821405411</v>
      </c>
      <c r="M49" s="7">
        <v>390382.84132957458</v>
      </c>
      <c r="N49" s="124">
        <f t="shared" si="1"/>
        <v>480871.81943202019</v>
      </c>
      <c r="O49" s="26">
        <v>22165.972503066063</v>
      </c>
      <c r="P49" s="7">
        <v>2126.1313523948193</v>
      </c>
      <c r="Q49" s="7">
        <v>2258.6813118383288</v>
      </c>
      <c r="R49" s="7">
        <v>4946.8561005145311</v>
      </c>
      <c r="S49" s="7">
        <v>64283.919067263603</v>
      </c>
      <c r="T49" s="7">
        <v>503565.70260238647</v>
      </c>
      <c r="U49" s="124">
        <f t="shared" si="2"/>
        <v>599347.26293746382</v>
      </c>
    </row>
    <row r="50" spans="1:21">
      <c r="A50" s="37">
        <v>40</v>
      </c>
      <c r="B50" s="17"/>
      <c r="C50" s="16"/>
      <c r="D50" s="38" t="s">
        <v>10</v>
      </c>
      <c r="E50" s="45" t="s">
        <v>64</v>
      </c>
      <c r="F50" s="40"/>
      <c r="G50" s="109">
        <f t="shared" si="0"/>
        <v>561.40364852399216</v>
      </c>
      <c r="H50" s="26">
        <v>16.392937934142537</v>
      </c>
      <c r="I50" s="7">
        <v>2.1964037720535998</v>
      </c>
      <c r="J50" s="7">
        <v>9.8314984865428414</v>
      </c>
      <c r="K50" s="7">
        <v>24.783255105430726</v>
      </c>
      <c r="L50" s="7">
        <v>78.490175791550428</v>
      </c>
      <c r="M50" s="7">
        <v>145.54938484262675</v>
      </c>
      <c r="N50" s="124">
        <f t="shared" si="1"/>
        <v>277.24365593234688</v>
      </c>
      <c r="O50" s="26">
        <v>19.861029543419136</v>
      </c>
      <c r="P50" s="7">
        <v>2.190828035796585</v>
      </c>
      <c r="Q50" s="7">
        <v>8.3469068934646202</v>
      </c>
      <c r="R50" s="7">
        <v>18.263732478197198</v>
      </c>
      <c r="S50" s="7">
        <v>65.251802010228857</v>
      </c>
      <c r="T50" s="7">
        <v>170.24569363053888</v>
      </c>
      <c r="U50" s="124">
        <f t="shared" si="2"/>
        <v>284.15999259164528</v>
      </c>
    </row>
    <row r="51" spans="1:21">
      <c r="A51" s="37">
        <v>41</v>
      </c>
      <c r="B51" s="17"/>
      <c r="C51" s="16"/>
      <c r="D51" s="38" t="s">
        <v>22</v>
      </c>
      <c r="E51" s="45" t="s">
        <v>65</v>
      </c>
      <c r="F51" s="40"/>
      <c r="G51" s="109">
        <f t="shared" si="0"/>
        <v>536.64846090025458</v>
      </c>
      <c r="H51" s="26">
        <v>8.4398521440198238</v>
      </c>
      <c r="I51" s="7">
        <v>3.8489362029649783</v>
      </c>
      <c r="J51" s="7">
        <v>5.5257515567354858</v>
      </c>
      <c r="K51" s="7">
        <v>18.925406093665515</v>
      </c>
      <c r="L51" s="7">
        <v>71.329733763355762</v>
      </c>
      <c r="M51" s="7">
        <v>114.68510618852451</v>
      </c>
      <c r="N51" s="124">
        <f t="shared" si="1"/>
        <v>222.75478594926608</v>
      </c>
      <c r="O51" s="26">
        <v>7.9755003359605325</v>
      </c>
      <c r="P51" s="7">
        <v>5.1641790418361779</v>
      </c>
      <c r="Q51" s="7">
        <v>5.0141708573064534</v>
      </c>
      <c r="R51" s="7">
        <v>12.282888100482523</v>
      </c>
      <c r="S51" s="7">
        <v>78.320950681925751</v>
      </c>
      <c r="T51" s="7">
        <v>205.13598593347706</v>
      </c>
      <c r="U51" s="124">
        <f t="shared" si="2"/>
        <v>313.8936749509885</v>
      </c>
    </row>
    <row r="52" spans="1:21">
      <c r="A52" s="93">
        <v>42</v>
      </c>
      <c r="B52" s="94"/>
      <c r="C52" s="95" t="s">
        <v>66</v>
      </c>
      <c r="D52" s="96" t="s">
        <v>67</v>
      </c>
      <c r="E52" s="97"/>
      <c r="F52" s="98"/>
      <c r="G52" s="99">
        <f t="shared" si="0"/>
        <v>18141.484971225262</v>
      </c>
      <c r="H52" s="100">
        <v>0</v>
      </c>
      <c r="I52" s="101">
        <v>0</v>
      </c>
      <c r="J52" s="101">
        <v>0</v>
      </c>
      <c r="K52" s="101">
        <v>0</v>
      </c>
      <c r="L52" s="101">
        <v>0</v>
      </c>
      <c r="M52" s="101">
        <v>0</v>
      </c>
      <c r="N52" s="125">
        <f t="shared" si="1"/>
        <v>0</v>
      </c>
      <c r="O52" s="100">
        <v>0</v>
      </c>
      <c r="P52" s="101">
        <v>0</v>
      </c>
      <c r="Q52" s="101">
        <v>8414.1002226471901</v>
      </c>
      <c r="R52" s="101">
        <v>9727.3847485780716</v>
      </c>
      <c r="S52" s="101">
        <v>0</v>
      </c>
      <c r="T52" s="101">
        <v>0</v>
      </c>
      <c r="U52" s="125">
        <f t="shared" si="2"/>
        <v>18141.484971225262</v>
      </c>
    </row>
    <row r="53" spans="1:21">
      <c r="A53" s="93">
        <v>49</v>
      </c>
      <c r="B53" s="94"/>
      <c r="C53" s="95" t="s">
        <v>68</v>
      </c>
      <c r="D53" s="96" t="s">
        <v>69</v>
      </c>
      <c r="E53" s="97"/>
      <c r="F53" s="98"/>
      <c r="G53" s="99">
        <f t="shared" si="0"/>
        <v>239657.73016476631</v>
      </c>
      <c r="H53" s="100">
        <v>122163.68349814415</v>
      </c>
      <c r="I53" s="101">
        <v>14.091700553894043</v>
      </c>
      <c r="J53" s="101">
        <v>0</v>
      </c>
      <c r="K53" s="101">
        <v>0</v>
      </c>
      <c r="L53" s="101">
        <v>0</v>
      </c>
      <c r="M53" s="101">
        <v>0</v>
      </c>
      <c r="N53" s="125">
        <f t="shared" si="1"/>
        <v>122177.77519869804</v>
      </c>
      <c r="O53" s="100">
        <v>117479.95496606827</v>
      </c>
      <c r="P53" s="101">
        <v>0</v>
      </c>
      <c r="Q53" s="101">
        <v>0</v>
      </c>
      <c r="R53" s="101">
        <v>0</v>
      </c>
      <c r="S53" s="101">
        <v>0</v>
      </c>
      <c r="T53" s="101">
        <v>0</v>
      </c>
      <c r="U53" s="125">
        <f t="shared" si="2"/>
        <v>117479.95496606827</v>
      </c>
    </row>
    <row r="54" spans="1:21">
      <c r="A54" s="37">
        <v>50</v>
      </c>
      <c r="B54" s="17"/>
      <c r="C54" s="16"/>
      <c r="D54" s="38" t="s">
        <v>8</v>
      </c>
      <c r="E54" s="47" t="s">
        <v>70</v>
      </c>
      <c r="F54" s="40"/>
      <c r="G54" s="109">
        <f t="shared" si="0"/>
        <v>142257.28665721416</v>
      </c>
      <c r="H54" s="26">
        <v>74492.559151887894</v>
      </c>
      <c r="I54" s="7">
        <v>0</v>
      </c>
      <c r="J54" s="7">
        <v>0</v>
      </c>
      <c r="K54" s="7">
        <v>0</v>
      </c>
      <c r="L54" s="7">
        <v>0</v>
      </c>
      <c r="M54" s="7">
        <v>0</v>
      </c>
      <c r="N54" s="124">
        <f t="shared" si="1"/>
        <v>74492.559151887894</v>
      </c>
      <c r="O54" s="26">
        <v>67764.727505326271</v>
      </c>
      <c r="P54" s="7">
        <v>0</v>
      </c>
      <c r="Q54" s="7">
        <v>0</v>
      </c>
      <c r="R54" s="7">
        <v>0</v>
      </c>
      <c r="S54" s="7">
        <v>0</v>
      </c>
      <c r="T54" s="7">
        <v>0</v>
      </c>
      <c r="U54" s="124">
        <f t="shared" si="2"/>
        <v>67764.727505326271</v>
      </c>
    </row>
    <row r="55" spans="1:21">
      <c r="A55" s="37">
        <v>51</v>
      </c>
      <c r="B55" s="10"/>
      <c r="C55" s="16"/>
      <c r="D55" s="38" t="s">
        <v>10</v>
      </c>
      <c r="E55" s="47" t="s">
        <v>71</v>
      </c>
      <c r="F55" s="40"/>
      <c r="G55" s="109">
        <f t="shared" si="0"/>
        <v>52547.511696457863</v>
      </c>
      <c r="H55" s="26">
        <v>28047.63029396534</v>
      </c>
      <c r="I55" s="7">
        <v>0</v>
      </c>
      <c r="J55" s="7">
        <v>0</v>
      </c>
      <c r="K55" s="7">
        <v>0</v>
      </c>
      <c r="L55" s="7">
        <v>0</v>
      </c>
      <c r="M55" s="7">
        <v>0</v>
      </c>
      <c r="N55" s="124">
        <f t="shared" si="1"/>
        <v>28047.63029396534</v>
      </c>
      <c r="O55" s="26">
        <v>24499.881402492523</v>
      </c>
      <c r="P55" s="7">
        <v>0</v>
      </c>
      <c r="Q55" s="7">
        <v>0</v>
      </c>
      <c r="R55" s="7">
        <v>0</v>
      </c>
      <c r="S55" s="7">
        <v>0</v>
      </c>
      <c r="T55" s="7">
        <v>0</v>
      </c>
      <c r="U55" s="124">
        <f t="shared" si="2"/>
        <v>24499.881402492523</v>
      </c>
    </row>
    <row r="56" spans="1:21">
      <c r="A56" s="37">
        <v>52</v>
      </c>
      <c r="B56" s="17"/>
      <c r="C56" s="11"/>
      <c r="D56" s="38" t="s">
        <v>22</v>
      </c>
      <c r="E56" s="47" t="s">
        <v>72</v>
      </c>
      <c r="F56" s="43"/>
      <c r="G56" s="109">
        <f t="shared" si="0"/>
        <v>36820.959572449327</v>
      </c>
      <c r="H56" s="26">
        <v>15681.218313574791</v>
      </c>
      <c r="I56" s="7">
        <v>0</v>
      </c>
      <c r="J56" s="7">
        <v>0</v>
      </c>
      <c r="K56" s="7">
        <v>0</v>
      </c>
      <c r="L56" s="7">
        <v>0</v>
      </c>
      <c r="M56" s="7">
        <v>0</v>
      </c>
      <c r="N56" s="124">
        <f t="shared" si="1"/>
        <v>15681.218313574791</v>
      </c>
      <c r="O56" s="26">
        <v>21139.741258874536</v>
      </c>
      <c r="P56" s="7">
        <v>0</v>
      </c>
      <c r="Q56" s="7">
        <v>0</v>
      </c>
      <c r="R56" s="7">
        <v>0</v>
      </c>
      <c r="S56" s="7">
        <v>0</v>
      </c>
      <c r="T56" s="7">
        <v>0</v>
      </c>
      <c r="U56" s="124">
        <f t="shared" si="2"/>
        <v>21139.741258874536</v>
      </c>
    </row>
    <row r="57" spans="1:21">
      <c r="A57" s="37">
        <v>53</v>
      </c>
      <c r="B57" s="12"/>
      <c r="C57" s="12"/>
      <c r="D57" s="38" t="s">
        <v>24</v>
      </c>
      <c r="E57" s="13" t="s">
        <v>73</v>
      </c>
      <c r="F57" s="43"/>
      <c r="G57" s="109">
        <f t="shared" si="0"/>
        <v>8031.9716221392155</v>
      </c>
      <c r="H57" s="26">
        <v>3942.2741515040398</v>
      </c>
      <c r="I57" s="7">
        <v>14.091700553894043</v>
      </c>
      <c r="J57" s="7">
        <v>0</v>
      </c>
      <c r="K57" s="7">
        <v>0</v>
      </c>
      <c r="L57" s="7">
        <v>0</v>
      </c>
      <c r="M57" s="7">
        <v>0</v>
      </c>
      <c r="N57" s="124">
        <f t="shared" si="1"/>
        <v>3956.3658520579338</v>
      </c>
      <c r="O57" s="26">
        <v>4075.6057700812817</v>
      </c>
      <c r="P57" s="7">
        <v>0</v>
      </c>
      <c r="Q57" s="7">
        <v>0</v>
      </c>
      <c r="R57" s="7">
        <v>0</v>
      </c>
      <c r="S57" s="7">
        <v>0</v>
      </c>
      <c r="T57" s="7">
        <v>0</v>
      </c>
      <c r="U57" s="124">
        <f t="shared" si="2"/>
        <v>4075.6057700812817</v>
      </c>
    </row>
    <row r="58" spans="1:21">
      <c r="A58" s="93">
        <v>54</v>
      </c>
      <c r="B58" s="94"/>
      <c r="C58" s="95" t="s">
        <v>74</v>
      </c>
      <c r="D58" s="96" t="s">
        <v>75</v>
      </c>
      <c r="E58" s="97"/>
      <c r="F58" s="98"/>
      <c r="G58" s="99">
        <f t="shared" si="0"/>
        <v>178313.0101693254</v>
      </c>
      <c r="H58" s="100">
        <v>1504.7611879054457</v>
      </c>
      <c r="I58" s="101">
        <v>321.51561171747744</v>
      </c>
      <c r="J58" s="101">
        <v>536.88961540162563</v>
      </c>
      <c r="K58" s="101">
        <v>2355.6896589603275</v>
      </c>
      <c r="L58" s="101">
        <v>18697.340444982052</v>
      </c>
      <c r="M58" s="101">
        <v>43366.546605587006</v>
      </c>
      <c r="N58" s="125">
        <f t="shared" si="1"/>
        <v>66782.743124553934</v>
      </c>
      <c r="O58" s="100">
        <v>2138.7561642471701</v>
      </c>
      <c r="P58" s="101">
        <v>780.24575988948345</v>
      </c>
      <c r="Q58" s="101">
        <v>2059.7311902996153</v>
      </c>
      <c r="R58" s="101">
        <v>5847.8360751010478</v>
      </c>
      <c r="S58" s="101">
        <v>28487.457503080368</v>
      </c>
      <c r="T58" s="101">
        <v>72216.240352153778</v>
      </c>
      <c r="U58" s="125">
        <f t="shared" si="2"/>
        <v>111530.26704477146</v>
      </c>
    </row>
    <row r="59" spans="1:21">
      <c r="A59" s="37">
        <v>55</v>
      </c>
      <c r="B59" s="17"/>
      <c r="C59" s="16"/>
      <c r="D59" s="38" t="s">
        <v>8</v>
      </c>
      <c r="E59" s="45" t="s">
        <v>76</v>
      </c>
      <c r="F59" s="40"/>
      <c r="G59" s="109">
        <f t="shared" si="0"/>
        <v>64559.234692085069</v>
      </c>
      <c r="H59" s="26">
        <v>885.91450206004083</v>
      </c>
      <c r="I59" s="7">
        <v>82.279630514327437</v>
      </c>
      <c r="J59" s="7">
        <v>83.708952886983752</v>
      </c>
      <c r="K59" s="7">
        <v>231.87790716998279</v>
      </c>
      <c r="L59" s="7">
        <v>2515.6583879292011</v>
      </c>
      <c r="M59" s="7">
        <v>18491.82184523344</v>
      </c>
      <c r="N59" s="124">
        <f t="shared" si="1"/>
        <v>22291.261225793976</v>
      </c>
      <c r="O59" s="26">
        <v>1426.0908079305664</v>
      </c>
      <c r="P59" s="7">
        <v>202.17272464558482</v>
      </c>
      <c r="Q59" s="7">
        <v>269.84172143600881</v>
      </c>
      <c r="R59" s="7">
        <v>569.61980855092406</v>
      </c>
      <c r="S59" s="7">
        <v>6523.033755004406</v>
      </c>
      <c r="T59" s="7">
        <v>33277.214648723602</v>
      </c>
      <c r="U59" s="124">
        <f t="shared" si="2"/>
        <v>42267.973466291092</v>
      </c>
    </row>
    <row r="60" spans="1:21">
      <c r="A60" s="37">
        <v>56</v>
      </c>
      <c r="B60" s="17"/>
      <c r="C60" s="16"/>
      <c r="D60" s="38" t="s">
        <v>10</v>
      </c>
      <c r="E60" s="45" t="s">
        <v>77</v>
      </c>
      <c r="F60" s="40"/>
      <c r="G60" s="109">
        <f t="shared" si="0"/>
        <v>857.07234276464442</v>
      </c>
      <c r="H60" s="26">
        <v>6.6803955788636813</v>
      </c>
      <c r="I60" s="7">
        <v>1.6729481219954323</v>
      </c>
      <c r="J60" s="7">
        <v>4.5062752165395068</v>
      </c>
      <c r="K60" s="7">
        <v>13.362087338551646</v>
      </c>
      <c r="L60" s="7">
        <v>85.040541373658925</v>
      </c>
      <c r="M60" s="7">
        <v>157.22353372815996</v>
      </c>
      <c r="N60" s="124">
        <f t="shared" si="1"/>
        <v>268.48578135776916</v>
      </c>
      <c r="O60" s="26">
        <v>10.732075593346963</v>
      </c>
      <c r="P60" s="7">
        <v>5.9111133680999046</v>
      </c>
      <c r="Q60" s="7">
        <v>12.871648034124519</v>
      </c>
      <c r="R60" s="7">
        <v>30.521490376180736</v>
      </c>
      <c r="S60" s="7">
        <v>164.8957880702801</v>
      </c>
      <c r="T60" s="7">
        <v>363.65444596484303</v>
      </c>
      <c r="U60" s="124">
        <f t="shared" si="2"/>
        <v>588.58656140687526</v>
      </c>
    </row>
    <row r="61" spans="1:21">
      <c r="A61" s="37">
        <v>57</v>
      </c>
      <c r="B61" s="17"/>
      <c r="C61" s="16"/>
      <c r="D61" s="38" t="s">
        <v>22</v>
      </c>
      <c r="E61" s="45" t="s">
        <v>78</v>
      </c>
      <c r="F61" s="40"/>
      <c r="G61" s="109">
        <f t="shared" si="0"/>
        <v>0</v>
      </c>
      <c r="H61" s="26">
        <v>0</v>
      </c>
      <c r="I61" s="7">
        <v>0</v>
      </c>
      <c r="J61" s="7">
        <v>0</v>
      </c>
      <c r="K61" s="7">
        <v>0</v>
      </c>
      <c r="L61" s="7">
        <v>0</v>
      </c>
      <c r="M61" s="7">
        <v>0</v>
      </c>
      <c r="N61" s="124">
        <f t="shared" si="1"/>
        <v>0</v>
      </c>
      <c r="O61" s="26">
        <v>0</v>
      </c>
      <c r="P61" s="7">
        <v>0</v>
      </c>
      <c r="Q61" s="7">
        <v>0</v>
      </c>
      <c r="R61" s="7">
        <v>0</v>
      </c>
      <c r="S61" s="7">
        <v>0</v>
      </c>
      <c r="T61" s="7">
        <v>0</v>
      </c>
      <c r="U61" s="124">
        <f t="shared" si="2"/>
        <v>0</v>
      </c>
    </row>
    <row r="62" spans="1:21">
      <c r="A62" s="37">
        <v>58</v>
      </c>
      <c r="B62" s="14"/>
      <c r="C62" s="16"/>
      <c r="D62" s="38" t="s">
        <v>24</v>
      </c>
      <c r="E62" s="45" t="s">
        <v>79</v>
      </c>
      <c r="F62" s="40"/>
      <c r="G62" s="109">
        <f t="shared" si="0"/>
        <v>1750.5748857158469</v>
      </c>
      <c r="H62" s="26">
        <v>11.007340178301092</v>
      </c>
      <c r="I62" s="7">
        <v>10.957438531564549</v>
      </c>
      <c r="J62" s="7">
        <v>26.410592060536146</v>
      </c>
      <c r="K62" s="7">
        <v>47.824619917199016</v>
      </c>
      <c r="L62" s="7">
        <v>154.33082517050207</v>
      </c>
      <c r="M62" s="7">
        <v>519.60602898523211</v>
      </c>
      <c r="N62" s="124">
        <f t="shared" si="1"/>
        <v>770.13684484333498</v>
      </c>
      <c r="O62" s="26">
        <v>4.298739466117695</v>
      </c>
      <c r="P62" s="7">
        <v>13.937998761946801</v>
      </c>
      <c r="Q62" s="7">
        <v>30.57322598202154</v>
      </c>
      <c r="R62" s="7">
        <v>45.709855312132277</v>
      </c>
      <c r="S62" s="7">
        <v>77.283197961747646</v>
      </c>
      <c r="T62" s="7">
        <v>808.63502338854596</v>
      </c>
      <c r="U62" s="124">
        <f t="shared" si="2"/>
        <v>980.43804087251192</v>
      </c>
    </row>
    <row r="63" spans="1:21">
      <c r="A63" s="37">
        <v>59</v>
      </c>
      <c r="B63" s="12"/>
      <c r="C63" s="14"/>
      <c r="D63" s="38" t="s">
        <v>26</v>
      </c>
      <c r="E63" s="14" t="s">
        <v>80</v>
      </c>
      <c r="F63" s="48"/>
      <c r="G63" s="109">
        <f t="shared" si="0"/>
        <v>111146.12951864768</v>
      </c>
      <c r="H63" s="26">
        <v>601.15899483626708</v>
      </c>
      <c r="I63" s="7">
        <v>226.60559093486518</v>
      </c>
      <c r="J63" s="7">
        <v>422.26379468012601</v>
      </c>
      <c r="K63" s="7">
        <v>2062.6250986037776</v>
      </c>
      <c r="L63" s="7">
        <v>15942.311178177595</v>
      </c>
      <c r="M63" s="7">
        <v>24197.892793774605</v>
      </c>
      <c r="N63" s="124">
        <f t="shared" si="1"/>
        <v>43452.857451007236</v>
      </c>
      <c r="O63" s="26">
        <v>697.63450857391581</v>
      </c>
      <c r="P63" s="7">
        <v>558.22390731237829</v>
      </c>
      <c r="Q63" s="7">
        <v>1746.4445034479722</v>
      </c>
      <c r="R63" s="7">
        <v>5201.9850815515965</v>
      </c>
      <c r="S63" s="7">
        <v>21722.245695143938</v>
      </c>
      <c r="T63" s="7">
        <v>37766.738371610641</v>
      </c>
      <c r="U63" s="124">
        <f t="shared" si="2"/>
        <v>67693.272067640442</v>
      </c>
    </row>
    <row r="64" spans="1:21">
      <c r="A64" s="72">
        <v>60</v>
      </c>
      <c r="B64" s="73" t="s">
        <v>81</v>
      </c>
      <c r="C64" s="77" t="s">
        <v>82</v>
      </c>
      <c r="D64" s="78"/>
      <c r="E64" s="78"/>
      <c r="F64" s="79"/>
      <c r="G64" s="74">
        <f t="shared" si="0"/>
        <v>15830588.203908682</v>
      </c>
      <c r="H64" s="75">
        <v>57986.161796092987</v>
      </c>
      <c r="I64" s="76">
        <v>17458.638506889343</v>
      </c>
      <c r="J64" s="76">
        <v>79326.371991157532</v>
      </c>
      <c r="K64" s="76">
        <v>547196.43203544617</v>
      </c>
      <c r="L64" s="76">
        <v>2653539.493560791</v>
      </c>
      <c r="M64" s="76">
        <v>4507181.0460205078</v>
      </c>
      <c r="N64" s="122">
        <f t="shared" si="1"/>
        <v>7862688.1439108849</v>
      </c>
      <c r="O64" s="75">
        <v>66570.830049037933</v>
      </c>
      <c r="P64" s="76">
        <v>17150.953723192215</v>
      </c>
      <c r="Q64" s="76">
        <v>64282.548984050751</v>
      </c>
      <c r="R64" s="76">
        <v>368410.34477996826</v>
      </c>
      <c r="S64" s="76">
        <v>2051272.0503692627</v>
      </c>
      <c r="T64" s="76">
        <v>5400213.3320922852</v>
      </c>
      <c r="U64" s="122">
        <f t="shared" si="2"/>
        <v>7967900.059997797</v>
      </c>
    </row>
    <row r="65" spans="1:21">
      <c r="A65" s="93">
        <v>61</v>
      </c>
      <c r="B65" s="94"/>
      <c r="C65" s="95" t="s">
        <v>6</v>
      </c>
      <c r="D65" s="96" t="s">
        <v>83</v>
      </c>
      <c r="E65" s="97"/>
      <c r="F65" s="98"/>
      <c r="G65" s="99">
        <f t="shared" si="0"/>
        <v>2554805.6648819894</v>
      </c>
      <c r="H65" s="100">
        <v>2878.5664036870003</v>
      </c>
      <c r="I65" s="101">
        <v>4210.0024536252022</v>
      </c>
      <c r="J65" s="101">
        <v>16146.616145968437</v>
      </c>
      <c r="K65" s="101">
        <v>117956.1449508667</v>
      </c>
      <c r="L65" s="101">
        <v>536414.72065734863</v>
      </c>
      <c r="M65" s="101">
        <v>629485.80209350586</v>
      </c>
      <c r="N65" s="125">
        <f t="shared" si="1"/>
        <v>1307091.8527050018</v>
      </c>
      <c r="O65" s="100">
        <v>2130.4397863894701</v>
      </c>
      <c r="P65" s="101">
        <v>2742.9210878312588</v>
      </c>
      <c r="Q65" s="101">
        <v>13879.552562952042</v>
      </c>
      <c r="R65" s="101">
        <v>171978.33427143097</v>
      </c>
      <c r="S65" s="101">
        <v>542268.80569458008</v>
      </c>
      <c r="T65" s="101">
        <v>514713.75877380371</v>
      </c>
      <c r="U65" s="125">
        <f t="shared" si="2"/>
        <v>1247713.8121769875</v>
      </c>
    </row>
    <row r="66" spans="1:21">
      <c r="A66" s="37">
        <v>62</v>
      </c>
      <c r="B66" s="17"/>
      <c r="C66" s="16"/>
      <c r="D66" s="38" t="s">
        <v>8</v>
      </c>
      <c r="E66" s="49" t="s">
        <v>84</v>
      </c>
      <c r="F66" s="40"/>
      <c r="G66" s="109">
        <f t="shared" si="0"/>
        <v>255421.83916163712</v>
      </c>
      <c r="H66" s="26">
        <v>41.695385038852692</v>
      </c>
      <c r="I66" s="7">
        <v>90.612410987261683</v>
      </c>
      <c r="J66" s="7">
        <v>2046.4751274064183</v>
      </c>
      <c r="K66" s="7">
        <v>24314.532443284988</v>
      </c>
      <c r="L66" s="7">
        <v>87664.994194030762</v>
      </c>
      <c r="M66" s="7">
        <v>70500.136001586914</v>
      </c>
      <c r="N66" s="124">
        <f t="shared" si="1"/>
        <v>184658.4455623352</v>
      </c>
      <c r="O66" s="26">
        <v>20.166554391384125</v>
      </c>
      <c r="P66" s="7">
        <v>92.48685627093073</v>
      </c>
      <c r="Q66" s="7">
        <v>687.60827703401446</v>
      </c>
      <c r="R66" s="7">
        <v>8637.3894816339016</v>
      </c>
      <c r="S66" s="7">
        <v>32989.431430101395</v>
      </c>
      <c r="T66" s="7">
        <v>28336.3109998703</v>
      </c>
      <c r="U66" s="124">
        <f t="shared" si="2"/>
        <v>70763.393599301926</v>
      </c>
    </row>
    <row r="67" spans="1:21">
      <c r="A67" s="37">
        <v>63</v>
      </c>
      <c r="B67" s="17"/>
      <c r="C67" s="16"/>
      <c r="D67" s="38" t="s">
        <v>10</v>
      </c>
      <c r="E67" s="49" t="s">
        <v>85</v>
      </c>
      <c r="F67" s="40"/>
      <c r="G67" s="109">
        <f t="shared" si="0"/>
        <v>131072.49134038761</v>
      </c>
      <c r="H67" s="26">
        <v>5.105461597442627</v>
      </c>
      <c r="I67" s="7">
        <v>2.8319637775421143</v>
      </c>
      <c r="J67" s="7">
        <v>363.17211635038257</v>
      </c>
      <c r="K67" s="7">
        <v>7732.3801630735397</v>
      </c>
      <c r="L67" s="7">
        <v>39533.688149690628</v>
      </c>
      <c r="M67" s="7">
        <v>37395.08967089653</v>
      </c>
      <c r="N67" s="124">
        <f t="shared" si="1"/>
        <v>85032.267525386065</v>
      </c>
      <c r="O67" s="26">
        <v>0.82697528600692749</v>
      </c>
      <c r="P67" s="7">
        <v>0.49679243564605713</v>
      </c>
      <c r="Q67" s="7">
        <v>245.05444959551096</v>
      </c>
      <c r="R67" s="7">
        <v>4759.7882681488991</v>
      </c>
      <c r="S67" s="7">
        <v>18217.959379553795</v>
      </c>
      <c r="T67" s="7">
        <v>22816.097949981689</v>
      </c>
      <c r="U67" s="124">
        <f t="shared" si="2"/>
        <v>46040.223815001547</v>
      </c>
    </row>
    <row r="68" spans="1:21">
      <c r="A68" s="37">
        <v>64</v>
      </c>
      <c r="B68" s="17"/>
      <c r="C68" s="16"/>
      <c r="D68" s="38" t="s">
        <v>22</v>
      </c>
      <c r="E68" s="49" t="s">
        <v>86</v>
      </c>
      <c r="F68" s="40"/>
      <c r="G68" s="109">
        <f t="shared" si="0"/>
        <v>154248.02356641553</v>
      </c>
      <c r="H68" s="26">
        <v>15.746372222900391</v>
      </c>
      <c r="I68" s="7">
        <v>6.6014528274536133</v>
      </c>
      <c r="J68" s="7">
        <v>637.47753968089819</v>
      </c>
      <c r="K68" s="7">
        <v>10462.532755851746</v>
      </c>
      <c r="L68" s="7">
        <v>46589.38205909729</v>
      </c>
      <c r="M68" s="7">
        <v>43500.07567024231</v>
      </c>
      <c r="N68" s="124">
        <f t="shared" si="1"/>
        <v>101211.8158499226</v>
      </c>
      <c r="O68" s="26">
        <v>32.14595365524292</v>
      </c>
      <c r="P68" s="7">
        <v>38.459352731704712</v>
      </c>
      <c r="Q68" s="7">
        <v>462.8249045740813</v>
      </c>
      <c r="R68" s="7">
        <v>6103.9742442518473</v>
      </c>
      <c r="S68" s="7">
        <v>21323.267596244812</v>
      </c>
      <c r="T68" s="7">
        <v>25075.535665035248</v>
      </c>
      <c r="U68" s="124">
        <f t="shared" si="2"/>
        <v>53036.207716492936</v>
      </c>
    </row>
    <row r="69" spans="1:21">
      <c r="A69" s="37">
        <v>65</v>
      </c>
      <c r="B69" s="17"/>
      <c r="C69" s="16"/>
      <c r="D69" s="38" t="s">
        <v>24</v>
      </c>
      <c r="E69" s="49" t="s">
        <v>87</v>
      </c>
      <c r="F69" s="40"/>
      <c r="G69" s="109">
        <f t="shared" si="0"/>
        <v>193633.62029942498</v>
      </c>
      <c r="H69" s="26">
        <v>62.143896341323853</v>
      </c>
      <c r="I69" s="7">
        <v>40.494195699691772</v>
      </c>
      <c r="J69" s="7">
        <v>1168.3244887515903</v>
      </c>
      <c r="K69" s="7">
        <v>10431.777638733387</v>
      </c>
      <c r="L69" s="7">
        <v>40907.799277305603</v>
      </c>
      <c r="M69" s="7">
        <v>55706.129601478577</v>
      </c>
      <c r="N69" s="124">
        <f t="shared" si="1"/>
        <v>108316.66909831017</v>
      </c>
      <c r="O69" s="26">
        <v>19.413817405700684</v>
      </c>
      <c r="P69" s="7">
        <v>12.090216636657715</v>
      </c>
      <c r="Q69" s="7">
        <v>912.6912798024714</v>
      </c>
      <c r="R69" s="7">
        <v>8058.9251823425293</v>
      </c>
      <c r="S69" s="7">
        <v>28223.453153848648</v>
      </c>
      <c r="T69" s="7">
        <v>48090.377551078796</v>
      </c>
      <c r="U69" s="124">
        <f t="shared" si="2"/>
        <v>85316.951201114804</v>
      </c>
    </row>
    <row r="70" spans="1:21">
      <c r="A70" s="37">
        <v>66</v>
      </c>
      <c r="B70" s="17"/>
      <c r="C70" s="16"/>
      <c r="D70" s="38" t="s">
        <v>26</v>
      </c>
      <c r="E70" s="49" t="s">
        <v>88</v>
      </c>
      <c r="F70" s="40"/>
      <c r="G70" s="109">
        <f t="shared" si="0"/>
        <v>161238.39555969182</v>
      </c>
      <c r="H70" s="26">
        <v>0</v>
      </c>
      <c r="I70" s="7">
        <v>188.22388372290879</v>
      </c>
      <c r="J70" s="7">
        <v>654.24015667289495</v>
      </c>
      <c r="K70" s="7">
        <v>8861.3843186795712</v>
      </c>
      <c r="L70" s="7">
        <v>44113.534688949585</v>
      </c>
      <c r="M70" s="7">
        <v>54883.34370803833</v>
      </c>
      <c r="N70" s="124">
        <f t="shared" si="1"/>
        <v>108700.72675606329</v>
      </c>
      <c r="O70" s="26">
        <v>0</v>
      </c>
      <c r="P70" s="7">
        <v>115.41951136291027</v>
      </c>
      <c r="Q70" s="7">
        <v>459.94486220553517</v>
      </c>
      <c r="R70" s="7">
        <v>4518.3068094775081</v>
      </c>
      <c r="S70" s="7">
        <v>19462.991161346436</v>
      </c>
      <c r="T70" s="7">
        <v>27981.006459236145</v>
      </c>
      <c r="U70" s="124">
        <f t="shared" si="2"/>
        <v>52537.668803628534</v>
      </c>
    </row>
    <row r="71" spans="1:21">
      <c r="A71" s="37">
        <v>67</v>
      </c>
      <c r="B71" s="17"/>
      <c r="C71" s="16"/>
      <c r="D71" s="38" t="s">
        <v>32</v>
      </c>
      <c r="E71" s="49" t="s">
        <v>89</v>
      </c>
      <c r="F71" s="40"/>
      <c r="G71" s="109">
        <f t="shared" si="0"/>
        <v>61359.695420398377</v>
      </c>
      <c r="H71" s="26">
        <v>0.88327360153198242</v>
      </c>
      <c r="I71" s="7">
        <v>0.74873447418212891</v>
      </c>
      <c r="J71" s="7">
        <v>104.89423316344619</v>
      </c>
      <c r="K71" s="7">
        <v>1978.4159779399633</v>
      </c>
      <c r="L71" s="7">
        <v>11937.049962282181</v>
      </c>
      <c r="M71" s="7">
        <v>14996.448126316071</v>
      </c>
      <c r="N71" s="124">
        <f t="shared" si="1"/>
        <v>29018.440307777375</v>
      </c>
      <c r="O71" s="26">
        <v>34.962429046630859</v>
      </c>
      <c r="P71" s="7">
        <v>45.897453308105469</v>
      </c>
      <c r="Q71" s="7">
        <v>88.307648899964988</v>
      </c>
      <c r="R71" s="7">
        <v>2218.270765632391</v>
      </c>
      <c r="S71" s="7">
        <v>9940.5936914682388</v>
      </c>
      <c r="T71" s="7">
        <v>20013.223124265671</v>
      </c>
      <c r="U71" s="124">
        <f t="shared" si="2"/>
        <v>32341.255112621002</v>
      </c>
    </row>
    <row r="72" spans="1:21">
      <c r="A72" s="37">
        <v>68</v>
      </c>
      <c r="B72" s="17"/>
      <c r="C72" s="16"/>
      <c r="D72" s="38" t="s">
        <v>34</v>
      </c>
      <c r="E72" s="49" t="s">
        <v>90</v>
      </c>
      <c r="F72" s="40"/>
      <c r="G72" s="109">
        <f t="shared" si="0"/>
        <v>327128.75066179037</v>
      </c>
      <c r="H72" s="26">
        <v>51.292675495147705</v>
      </c>
      <c r="I72" s="7">
        <v>27.056972503662109</v>
      </c>
      <c r="J72" s="7">
        <v>539.53714738786221</v>
      </c>
      <c r="K72" s="7">
        <v>15042.431148767471</v>
      </c>
      <c r="L72" s="7">
        <v>95995.764368057251</v>
      </c>
      <c r="M72" s="7">
        <v>99304.333567619324</v>
      </c>
      <c r="N72" s="124">
        <f t="shared" si="1"/>
        <v>210960.41587983072</v>
      </c>
      <c r="O72" s="26">
        <v>28.141897678375244</v>
      </c>
      <c r="P72" s="7">
        <v>15.754788041114807</v>
      </c>
      <c r="Q72" s="7">
        <v>659.95727773010731</v>
      </c>
      <c r="R72" s="7">
        <v>10826.869642496109</v>
      </c>
      <c r="S72" s="7">
        <v>49541.241467952728</v>
      </c>
      <c r="T72" s="7">
        <v>55096.369708061218</v>
      </c>
      <c r="U72" s="124">
        <f t="shared" si="2"/>
        <v>116168.33478195965</v>
      </c>
    </row>
    <row r="73" spans="1:21">
      <c r="A73" s="37">
        <v>69</v>
      </c>
      <c r="B73" s="17"/>
      <c r="C73" s="16"/>
      <c r="D73" s="38" t="s">
        <v>36</v>
      </c>
      <c r="E73" s="49" t="s">
        <v>91</v>
      </c>
      <c r="F73" s="40"/>
      <c r="G73" s="109">
        <f t="shared" si="0"/>
        <v>20793.613042695448</v>
      </c>
      <c r="H73" s="26">
        <v>2.5527307987213135</v>
      </c>
      <c r="I73" s="7">
        <v>1.4159820079803467</v>
      </c>
      <c r="J73" s="7">
        <v>79.681939467787743</v>
      </c>
      <c r="K73" s="7">
        <v>632.91257907450199</v>
      </c>
      <c r="L73" s="7">
        <v>4715.4800132513046</v>
      </c>
      <c r="M73" s="7">
        <v>9343.766704082489</v>
      </c>
      <c r="N73" s="124">
        <f t="shared" si="1"/>
        <v>14775.809948682785</v>
      </c>
      <c r="O73" s="26">
        <v>9.5889316201210022</v>
      </c>
      <c r="P73" s="7">
        <v>5.4727746248245239</v>
      </c>
      <c r="Q73" s="7">
        <v>103.31868104450405</v>
      </c>
      <c r="R73" s="7">
        <v>679.22064325213432</v>
      </c>
      <c r="S73" s="7">
        <v>1552.236794501543</v>
      </c>
      <c r="T73" s="7">
        <v>3667.9652689695358</v>
      </c>
      <c r="U73" s="124">
        <f t="shared" si="2"/>
        <v>6017.8030940126628</v>
      </c>
    </row>
    <row r="74" spans="1:21">
      <c r="A74" s="37">
        <v>70</v>
      </c>
      <c r="B74" s="17"/>
      <c r="C74" s="16"/>
      <c r="D74" s="38" t="s">
        <v>38</v>
      </c>
      <c r="E74" s="49" t="s">
        <v>92</v>
      </c>
      <c r="F74" s="40"/>
      <c r="G74" s="109">
        <f t="shared" ref="G74:G137" si="3">N74+U74</f>
        <v>267158.59025861137</v>
      </c>
      <c r="H74" s="26">
        <v>0</v>
      </c>
      <c r="I74" s="7">
        <v>0</v>
      </c>
      <c r="J74" s="7">
        <v>4.6233303640037775</v>
      </c>
      <c r="K74" s="7">
        <v>32.058418493717909</v>
      </c>
      <c r="L74" s="7">
        <v>107.64557579159737</v>
      </c>
      <c r="M74" s="7">
        <v>237.52776992321014</v>
      </c>
      <c r="N74" s="124">
        <f t="shared" ref="N74:N137" si="4">SUM(H74:M74)</f>
        <v>381.8550945725292</v>
      </c>
      <c r="O74" s="26">
        <v>46.861762046813965</v>
      </c>
      <c r="P74" s="7">
        <v>51.876029014587402</v>
      </c>
      <c r="Q74" s="7">
        <v>2120.6511946842074</v>
      </c>
      <c r="R74" s="7">
        <v>59154.294942617416</v>
      </c>
      <c r="S74" s="7">
        <v>131077.975669384</v>
      </c>
      <c r="T74" s="7">
        <v>74325.075566291809</v>
      </c>
      <c r="U74" s="124">
        <f t="shared" ref="U74:U130" si="5">SUM(O74:T74)</f>
        <v>266776.73516403884</v>
      </c>
    </row>
    <row r="75" spans="1:21">
      <c r="A75" s="37">
        <v>71</v>
      </c>
      <c r="B75" s="17"/>
      <c r="C75" s="16"/>
      <c r="D75" s="38" t="s">
        <v>40</v>
      </c>
      <c r="E75" s="49" t="s">
        <v>93</v>
      </c>
      <c r="F75" s="40"/>
      <c r="G75" s="109">
        <f t="shared" si="3"/>
        <v>158725.88850090653</v>
      </c>
      <c r="H75" s="26">
        <v>0</v>
      </c>
      <c r="I75" s="7">
        <v>0</v>
      </c>
      <c r="J75" s="7">
        <v>0</v>
      </c>
      <c r="K75" s="7">
        <v>0</v>
      </c>
      <c r="L75" s="7">
        <v>0</v>
      </c>
      <c r="M75" s="7">
        <v>0</v>
      </c>
      <c r="N75" s="124">
        <f t="shared" si="4"/>
        <v>0</v>
      </c>
      <c r="O75" s="26">
        <v>0</v>
      </c>
      <c r="P75" s="7">
        <v>0</v>
      </c>
      <c r="Q75" s="7">
        <v>907.9707157984376</v>
      </c>
      <c r="R75" s="7">
        <v>27989.575081765652</v>
      </c>
      <c r="S75" s="7">
        <v>79185.658164024353</v>
      </c>
      <c r="T75" s="7">
        <v>50642.684539318085</v>
      </c>
      <c r="U75" s="124">
        <f t="shared" si="5"/>
        <v>158725.88850090653</v>
      </c>
    </row>
    <row r="76" spans="1:21">
      <c r="A76" s="37">
        <v>72</v>
      </c>
      <c r="B76" s="17"/>
      <c r="C76" s="16"/>
      <c r="D76" s="38" t="s">
        <v>54</v>
      </c>
      <c r="E76" s="49" t="s">
        <v>94</v>
      </c>
      <c r="F76" s="40"/>
      <c r="G76" s="109">
        <f t="shared" si="3"/>
        <v>17566.442448495422</v>
      </c>
      <c r="H76" s="26">
        <v>0</v>
      </c>
      <c r="I76" s="7">
        <v>0</v>
      </c>
      <c r="J76" s="7">
        <v>0</v>
      </c>
      <c r="K76" s="7">
        <v>0</v>
      </c>
      <c r="L76" s="7">
        <v>0</v>
      </c>
      <c r="M76" s="7">
        <v>0</v>
      </c>
      <c r="N76" s="124">
        <f t="shared" si="4"/>
        <v>0</v>
      </c>
      <c r="O76" s="26">
        <v>0</v>
      </c>
      <c r="P76" s="7">
        <v>0</v>
      </c>
      <c r="Q76" s="7">
        <v>20.364769222680479</v>
      </c>
      <c r="R76" s="7">
        <v>1015.3426902256906</v>
      </c>
      <c r="S76" s="7">
        <v>8141.1851111650467</v>
      </c>
      <c r="T76" s="7">
        <v>8389.5498778820038</v>
      </c>
      <c r="U76" s="124">
        <f t="shared" si="5"/>
        <v>17566.442448495422</v>
      </c>
    </row>
    <row r="77" spans="1:21">
      <c r="A77" s="37">
        <v>73</v>
      </c>
      <c r="B77" s="17"/>
      <c r="C77" s="16"/>
      <c r="D77" s="38" t="s">
        <v>59</v>
      </c>
      <c r="E77" s="49" t="s">
        <v>95</v>
      </c>
      <c r="F77" s="40"/>
      <c r="G77" s="109">
        <f t="shared" si="3"/>
        <v>67706.53290662542</v>
      </c>
      <c r="H77" s="26">
        <v>0</v>
      </c>
      <c r="I77" s="7">
        <v>0</v>
      </c>
      <c r="J77" s="7">
        <v>0</v>
      </c>
      <c r="K77" s="7">
        <v>0</v>
      </c>
      <c r="L77" s="7">
        <v>0</v>
      </c>
      <c r="M77" s="7">
        <v>0</v>
      </c>
      <c r="N77" s="124">
        <f t="shared" si="4"/>
        <v>0</v>
      </c>
      <c r="O77" s="26">
        <v>106.47685408592224</v>
      </c>
      <c r="P77" s="7">
        <v>103.38235902786255</v>
      </c>
      <c r="Q77" s="7">
        <v>952.7315510250628</v>
      </c>
      <c r="R77" s="7">
        <v>10236.471683740616</v>
      </c>
      <c r="S77" s="7">
        <v>33833.753098487854</v>
      </c>
      <c r="T77" s="7">
        <v>22473.717360258102</v>
      </c>
      <c r="U77" s="124">
        <f t="shared" si="5"/>
        <v>67706.53290662542</v>
      </c>
    </row>
    <row r="78" spans="1:21">
      <c r="A78" s="37">
        <v>74</v>
      </c>
      <c r="B78" s="17"/>
      <c r="C78" s="16"/>
      <c r="D78" s="38" t="s">
        <v>96</v>
      </c>
      <c r="E78" s="49" t="s">
        <v>97</v>
      </c>
      <c r="F78" s="40"/>
      <c r="G78" s="109">
        <f t="shared" si="3"/>
        <v>78203.623979357537</v>
      </c>
      <c r="H78" s="26">
        <v>1.3005403280258179</v>
      </c>
      <c r="I78" s="7">
        <v>0.5387345552444458</v>
      </c>
      <c r="J78" s="7">
        <v>12.394948815461248</v>
      </c>
      <c r="K78" s="7">
        <v>258.77703612297773</v>
      </c>
      <c r="L78" s="7">
        <v>12647.019833564758</v>
      </c>
      <c r="M78" s="7">
        <v>65283.592885971069</v>
      </c>
      <c r="N78" s="124">
        <f t="shared" si="4"/>
        <v>78203.623979357537</v>
      </c>
      <c r="O78" s="26">
        <v>0</v>
      </c>
      <c r="P78" s="7">
        <v>0</v>
      </c>
      <c r="Q78" s="7">
        <v>0</v>
      </c>
      <c r="R78" s="7">
        <v>0</v>
      </c>
      <c r="S78" s="7">
        <v>0</v>
      </c>
      <c r="T78" s="7">
        <v>0</v>
      </c>
      <c r="U78" s="124">
        <f t="shared" si="5"/>
        <v>0</v>
      </c>
    </row>
    <row r="79" spans="1:21">
      <c r="A79" s="37">
        <v>75</v>
      </c>
      <c r="B79" s="17"/>
      <c r="C79" s="16"/>
      <c r="D79" s="38" t="s">
        <v>98</v>
      </c>
      <c r="E79" s="49" t="s">
        <v>99</v>
      </c>
      <c r="F79" s="40"/>
      <c r="G79" s="109">
        <f t="shared" si="3"/>
        <v>43906.298365819268</v>
      </c>
      <c r="H79" s="26">
        <v>4.4097972512245178</v>
      </c>
      <c r="I79" s="7">
        <v>2.4551808834075928</v>
      </c>
      <c r="J79" s="7">
        <v>107.44728526473045</v>
      </c>
      <c r="K79" s="7">
        <v>1285.4038525149226</v>
      </c>
      <c r="L79" s="7">
        <v>9780.1602036952972</v>
      </c>
      <c r="M79" s="7">
        <v>23730.732439994812</v>
      </c>
      <c r="N79" s="124">
        <f t="shared" si="4"/>
        <v>34910.608759604394</v>
      </c>
      <c r="O79" s="26">
        <v>10.551221966743469</v>
      </c>
      <c r="P79" s="7">
        <v>12.892011642456055</v>
      </c>
      <c r="Q79" s="7">
        <v>15.752033839933574</v>
      </c>
      <c r="R79" s="7">
        <v>396.09500201046467</v>
      </c>
      <c r="S79" s="7">
        <v>2992.6082198023796</v>
      </c>
      <c r="T79" s="7">
        <v>5567.7911169528961</v>
      </c>
      <c r="U79" s="124">
        <f t="shared" si="5"/>
        <v>8995.6896062148735</v>
      </c>
    </row>
    <row r="80" spans="1:21">
      <c r="A80" s="37">
        <v>76</v>
      </c>
      <c r="B80" s="17"/>
      <c r="C80" s="16"/>
      <c r="D80" s="38" t="s">
        <v>100</v>
      </c>
      <c r="E80" s="49" t="s">
        <v>101</v>
      </c>
      <c r="F80" s="40"/>
      <c r="G80" s="109">
        <f t="shared" si="3"/>
        <v>100243.72161465324</v>
      </c>
      <c r="H80" s="26">
        <v>289.50092916190624</v>
      </c>
      <c r="I80" s="7">
        <v>500.36935430020094</v>
      </c>
      <c r="J80" s="7">
        <v>1901.3312698602676</v>
      </c>
      <c r="K80" s="7">
        <v>6635.0633461177349</v>
      </c>
      <c r="L80" s="7">
        <v>24221.916689872742</v>
      </c>
      <c r="M80" s="7">
        <v>25550.000059127808</v>
      </c>
      <c r="N80" s="124">
        <f t="shared" si="4"/>
        <v>59098.181648440659</v>
      </c>
      <c r="O80" s="26">
        <v>160.52267374284565</v>
      </c>
      <c r="P80" s="7">
        <v>153.23399134725332</v>
      </c>
      <c r="Q80" s="7">
        <v>903.92324391752481</v>
      </c>
      <c r="R80" s="7">
        <v>3379.0920535027981</v>
      </c>
      <c r="S80" s="7">
        <v>17428.653999090195</v>
      </c>
      <c r="T80" s="7">
        <v>19120.114004611969</v>
      </c>
      <c r="U80" s="124">
        <f t="shared" si="5"/>
        <v>41145.539966212586</v>
      </c>
    </row>
    <row r="81" spans="1:21">
      <c r="A81" s="37">
        <v>77</v>
      </c>
      <c r="B81" s="10"/>
      <c r="C81" s="16"/>
      <c r="D81" s="38" t="s">
        <v>102</v>
      </c>
      <c r="E81" s="49" t="s">
        <v>103</v>
      </c>
      <c r="F81" s="40"/>
      <c r="G81" s="109">
        <f t="shared" si="3"/>
        <v>66821.05279738456</v>
      </c>
      <c r="H81" s="26">
        <v>1112.6046459078789</v>
      </c>
      <c r="I81" s="7">
        <v>1838.5201061367989</v>
      </c>
      <c r="J81" s="7">
        <v>3941.1092154681683</v>
      </c>
      <c r="K81" s="7">
        <v>5542.637308716774</v>
      </c>
      <c r="L81" s="7">
        <v>12331.842015981674</v>
      </c>
      <c r="M81" s="7">
        <v>13911.341804742813</v>
      </c>
      <c r="N81" s="124">
        <f t="shared" si="4"/>
        <v>38678.055096954107</v>
      </c>
      <c r="O81" s="26">
        <v>682.70905859023333</v>
      </c>
      <c r="P81" s="7">
        <v>909.20577812194824</v>
      </c>
      <c r="Q81" s="7">
        <v>2069.1551962196827</v>
      </c>
      <c r="R81" s="7">
        <v>4557.2496676445007</v>
      </c>
      <c r="S81" s="7">
        <v>9337.7222131490707</v>
      </c>
      <c r="T81" s="7">
        <v>10586.955786705017</v>
      </c>
      <c r="U81" s="124">
        <f t="shared" si="5"/>
        <v>28142.997700430453</v>
      </c>
    </row>
    <row r="82" spans="1:21">
      <c r="A82" s="37">
        <v>78</v>
      </c>
      <c r="B82" s="12"/>
      <c r="C82" s="11"/>
      <c r="D82" s="50"/>
      <c r="E82" s="9" t="s">
        <v>104</v>
      </c>
      <c r="F82" s="46"/>
      <c r="G82" s="109">
        <f t="shared" si="3"/>
        <v>449577.08265791461</v>
      </c>
      <c r="H82" s="26">
        <v>1291.3307281695306</v>
      </c>
      <c r="I82" s="7">
        <v>1510.1334880441427</v>
      </c>
      <c r="J82" s="7">
        <v>4585.907568693161</v>
      </c>
      <c r="K82" s="7">
        <v>24745.839205503464</v>
      </c>
      <c r="L82" s="7">
        <v>105868.45481872559</v>
      </c>
      <c r="M82" s="7">
        <v>115143.27487945557</v>
      </c>
      <c r="N82" s="124">
        <f t="shared" si="4"/>
        <v>253144.94068859145</v>
      </c>
      <c r="O82" s="26">
        <v>978.07168431580067</v>
      </c>
      <c r="P82" s="7">
        <v>1186.2532127946615</v>
      </c>
      <c r="Q82" s="7">
        <v>3269.2966805100441</v>
      </c>
      <c r="R82" s="7">
        <v>19447.471462488174</v>
      </c>
      <c r="S82" s="7">
        <v>79020.077417373657</v>
      </c>
      <c r="T82" s="7">
        <v>92530.97151184082</v>
      </c>
      <c r="U82" s="124">
        <f t="shared" si="5"/>
        <v>196432.14196932316</v>
      </c>
    </row>
    <row r="83" spans="1:21">
      <c r="A83" s="93">
        <v>79</v>
      </c>
      <c r="B83" s="94"/>
      <c r="C83" s="95" t="s">
        <v>61</v>
      </c>
      <c r="D83" s="96" t="s">
        <v>105</v>
      </c>
      <c r="E83" s="97"/>
      <c r="F83" s="98"/>
      <c r="G83" s="99">
        <f t="shared" si="3"/>
        <v>36939.036848988617</v>
      </c>
      <c r="H83" s="100">
        <v>81.165353110758588</v>
      </c>
      <c r="I83" s="101">
        <v>327.17757984995842</v>
      </c>
      <c r="J83" s="101">
        <v>1150.2449271827936</v>
      </c>
      <c r="K83" s="101">
        <v>1594.9464105963707</v>
      </c>
      <c r="L83" s="101">
        <v>4935.6573454737663</v>
      </c>
      <c r="M83" s="101">
        <v>9512.8303825855255</v>
      </c>
      <c r="N83" s="125">
        <f t="shared" si="4"/>
        <v>17602.021998799173</v>
      </c>
      <c r="O83" s="100">
        <v>112.46895031491295</v>
      </c>
      <c r="P83" s="101">
        <v>222.92992913722992</v>
      </c>
      <c r="Q83" s="101">
        <v>558.00657841470093</v>
      </c>
      <c r="R83" s="101">
        <v>2407.9943257942796</v>
      </c>
      <c r="S83" s="101">
        <v>4951.8304042816162</v>
      </c>
      <c r="T83" s="101">
        <v>11083.784662246704</v>
      </c>
      <c r="U83" s="125">
        <f t="shared" si="5"/>
        <v>19337.014850189444</v>
      </c>
    </row>
    <row r="84" spans="1:21">
      <c r="A84" s="93">
        <v>80</v>
      </c>
      <c r="B84" s="94"/>
      <c r="C84" s="95" t="s">
        <v>66</v>
      </c>
      <c r="D84" s="96" t="s">
        <v>106</v>
      </c>
      <c r="E84" s="97"/>
      <c r="F84" s="98"/>
      <c r="G84" s="99">
        <f t="shared" si="3"/>
        <v>1154387.9778581355</v>
      </c>
      <c r="H84" s="100">
        <v>122.60592671204358</v>
      </c>
      <c r="I84" s="101">
        <v>178.95898654311895</v>
      </c>
      <c r="J84" s="101">
        <v>1821.0400777459145</v>
      </c>
      <c r="K84" s="101">
        <v>19206.972609162331</v>
      </c>
      <c r="L84" s="101">
        <v>150656.53400802612</v>
      </c>
      <c r="M84" s="101">
        <v>280027.46884727478</v>
      </c>
      <c r="N84" s="125">
        <f t="shared" si="4"/>
        <v>452013.58045546431</v>
      </c>
      <c r="O84" s="100">
        <v>75.176934069837444</v>
      </c>
      <c r="P84" s="101">
        <v>331.64487162046134</v>
      </c>
      <c r="Q84" s="101">
        <v>1309.6868889257312</v>
      </c>
      <c r="R84" s="101">
        <v>23487.39946359396</v>
      </c>
      <c r="S84" s="101">
        <v>214937.18393135071</v>
      </c>
      <c r="T84" s="101">
        <v>462233.30531311035</v>
      </c>
      <c r="U84" s="125">
        <f t="shared" si="5"/>
        <v>702374.39740267105</v>
      </c>
    </row>
    <row r="85" spans="1:21">
      <c r="A85" s="93">
        <v>81</v>
      </c>
      <c r="B85" s="94"/>
      <c r="C85" s="95" t="s">
        <v>68</v>
      </c>
      <c r="D85" s="96" t="s">
        <v>107</v>
      </c>
      <c r="E85" s="97"/>
      <c r="F85" s="98"/>
      <c r="G85" s="99">
        <f t="shared" si="3"/>
        <v>64221.520625993609</v>
      </c>
      <c r="H85" s="100">
        <v>1042.9253290295601</v>
      </c>
      <c r="I85" s="101">
        <v>488.971320271492</v>
      </c>
      <c r="J85" s="101">
        <v>774.27079212665558</v>
      </c>
      <c r="K85" s="101">
        <v>1309.1495673656464</v>
      </c>
      <c r="L85" s="101">
        <v>7502.3022930622101</v>
      </c>
      <c r="M85" s="101">
        <v>17837.850249767303</v>
      </c>
      <c r="N85" s="125">
        <f t="shared" si="4"/>
        <v>28955.469551622868</v>
      </c>
      <c r="O85" s="100">
        <v>1594.3194227516651</v>
      </c>
      <c r="P85" s="101">
        <v>504.78749178349972</v>
      </c>
      <c r="Q85" s="101">
        <v>1119.4213167130947</v>
      </c>
      <c r="R85" s="101">
        <v>2041.7646269798279</v>
      </c>
      <c r="S85" s="101">
        <v>6869.8242390155792</v>
      </c>
      <c r="T85" s="101">
        <v>23135.933977127075</v>
      </c>
      <c r="U85" s="125">
        <f t="shared" si="5"/>
        <v>35266.051074370742</v>
      </c>
    </row>
    <row r="86" spans="1:21">
      <c r="A86" s="93">
        <v>82</v>
      </c>
      <c r="B86" s="94"/>
      <c r="C86" s="95" t="s">
        <v>74</v>
      </c>
      <c r="D86" s="96" t="s">
        <v>108</v>
      </c>
      <c r="E86" s="97"/>
      <c r="F86" s="98"/>
      <c r="G86" s="99">
        <f t="shared" si="3"/>
        <v>50131.119359116041</v>
      </c>
      <c r="H86" s="100">
        <v>0.21525698522964376</v>
      </c>
      <c r="I86" s="101">
        <v>8.819197864162561</v>
      </c>
      <c r="J86" s="101">
        <v>3390.2099630087614</v>
      </c>
      <c r="K86" s="101">
        <v>11507.267295360565</v>
      </c>
      <c r="L86" s="101">
        <v>13567.986457645893</v>
      </c>
      <c r="M86" s="101">
        <v>8709.6712417602539</v>
      </c>
      <c r="N86" s="125">
        <f t="shared" si="4"/>
        <v>37184.169412624862</v>
      </c>
      <c r="O86" s="100">
        <v>0.49486722227811697</v>
      </c>
      <c r="P86" s="101">
        <v>9.0459550435189158</v>
      </c>
      <c r="Q86" s="101">
        <v>2234.1790889948606</v>
      </c>
      <c r="R86" s="101">
        <v>2317.5938081145287</v>
      </c>
      <c r="S86" s="101">
        <v>3803.3340071886778</v>
      </c>
      <c r="T86" s="101">
        <v>4582.3022199273109</v>
      </c>
      <c r="U86" s="125">
        <f t="shared" si="5"/>
        <v>12946.949946491175</v>
      </c>
    </row>
    <row r="87" spans="1:21">
      <c r="A87" s="37">
        <v>83</v>
      </c>
      <c r="B87" s="17"/>
      <c r="C87" s="16"/>
      <c r="D87" s="38" t="s">
        <v>8</v>
      </c>
      <c r="E87" s="49" t="s">
        <v>109</v>
      </c>
      <c r="F87" s="40"/>
      <c r="G87" s="109">
        <f t="shared" si="3"/>
        <v>0</v>
      </c>
      <c r="H87" s="26">
        <v>0</v>
      </c>
      <c r="I87" s="7">
        <v>0</v>
      </c>
      <c r="J87" s="7">
        <v>0</v>
      </c>
      <c r="K87" s="7">
        <v>0</v>
      </c>
      <c r="L87" s="7">
        <v>0</v>
      </c>
      <c r="M87" s="7">
        <v>0</v>
      </c>
      <c r="N87" s="124">
        <f t="shared" si="4"/>
        <v>0</v>
      </c>
      <c r="O87" s="26">
        <v>0</v>
      </c>
      <c r="P87" s="7">
        <v>0</v>
      </c>
      <c r="Q87" s="7">
        <v>0</v>
      </c>
      <c r="R87" s="7">
        <v>0</v>
      </c>
      <c r="S87" s="7">
        <v>0</v>
      </c>
      <c r="T87" s="7">
        <v>0</v>
      </c>
      <c r="U87" s="124">
        <f t="shared" si="5"/>
        <v>0</v>
      </c>
    </row>
    <row r="88" spans="1:21">
      <c r="A88" s="37">
        <v>84</v>
      </c>
      <c r="B88" s="17"/>
      <c r="C88" s="16"/>
      <c r="D88" s="38" t="s">
        <v>10</v>
      </c>
      <c r="E88" s="49" t="s">
        <v>110</v>
      </c>
      <c r="F88" s="40"/>
      <c r="G88" s="109">
        <f t="shared" si="3"/>
        <v>0</v>
      </c>
      <c r="H88" s="26">
        <v>0</v>
      </c>
      <c r="I88" s="7">
        <v>0</v>
      </c>
      <c r="J88" s="7">
        <v>0</v>
      </c>
      <c r="K88" s="7">
        <v>0</v>
      </c>
      <c r="L88" s="7">
        <v>0</v>
      </c>
      <c r="M88" s="7">
        <v>0</v>
      </c>
      <c r="N88" s="124">
        <f t="shared" si="4"/>
        <v>0</v>
      </c>
      <c r="O88" s="26">
        <v>0</v>
      </c>
      <c r="P88" s="7">
        <v>0</v>
      </c>
      <c r="Q88" s="7">
        <v>0</v>
      </c>
      <c r="R88" s="7">
        <v>0</v>
      </c>
      <c r="S88" s="7">
        <v>0</v>
      </c>
      <c r="T88" s="7">
        <v>0</v>
      </c>
      <c r="U88" s="124">
        <f t="shared" si="5"/>
        <v>0</v>
      </c>
    </row>
    <row r="89" spans="1:21">
      <c r="A89" s="37">
        <v>85</v>
      </c>
      <c r="B89" s="17"/>
      <c r="C89" s="16"/>
      <c r="D89" s="38" t="s">
        <v>22</v>
      </c>
      <c r="E89" s="49" t="s">
        <v>111</v>
      </c>
      <c r="F89" s="40"/>
      <c r="G89" s="109">
        <f t="shared" si="3"/>
        <v>0</v>
      </c>
      <c r="H89" s="26">
        <v>0</v>
      </c>
      <c r="I89" s="7">
        <v>0</v>
      </c>
      <c r="J89" s="7">
        <v>0</v>
      </c>
      <c r="K89" s="7">
        <v>0</v>
      </c>
      <c r="L89" s="7">
        <v>0</v>
      </c>
      <c r="M89" s="7">
        <v>0</v>
      </c>
      <c r="N89" s="124">
        <f t="shared" si="4"/>
        <v>0</v>
      </c>
      <c r="O89" s="26">
        <v>0</v>
      </c>
      <c r="P89" s="7">
        <v>0</v>
      </c>
      <c r="Q89" s="7">
        <v>0</v>
      </c>
      <c r="R89" s="7">
        <v>0</v>
      </c>
      <c r="S89" s="7">
        <v>0</v>
      </c>
      <c r="T89" s="7">
        <v>0</v>
      </c>
      <c r="U89" s="124">
        <f t="shared" si="5"/>
        <v>0</v>
      </c>
    </row>
    <row r="90" spans="1:21">
      <c r="A90" s="37">
        <v>86</v>
      </c>
      <c r="B90" s="17"/>
      <c r="C90" s="16"/>
      <c r="D90" s="38" t="s">
        <v>24</v>
      </c>
      <c r="E90" s="49" t="s">
        <v>112</v>
      </c>
      <c r="F90" s="40"/>
      <c r="G90" s="109">
        <f t="shared" si="3"/>
        <v>27424.019450916909</v>
      </c>
      <c r="H90" s="26">
        <v>0</v>
      </c>
      <c r="I90" s="7">
        <v>0</v>
      </c>
      <c r="J90" s="7">
        <v>1145.0944958887994</v>
      </c>
      <c r="K90" s="7">
        <v>7528.2013392373919</v>
      </c>
      <c r="L90" s="7">
        <v>9608.1961333751678</v>
      </c>
      <c r="M90" s="7">
        <v>5347.0966954827309</v>
      </c>
      <c r="N90" s="124">
        <f t="shared" si="4"/>
        <v>23628.58866398409</v>
      </c>
      <c r="O90" s="26">
        <v>0</v>
      </c>
      <c r="P90" s="7">
        <v>0</v>
      </c>
      <c r="Q90" s="7">
        <v>182.67848321329802</v>
      </c>
      <c r="R90" s="7">
        <v>629.14114993810654</v>
      </c>
      <c r="S90" s="7">
        <v>1418.9092333614826</v>
      </c>
      <c r="T90" s="7">
        <v>1564.7019204199314</v>
      </c>
      <c r="U90" s="124">
        <f t="shared" si="5"/>
        <v>3795.4307869328186</v>
      </c>
    </row>
    <row r="91" spans="1:21">
      <c r="A91" s="37">
        <v>87</v>
      </c>
      <c r="B91" s="17"/>
      <c r="C91" s="16"/>
      <c r="D91" s="38" t="s">
        <v>26</v>
      </c>
      <c r="E91" s="49" t="s">
        <v>113</v>
      </c>
      <c r="F91" s="40"/>
      <c r="G91" s="109">
        <f t="shared" si="3"/>
        <v>22385.824682211351</v>
      </c>
      <c r="H91" s="26">
        <v>0.21525698522964376</v>
      </c>
      <c r="I91" s="7">
        <v>0</v>
      </c>
      <c r="J91" s="7">
        <v>2225.6347111612558</v>
      </c>
      <c r="K91" s="7">
        <v>3921.8196595907211</v>
      </c>
      <c r="L91" s="7">
        <v>3959.7903410494328</v>
      </c>
      <c r="M91" s="7">
        <v>3362.5748134255409</v>
      </c>
      <c r="N91" s="124">
        <f t="shared" si="4"/>
        <v>13470.03478221218</v>
      </c>
      <c r="O91" s="26">
        <v>0.49486722227811697</v>
      </c>
      <c r="P91" s="7">
        <v>0</v>
      </c>
      <c r="Q91" s="7">
        <v>1921.3757168054581</v>
      </c>
      <c r="R91" s="7">
        <v>1591.8944720774889</v>
      </c>
      <c r="S91" s="7">
        <v>2384.4246435835958</v>
      </c>
      <c r="T91" s="7">
        <v>3017.6002003103495</v>
      </c>
      <c r="U91" s="124">
        <f t="shared" si="5"/>
        <v>8915.7898999991703</v>
      </c>
    </row>
    <row r="92" spans="1:21">
      <c r="A92" s="37">
        <v>88</v>
      </c>
      <c r="B92" s="17"/>
      <c r="C92" s="16"/>
      <c r="D92" s="38" t="s">
        <v>32</v>
      </c>
      <c r="E92" s="49" t="s">
        <v>114</v>
      </c>
      <c r="F92" s="40"/>
      <c r="G92" s="109">
        <f t="shared" si="3"/>
        <v>0</v>
      </c>
      <c r="H92" s="26">
        <v>0</v>
      </c>
      <c r="I92" s="7">
        <v>0</v>
      </c>
      <c r="J92" s="7">
        <v>0</v>
      </c>
      <c r="K92" s="7">
        <v>0</v>
      </c>
      <c r="L92" s="7">
        <v>0</v>
      </c>
      <c r="M92" s="7">
        <v>0</v>
      </c>
      <c r="N92" s="124">
        <f t="shared" si="4"/>
        <v>0</v>
      </c>
      <c r="O92" s="26">
        <v>0</v>
      </c>
      <c r="P92" s="7">
        <v>0</v>
      </c>
      <c r="Q92" s="7">
        <v>0</v>
      </c>
      <c r="R92" s="7">
        <v>0</v>
      </c>
      <c r="S92" s="7">
        <v>0</v>
      </c>
      <c r="T92" s="7">
        <v>0</v>
      </c>
      <c r="U92" s="124">
        <f t="shared" si="5"/>
        <v>0</v>
      </c>
    </row>
    <row r="93" spans="1:21">
      <c r="A93" s="37">
        <v>89</v>
      </c>
      <c r="B93" s="17"/>
      <c r="C93" s="16"/>
      <c r="D93" s="38" t="s">
        <v>34</v>
      </c>
      <c r="E93" s="49" t="s">
        <v>115</v>
      </c>
      <c r="F93" s="40"/>
      <c r="G93" s="109">
        <f t="shared" si="3"/>
        <v>321.27523788257531</v>
      </c>
      <c r="H93" s="26">
        <v>0</v>
      </c>
      <c r="I93" s="7">
        <v>8.819197864162561</v>
      </c>
      <c r="J93" s="7">
        <v>19.480802528734785</v>
      </c>
      <c r="K93" s="7">
        <v>57.246218245243654</v>
      </c>
      <c r="L93" s="7">
        <v>0</v>
      </c>
      <c r="M93" s="7">
        <v>0</v>
      </c>
      <c r="N93" s="124">
        <f t="shared" si="4"/>
        <v>85.546218638140999</v>
      </c>
      <c r="O93" s="26">
        <v>0</v>
      </c>
      <c r="P93" s="7">
        <v>9.0459550435189158</v>
      </c>
      <c r="Q93" s="7">
        <v>130.12487233523279</v>
      </c>
      <c r="R93" s="7">
        <v>96.558191865682602</v>
      </c>
      <c r="S93" s="7">
        <v>0</v>
      </c>
      <c r="T93" s="7">
        <v>0</v>
      </c>
      <c r="U93" s="124">
        <f t="shared" si="5"/>
        <v>235.72901924443431</v>
      </c>
    </row>
    <row r="94" spans="1:21">
      <c r="A94" s="37">
        <v>90</v>
      </c>
      <c r="B94" s="17"/>
      <c r="C94" s="16"/>
      <c r="D94" s="38" t="s">
        <v>36</v>
      </c>
      <c r="E94" s="49" t="s">
        <v>116</v>
      </c>
      <c r="F94" s="40"/>
      <c r="G94" s="109">
        <f t="shared" si="3"/>
        <v>0</v>
      </c>
      <c r="H94" s="26">
        <v>0</v>
      </c>
      <c r="I94" s="7">
        <v>0</v>
      </c>
      <c r="J94" s="7">
        <v>0</v>
      </c>
      <c r="K94" s="7">
        <v>0</v>
      </c>
      <c r="L94" s="7">
        <v>0</v>
      </c>
      <c r="M94" s="7">
        <v>0</v>
      </c>
      <c r="N94" s="124">
        <f t="shared" si="4"/>
        <v>0</v>
      </c>
      <c r="O94" s="26">
        <v>0</v>
      </c>
      <c r="P94" s="7">
        <v>0</v>
      </c>
      <c r="Q94" s="7">
        <v>0</v>
      </c>
      <c r="R94" s="7">
        <v>0</v>
      </c>
      <c r="S94" s="7">
        <v>0</v>
      </c>
      <c r="T94" s="7">
        <v>0</v>
      </c>
      <c r="U94" s="124">
        <f t="shared" si="5"/>
        <v>0</v>
      </c>
    </row>
    <row r="95" spans="1:21">
      <c r="A95" s="37">
        <v>91</v>
      </c>
      <c r="B95" s="17"/>
      <c r="C95" s="16"/>
      <c r="D95" s="38" t="s">
        <v>38</v>
      </c>
      <c r="E95" s="49" t="s">
        <v>117</v>
      </c>
      <c r="F95" s="40"/>
      <c r="G95" s="109">
        <f t="shared" si="3"/>
        <v>0</v>
      </c>
      <c r="H95" s="26">
        <v>0</v>
      </c>
      <c r="I95" s="7">
        <v>0</v>
      </c>
      <c r="J95" s="7">
        <v>0</v>
      </c>
      <c r="K95" s="7">
        <v>0</v>
      </c>
      <c r="L95" s="7">
        <v>0</v>
      </c>
      <c r="M95" s="7">
        <v>0</v>
      </c>
      <c r="N95" s="124">
        <f t="shared" si="4"/>
        <v>0</v>
      </c>
      <c r="O95" s="26">
        <v>0</v>
      </c>
      <c r="P95" s="7">
        <v>0</v>
      </c>
      <c r="Q95" s="7">
        <v>0</v>
      </c>
      <c r="R95" s="7">
        <v>0</v>
      </c>
      <c r="S95" s="7">
        <v>0</v>
      </c>
      <c r="T95" s="7">
        <v>0</v>
      </c>
      <c r="U95" s="124">
        <f t="shared" si="5"/>
        <v>0</v>
      </c>
    </row>
    <row r="96" spans="1:21">
      <c r="A96" s="37">
        <v>92</v>
      </c>
      <c r="B96" s="17"/>
      <c r="C96" s="16"/>
      <c r="D96" s="38" t="s">
        <v>40</v>
      </c>
      <c r="E96" s="49" t="s">
        <v>118</v>
      </c>
      <c r="F96" s="40"/>
      <c r="G96" s="109">
        <f t="shared" si="3"/>
        <v>0</v>
      </c>
      <c r="H96" s="26">
        <v>0</v>
      </c>
      <c r="I96" s="7">
        <v>0</v>
      </c>
      <c r="J96" s="7">
        <v>0</v>
      </c>
      <c r="K96" s="7">
        <v>0</v>
      </c>
      <c r="L96" s="7">
        <v>0</v>
      </c>
      <c r="M96" s="7">
        <v>0</v>
      </c>
      <c r="N96" s="124">
        <f t="shared" si="4"/>
        <v>0</v>
      </c>
      <c r="O96" s="26">
        <v>0</v>
      </c>
      <c r="P96" s="7">
        <v>0</v>
      </c>
      <c r="Q96" s="7">
        <v>0</v>
      </c>
      <c r="R96" s="7">
        <v>0</v>
      </c>
      <c r="S96" s="7">
        <v>0</v>
      </c>
      <c r="T96" s="7">
        <v>0</v>
      </c>
      <c r="U96" s="124">
        <f t="shared" si="5"/>
        <v>0</v>
      </c>
    </row>
    <row r="97" spans="1:21">
      <c r="A97" s="37">
        <v>93</v>
      </c>
      <c r="B97" s="17"/>
      <c r="C97" s="16"/>
      <c r="D97" s="38" t="s">
        <v>54</v>
      </c>
      <c r="E97" s="49" t="s">
        <v>119</v>
      </c>
      <c r="F97" s="40"/>
      <c r="G97" s="109">
        <f t="shared" si="3"/>
        <v>0</v>
      </c>
      <c r="H97" s="26">
        <v>0</v>
      </c>
      <c r="I97" s="7">
        <v>0</v>
      </c>
      <c r="J97" s="7">
        <v>0</v>
      </c>
      <c r="K97" s="7">
        <v>0</v>
      </c>
      <c r="L97" s="7">
        <v>0</v>
      </c>
      <c r="M97" s="7">
        <v>0</v>
      </c>
      <c r="N97" s="124">
        <f t="shared" si="4"/>
        <v>0</v>
      </c>
      <c r="O97" s="26">
        <v>0</v>
      </c>
      <c r="P97" s="7">
        <v>0</v>
      </c>
      <c r="Q97" s="7">
        <v>0</v>
      </c>
      <c r="R97" s="7">
        <v>0</v>
      </c>
      <c r="S97" s="7">
        <v>0</v>
      </c>
      <c r="T97" s="7">
        <v>0</v>
      </c>
      <c r="U97" s="124">
        <f t="shared" si="5"/>
        <v>0</v>
      </c>
    </row>
    <row r="98" spans="1:21">
      <c r="A98" s="93">
        <v>94</v>
      </c>
      <c r="B98" s="102"/>
      <c r="C98" s="95" t="s">
        <v>120</v>
      </c>
      <c r="D98" s="96" t="s">
        <v>121</v>
      </c>
      <c r="E98" s="97"/>
      <c r="F98" s="98"/>
      <c r="G98" s="99">
        <f t="shared" si="3"/>
        <v>865559.7584146671</v>
      </c>
      <c r="H98" s="100">
        <v>1429.620196454227</v>
      </c>
      <c r="I98" s="101">
        <v>3806.0745979547501</v>
      </c>
      <c r="J98" s="101">
        <v>6525.605496108532</v>
      </c>
      <c r="K98" s="101">
        <v>10253.397771120071</v>
      </c>
      <c r="L98" s="101">
        <v>34699.896409034729</v>
      </c>
      <c r="M98" s="101">
        <v>278561.9972076416</v>
      </c>
      <c r="N98" s="125">
        <f t="shared" si="4"/>
        <v>335276.59167831391</v>
      </c>
      <c r="O98" s="100">
        <v>1752.4726753868163</v>
      </c>
      <c r="P98" s="101">
        <v>3239.5606944411993</v>
      </c>
      <c r="Q98" s="101">
        <v>6275.557274505496</v>
      </c>
      <c r="R98" s="101">
        <v>8331.6549542099237</v>
      </c>
      <c r="S98" s="101">
        <v>40038.52161693573</v>
      </c>
      <c r="T98" s="101">
        <v>470645.39952087402</v>
      </c>
      <c r="U98" s="125">
        <f t="shared" si="5"/>
        <v>530283.16673635319</v>
      </c>
    </row>
    <row r="99" spans="1:21">
      <c r="A99" s="37">
        <v>95</v>
      </c>
      <c r="B99" s="10"/>
      <c r="C99" s="11"/>
      <c r="D99" s="38" t="s">
        <v>8</v>
      </c>
      <c r="E99" s="49" t="s">
        <v>122</v>
      </c>
      <c r="F99" s="51"/>
      <c r="G99" s="109">
        <f t="shared" si="3"/>
        <v>738785.43084456399</v>
      </c>
      <c r="H99" s="26">
        <v>0</v>
      </c>
      <c r="I99" s="7">
        <v>0</v>
      </c>
      <c r="J99" s="7">
        <v>0</v>
      </c>
      <c r="K99" s="7">
        <v>317.75543973967433</v>
      </c>
      <c r="L99" s="7">
        <v>19966.520191669464</v>
      </c>
      <c r="M99" s="7">
        <v>251441.80419921875</v>
      </c>
      <c r="N99" s="124">
        <f t="shared" si="4"/>
        <v>271726.07983062789</v>
      </c>
      <c r="O99" s="26">
        <v>0</v>
      </c>
      <c r="P99" s="7">
        <v>0</v>
      </c>
      <c r="Q99" s="7">
        <v>0</v>
      </c>
      <c r="R99" s="7">
        <v>474.22624472528696</v>
      </c>
      <c r="S99" s="7">
        <v>24884.615461349487</v>
      </c>
      <c r="T99" s="7">
        <v>441700.50930786133</v>
      </c>
      <c r="U99" s="124">
        <f t="shared" si="5"/>
        <v>467059.3510139361</v>
      </c>
    </row>
    <row r="100" spans="1:21">
      <c r="A100" s="37">
        <v>96</v>
      </c>
      <c r="B100" s="10"/>
      <c r="C100" s="11"/>
      <c r="D100" s="38" t="s">
        <v>10</v>
      </c>
      <c r="E100" s="49" t="s">
        <v>123</v>
      </c>
      <c r="F100" s="51"/>
      <c r="G100" s="109">
        <f t="shared" si="3"/>
        <v>44476.259993220912</v>
      </c>
      <c r="H100" s="26">
        <v>0</v>
      </c>
      <c r="I100" s="7">
        <v>0</v>
      </c>
      <c r="J100" s="7">
        <v>12.129139044438489</v>
      </c>
      <c r="K100" s="7">
        <v>516.8193508349359</v>
      </c>
      <c r="L100" s="7">
        <v>3871.6502651572227</v>
      </c>
      <c r="M100" s="7">
        <v>18560.21147441864</v>
      </c>
      <c r="N100" s="124">
        <f t="shared" si="4"/>
        <v>22960.810229455237</v>
      </c>
      <c r="O100" s="26">
        <v>0</v>
      </c>
      <c r="P100" s="7">
        <v>0</v>
      </c>
      <c r="Q100" s="7">
        <v>13.834661113214679</v>
      </c>
      <c r="R100" s="7">
        <v>461.53357446566224</v>
      </c>
      <c r="S100" s="7">
        <v>3365.0520606040955</v>
      </c>
      <c r="T100" s="7">
        <v>17675.029467582703</v>
      </c>
      <c r="U100" s="124">
        <f t="shared" si="5"/>
        <v>21515.449763765675</v>
      </c>
    </row>
    <row r="101" spans="1:21">
      <c r="A101" s="37">
        <v>97</v>
      </c>
      <c r="B101" s="10"/>
      <c r="C101" s="11"/>
      <c r="D101" s="38" t="s">
        <v>22</v>
      </c>
      <c r="E101" s="49" t="s">
        <v>124</v>
      </c>
      <c r="F101" s="51"/>
      <c r="G101" s="109">
        <f t="shared" si="3"/>
        <v>45900.386275727302</v>
      </c>
      <c r="H101" s="26">
        <v>1022.4804912656546</v>
      </c>
      <c r="I101" s="7">
        <v>1766.386997461319</v>
      </c>
      <c r="J101" s="7">
        <v>3309.8404401838779</v>
      </c>
      <c r="K101" s="7">
        <v>4197.5998368263245</v>
      </c>
      <c r="L101" s="7">
        <v>5070.1846171617508</v>
      </c>
      <c r="M101" s="7">
        <v>7052.2396918535233</v>
      </c>
      <c r="N101" s="124">
        <f t="shared" si="4"/>
        <v>22418.73207475245</v>
      </c>
      <c r="O101" s="26">
        <v>1280.9672329314053</v>
      </c>
      <c r="P101" s="7">
        <v>1691.8617797493935</v>
      </c>
      <c r="Q101" s="7">
        <v>2852.4531561881304</v>
      </c>
      <c r="R101" s="7">
        <v>2201.5990926921368</v>
      </c>
      <c r="S101" s="7">
        <v>5981.3567633628845</v>
      </c>
      <c r="T101" s="7">
        <v>9473.4161760509014</v>
      </c>
      <c r="U101" s="124">
        <f t="shared" si="5"/>
        <v>23481.654200974852</v>
      </c>
    </row>
    <row r="102" spans="1:21">
      <c r="A102" s="37">
        <v>98</v>
      </c>
      <c r="B102" s="17"/>
      <c r="C102" s="11"/>
      <c r="D102" s="38" t="s">
        <v>24</v>
      </c>
      <c r="E102" s="49" t="s">
        <v>125</v>
      </c>
      <c r="F102" s="51"/>
      <c r="G102" s="109">
        <f t="shared" si="3"/>
        <v>6494.2083054278046</v>
      </c>
      <c r="H102" s="26">
        <v>0</v>
      </c>
      <c r="I102" s="7">
        <v>0</v>
      </c>
      <c r="J102" s="7">
        <v>127.6685826824978</v>
      </c>
      <c r="K102" s="7">
        <v>1225.3202785495669</v>
      </c>
      <c r="L102" s="7">
        <v>1010.1178812719882</v>
      </c>
      <c r="M102" s="7">
        <v>163.70580736175179</v>
      </c>
      <c r="N102" s="124">
        <f t="shared" si="4"/>
        <v>2526.8125498658046</v>
      </c>
      <c r="O102" s="26">
        <v>0</v>
      </c>
      <c r="P102" s="7">
        <v>0</v>
      </c>
      <c r="Q102" s="7">
        <v>431.56998714525253</v>
      </c>
      <c r="R102" s="7">
        <v>1903.4126921463758</v>
      </c>
      <c r="S102" s="7">
        <v>1382.4302818216383</v>
      </c>
      <c r="T102" s="7">
        <v>249.98279444873333</v>
      </c>
      <c r="U102" s="124">
        <f t="shared" si="5"/>
        <v>3967.395755562</v>
      </c>
    </row>
    <row r="103" spans="1:21">
      <c r="A103" s="37">
        <v>99</v>
      </c>
      <c r="B103" s="12"/>
      <c r="C103" s="12"/>
      <c r="D103" s="38" t="s">
        <v>26</v>
      </c>
      <c r="E103" s="49" t="s">
        <v>126</v>
      </c>
      <c r="F103" s="43"/>
      <c r="G103" s="109">
        <f t="shared" si="3"/>
        <v>0</v>
      </c>
      <c r="H103" s="26">
        <v>0</v>
      </c>
      <c r="I103" s="7">
        <v>0</v>
      </c>
      <c r="J103" s="7">
        <v>0</v>
      </c>
      <c r="K103" s="7">
        <v>0</v>
      </c>
      <c r="L103" s="7">
        <v>0</v>
      </c>
      <c r="M103" s="7">
        <v>0</v>
      </c>
      <c r="N103" s="124">
        <f t="shared" si="4"/>
        <v>0</v>
      </c>
      <c r="O103" s="26">
        <v>0</v>
      </c>
      <c r="P103" s="7">
        <v>0</v>
      </c>
      <c r="Q103" s="7">
        <v>0</v>
      </c>
      <c r="R103" s="7">
        <v>0</v>
      </c>
      <c r="S103" s="7">
        <v>0</v>
      </c>
      <c r="T103" s="7">
        <v>0</v>
      </c>
      <c r="U103" s="124">
        <f t="shared" si="5"/>
        <v>0</v>
      </c>
    </row>
    <row r="104" spans="1:21">
      <c r="A104" s="37">
        <v>100</v>
      </c>
      <c r="B104" s="12"/>
      <c r="C104" s="12"/>
      <c r="D104" s="38" t="s">
        <v>32</v>
      </c>
      <c r="E104" s="15" t="s">
        <v>127</v>
      </c>
      <c r="F104" s="43"/>
      <c r="G104" s="109">
        <f t="shared" si="3"/>
        <v>0</v>
      </c>
      <c r="H104" s="26">
        <v>0</v>
      </c>
      <c r="I104" s="7">
        <v>0</v>
      </c>
      <c r="J104" s="7">
        <v>0</v>
      </c>
      <c r="K104" s="7">
        <v>0</v>
      </c>
      <c r="L104" s="7">
        <v>0</v>
      </c>
      <c r="M104" s="7">
        <v>0</v>
      </c>
      <c r="N104" s="124">
        <f t="shared" si="4"/>
        <v>0</v>
      </c>
      <c r="O104" s="26">
        <v>0</v>
      </c>
      <c r="P104" s="7">
        <v>0</v>
      </c>
      <c r="Q104" s="7">
        <v>0</v>
      </c>
      <c r="R104" s="7">
        <v>0</v>
      </c>
      <c r="S104" s="7">
        <v>0</v>
      </c>
      <c r="T104" s="7">
        <v>0</v>
      </c>
      <c r="U104" s="124">
        <f t="shared" si="5"/>
        <v>0</v>
      </c>
    </row>
    <row r="105" spans="1:21">
      <c r="A105" s="37">
        <v>101</v>
      </c>
      <c r="B105" s="12"/>
      <c r="C105" s="12"/>
      <c r="D105" s="38" t="s">
        <v>34</v>
      </c>
      <c r="E105" s="15" t="s">
        <v>128</v>
      </c>
      <c r="F105" s="43"/>
      <c r="G105" s="109">
        <f t="shared" si="3"/>
        <v>29903.471016248688</v>
      </c>
      <c r="H105" s="26">
        <v>407.13970226608217</v>
      </c>
      <c r="I105" s="7">
        <v>2039.6877254247665</v>
      </c>
      <c r="J105" s="7">
        <v>3075.9672308340669</v>
      </c>
      <c r="K105" s="7">
        <v>3995.9026564359665</v>
      </c>
      <c r="L105" s="7">
        <v>4781.4243398308754</v>
      </c>
      <c r="M105" s="7">
        <v>1344.0381585359573</v>
      </c>
      <c r="N105" s="124">
        <f t="shared" si="4"/>
        <v>15644.159813327715</v>
      </c>
      <c r="O105" s="26">
        <v>471.50541807711124</v>
      </c>
      <c r="P105" s="7">
        <v>1547.6989126726985</v>
      </c>
      <c r="Q105" s="7">
        <v>2977.6994992718101</v>
      </c>
      <c r="R105" s="7">
        <v>3290.8835795894265</v>
      </c>
      <c r="S105" s="7">
        <v>4425.0673470199108</v>
      </c>
      <c r="T105" s="7">
        <v>1546.4564462900162</v>
      </c>
      <c r="U105" s="124">
        <f t="shared" si="5"/>
        <v>14259.311202920973</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5">
        <f t="shared" si="4"/>
        <v>0</v>
      </c>
      <c r="O106" s="100">
        <v>0</v>
      </c>
      <c r="P106" s="101">
        <v>0</v>
      </c>
      <c r="Q106" s="101">
        <v>0</v>
      </c>
      <c r="R106" s="101">
        <v>0</v>
      </c>
      <c r="S106" s="101">
        <v>0</v>
      </c>
      <c r="T106" s="101">
        <v>0</v>
      </c>
      <c r="U106" s="125">
        <f t="shared" si="5"/>
        <v>0</v>
      </c>
    </row>
    <row r="107" spans="1:21">
      <c r="A107" s="93">
        <v>110</v>
      </c>
      <c r="B107" s="94"/>
      <c r="C107" s="95" t="s">
        <v>131</v>
      </c>
      <c r="D107" s="96" t="s">
        <v>132</v>
      </c>
      <c r="E107" s="97"/>
      <c r="F107" s="98"/>
      <c r="G107" s="99">
        <f t="shared" si="3"/>
        <v>6563972.8975942656</v>
      </c>
      <c r="H107" s="100">
        <v>1699.7175598293543</v>
      </c>
      <c r="I107" s="101">
        <v>1329.1242260932922</v>
      </c>
      <c r="J107" s="101">
        <v>22431.039111256599</v>
      </c>
      <c r="K107" s="101">
        <v>230711.02188205719</v>
      </c>
      <c r="L107" s="101">
        <v>1255861.0207214355</v>
      </c>
      <c r="M107" s="101">
        <v>1919120.5402832031</v>
      </c>
      <c r="N107" s="125">
        <f t="shared" si="4"/>
        <v>3431152.4637838751</v>
      </c>
      <c r="O107" s="100">
        <v>1689.5837030783296</v>
      </c>
      <c r="P107" s="101">
        <v>1327.077676653862</v>
      </c>
      <c r="Q107" s="101">
        <v>14274.723177671432</v>
      </c>
      <c r="R107" s="101">
        <v>88412.774259090424</v>
      </c>
      <c r="S107" s="101">
        <v>720472.90399169922</v>
      </c>
      <c r="T107" s="101">
        <v>2306643.3710021973</v>
      </c>
      <c r="U107" s="125">
        <f t="shared" si="5"/>
        <v>3132820.4338103905</v>
      </c>
    </row>
    <row r="108" spans="1:21">
      <c r="A108" s="37">
        <v>111</v>
      </c>
      <c r="B108" s="10"/>
      <c r="C108" s="16"/>
      <c r="D108" s="38" t="s">
        <v>8</v>
      </c>
      <c r="E108" s="49" t="s">
        <v>133</v>
      </c>
      <c r="F108" s="40"/>
      <c r="G108" s="109">
        <f t="shared" si="3"/>
        <v>152648.46143112076</v>
      </c>
      <c r="H108" s="26">
        <v>218.25271402916405</v>
      </c>
      <c r="I108" s="7">
        <v>544.0112170279026</v>
      </c>
      <c r="J108" s="7">
        <v>2995.2611723989248</v>
      </c>
      <c r="K108" s="7">
        <v>8530.8039493113756</v>
      </c>
      <c r="L108" s="7">
        <v>22258.301312446594</v>
      </c>
      <c r="M108" s="7">
        <v>26592.104710102081</v>
      </c>
      <c r="N108" s="124">
        <f t="shared" si="4"/>
        <v>61138.735075316043</v>
      </c>
      <c r="O108" s="26">
        <v>279.80594038835261</v>
      </c>
      <c r="P108" s="7">
        <v>528.47844871878624</v>
      </c>
      <c r="Q108" s="7">
        <v>2819.032214820385</v>
      </c>
      <c r="R108" s="7">
        <v>7606.6241245120764</v>
      </c>
      <c r="S108" s="7">
        <v>26358.132814645767</v>
      </c>
      <c r="T108" s="7">
        <v>53917.652812719345</v>
      </c>
      <c r="U108" s="124">
        <f t="shared" si="5"/>
        <v>91509.726355804713</v>
      </c>
    </row>
    <row r="109" spans="1:21">
      <c r="A109" s="37">
        <v>112</v>
      </c>
      <c r="B109" s="17"/>
      <c r="C109" s="11"/>
      <c r="D109" s="52" t="s">
        <v>10</v>
      </c>
      <c r="E109" s="49" t="s">
        <v>134</v>
      </c>
      <c r="F109" s="51"/>
      <c r="G109" s="109">
        <f t="shared" si="3"/>
        <v>306378.04984230432</v>
      </c>
      <c r="H109" s="26">
        <v>84.054394739941927</v>
      </c>
      <c r="I109" s="7">
        <v>45.671607745811343</v>
      </c>
      <c r="J109" s="7">
        <v>955.12106362730265</v>
      </c>
      <c r="K109" s="7">
        <v>8055.3365589678288</v>
      </c>
      <c r="L109" s="7">
        <v>42663.910655975342</v>
      </c>
      <c r="M109" s="7">
        <v>79467.455122947693</v>
      </c>
      <c r="N109" s="124">
        <f t="shared" si="4"/>
        <v>131271.54940400392</v>
      </c>
      <c r="O109" s="26">
        <v>71.546890134864952</v>
      </c>
      <c r="P109" s="7">
        <v>27.07746939221397</v>
      </c>
      <c r="Q109" s="7">
        <v>605.52180272713304</v>
      </c>
      <c r="R109" s="7">
        <v>3882.7869165986776</v>
      </c>
      <c r="S109" s="7">
        <v>37795.427169322968</v>
      </c>
      <c r="T109" s="7">
        <v>132724.14019012451</v>
      </c>
      <c r="U109" s="124">
        <f t="shared" si="5"/>
        <v>175106.50043830037</v>
      </c>
    </row>
    <row r="110" spans="1:21">
      <c r="A110" s="37">
        <v>113</v>
      </c>
      <c r="B110" s="17"/>
      <c r="C110" s="16"/>
      <c r="D110" s="38" t="s">
        <v>22</v>
      </c>
      <c r="E110" s="49" t="s">
        <v>135</v>
      </c>
      <c r="F110" s="40"/>
      <c r="G110" s="109">
        <f t="shared" si="3"/>
        <v>3613605.7460853229</v>
      </c>
      <c r="H110" s="26">
        <v>282.08228881144896</v>
      </c>
      <c r="I110" s="7">
        <v>77.072581557556987</v>
      </c>
      <c r="J110" s="7">
        <v>10507.701435446739</v>
      </c>
      <c r="K110" s="7">
        <v>152065.88014698029</v>
      </c>
      <c r="L110" s="7">
        <v>746670.34866333008</v>
      </c>
      <c r="M110" s="7">
        <v>1052827.9702758789</v>
      </c>
      <c r="N110" s="124">
        <f t="shared" si="4"/>
        <v>1962431.055392005</v>
      </c>
      <c r="O110" s="26">
        <v>290.67685278039426</v>
      </c>
      <c r="P110" s="7">
        <v>109.77374352142215</v>
      </c>
      <c r="Q110" s="7">
        <v>5780.5513398349285</v>
      </c>
      <c r="R110" s="7">
        <v>47856.830324411392</v>
      </c>
      <c r="S110" s="7">
        <v>396422.2984046936</v>
      </c>
      <c r="T110" s="7">
        <v>1200714.5600280762</v>
      </c>
      <c r="U110" s="124">
        <f t="shared" si="5"/>
        <v>1651174.6906933179</v>
      </c>
    </row>
    <row r="111" spans="1:21">
      <c r="A111" s="37">
        <v>114</v>
      </c>
      <c r="B111" s="17"/>
      <c r="C111" s="16"/>
      <c r="D111" s="38" t="s">
        <v>24</v>
      </c>
      <c r="E111" s="49" t="s">
        <v>136</v>
      </c>
      <c r="F111" s="40"/>
      <c r="G111" s="109">
        <f t="shared" si="3"/>
        <v>2234453.5452095885</v>
      </c>
      <c r="H111" s="26">
        <v>420.29260680824518</v>
      </c>
      <c r="I111" s="7">
        <v>472.15029919147491</v>
      </c>
      <c r="J111" s="7">
        <v>5349.9358031153679</v>
      </c>
      <c r="K111" s="7">
        <v>54491.772868037224</v>
      </c>
      <c r="L111" s="7">
        <v>413914.01788711548</v>
      </c>
      <c r="M111" s="7">
        <v>676981.47678375244</v>
      </c>
      <c r="N111" s="124">
        <f t="shared" si="4"/>
        <v>1151629.6462480202</v>
      </c>
      <c r="O111" s="26">
        <v>386.90748071856797</v>
      </c>
      <c r="P111" s="7">
        <v>462.35472767055035</v>
      </c>
      <c r="Q111" s="7">
        <v>3283.8359688892961</v>
      </c>
      <c r="R111" s="7">
        <v>24534.091489970684</v>
      </c>
      <c r="S111" s="7">
        <v>240330.58168506622</v>
      </c>
      <c r="T111" s="7">
        <v>813826.12760925293</v>
      </c>
      <c r="U111" s="124">
        <f t="shared" si="5"/>
        <v>1082823.8989615683</v>
      </c>
    </row>
    <row r="112" spans="1:21">
      <c r="A112" s="37">
        <v>115</v>
      </c>
      <c r="B112" s="14"/>
      <c r="C112" s="16"/>
      <c r="D112" s="38" t="s">
        <v>26</v>
      </c>
      <c r="E112" s="49" t="s">
        <v>137</v>
      </c>
      <c r="F112" s="40"/>
      <c r="G112" s="109">
        <f t="shared" si="3"/>
        <v>68996.326775984839</v>
      </c>
      <c r="H112" s="26">
        <v>515.63654018566012</v>
      </c>
      <c r="I112" s="7">
        <v>134.65931158512831</v>
      </c>
      <c r="J112" s="7">
        <v>1865.2022446990013</v>
      </c>
      <c r="K112" s="7">
        <v>4256.7263788431883</v>
      </c>
      <c r="L112" s="7">
        <v>10314.961563110352</v>
      </c>
      <c r="M112" s="7">
        <v>17281.505330085754</v>
      </c>
      <c r="N112" s="124">
        <f t="shared" si="4"/>
        <v>34368.691368509084</v>
      </c>
      <c r="O112" s="26">
        <v>552.62084529362619</v>
      </c>
      <c r="P112" s="7">
        <v>154.71872371435165</v>
      </c>
      <c r="Q112" s="7">
        <v>1280.8416481390595</v>
      </c>
      <c r="R112" s="7">
        <v>2608.3128601461649</v>
      </c>
      <c r="S112" s="7">
        <v>6889.9170197844505</v>
      </c>
      <c r="T112" s="7">
        <v>23141.224310398102</v>
      </c>
      <c r="U112" s="124">
        <f t="shared" si="5"/>
        <v>34627.635407475755</v>
      </c>
    </row>
    <row r="113" spans="1:21">
      <c r="A113" s="37">
        <v>116</v>
      </c>
      <c r="B113" s="17"/>
      <c r="C113" s="12"/>
      <c r="D113" s="38" t="s">
        <v>32</v>
      </c>
      <c r="E113" s="14" t="s">
        <v>138</v>
      </c>
      <c r="F113" s="43"/>
      <c r="G113" s="109">
        <f t="shared" si="3"/>
        <v>187890.74090476288</v>
      </c>
      <c r="H113" s="26">
        <v>179.39900155458599</v>
      </c>
      <c r="I113" s="7">
        <v>55.559215322136879</v>
      </c>
      <c r="J113" s="7">
        <v>757.81715443730354</v>
      </c>
      <c r="K113" s="7">
        <v>3310.5076180696487</v>
      </c>
      <c r="L113" s="7">
        <v>20039.440710544586</v>
      </c>
      <c r="M113" s="7">
        <v>65970.093078613281</v>
      </c>
      <c r="N113" s="124">
        <f t="shared" si="4"/>
        <v>90312.816778541543</v>
      </c>
      <c r="O113" s="26">
        <v>108.02572697307914</v>
      </c>
      <c r="P113" s="7">
        <v>44.674577392172068</v>
      </c>
      <c r="Q113" s="7">
        <v>504.9398425295949</v>
      </c>
      <c r="R113" s="7">
        <v>1924.1303335726261</v>
      </c>
      <c r="S113" s="7">
        <v>12676.549750566483</v>
      </c>
      <c r="T113" s="7">
        <v>82319.603895187378</v>
      </c>
      <c r="U113" s="124">
        <f t="shared" si="5"/>
        <v>97577.924126221333</v>
      </c>
    </row>
    <row r="114" spans="1:21">
      <c r="A114" s="93">
        <v>117</v>
      </c>
      <c r="B114" s="94"/>
      <c r="C114" s="95" t="s">
        <v>4</v>
      </c>
      <c r="D114" s="96" t="s">
        <v>139</v>
      </c>
      <c r="E114" s="97"/>
      <c r="F114" s="98"/>
      <c r="G114" s="99">
        <f t="shared" si="3"/>
        <v>2421681.3465427831</v>
      </c>
      <c r="H114" s="100">
        <v>670.11054385453463</v>
      </c>
      <c r="I114" s="101">
        <v>475.64632374048233</v>
      </c>
      <c r="J114" s="101">
        <v>2968.2785867601633</v>
      </c>
      <c r="K114" s="101">
        <v>19663.817091464996</v>
      </c>
      <c r="L114" s="101">
        <v>275201.74277305603</v>
      </c>
      <c r="M114" s="101">
        <v>814829.9656829834</v>
      </c>
      <c r="N114" s="125">
        <f t="shared" si="4"/>
        <v>1113809.5610018596</v>
      </c>
      <c r="O114" s="100">
        <v>1125.5895333737135</v>
      </c>
      <c r="P114" s="101">
        <v>556.71412217617035</v>
      </c>
      <c r="Q114" s="101">
        <v>2526.0680420994759</v>
      </c>
      <c r="R114" s="101">
        <v>17021.229858517647</v>
      </c>
      <c r="S114" s="101">
        <v>267914.51574134827</v>
      </c>
      <c r="T114" s="101">
        <v>1018727.6682434082</v>
      </c>
      <c r="U114" s="125">
        <f t="shared" si="5"/>
        <v>1307871.7855409235</v>
      </c>
    </row>
    <row r="115" spans="1:21">
      <c r="A115" s="37">
        <v>118</v>
      </c>
      <c r="B115" s="17"/>
      <c r="C115" s="16"/>
      <c r="D115" s="38" t="s">
        <v>8</v>
      </c>
      <c r="E115" s="49" t="s">
        <v>140</v>
      </c>
      <c r="F115" s="40"/>
      <c r="G115" s="109">
        <f t="shared" si="3"/>
        <v>1936952.3864772746</v>
      </c>
      <c r="H115" s="26">
        <v>124.7312959858682</v>
      </c>
      <c r="I115" s="7">
        <v>81.408637166023254</v>
      </c>
      <c r="J115" s="7">
        <v>1189.8565453886986</v>
      </c>
      <c r="K115" s="7">
        <v>10455.857893198729</v>
      </c>
      <c r="L115" s="7">
        <v>201048.3956413269</v>
      </c>
      <c r="M115" s="7">
        <v>681791.71242523193</v>
      </c>
      <c r="N115" s="124">
        <f t="shared" si="4"/>
        <v>894691.96243829816</v>
      </c>
      <c r="O115" s="26">
        <v>255.18341191858053</v>
      </c>
      <c r="P115" s="7">
        <v>95.618580289185047</v>
      </c>
      <c r="Q115" s="7">
        <v>1009.1346860527992</v>
      </c>
      <c r="R115" s="7">
        <v>8524.4345223903656</v>
      </c>
      <c r="S115" s="7">
        <v>198830.18047809601</v>
      </c>
      <c r="T115" s="7">
        <v>833545.87236022949</v>
      </c>
      <c r="U115" s="124">
        <f t="shared" si="5"/>
        <v>1042260.4240389764</v>
      </c>
    </row>
    <row r="116" spans="1:21">
      <c r="A116" s="37">
        <v>119</v>
      </c>
      <c r="B116" s="10"/>
      <c r="C116" s="16"/>
      <c r="D116" s="38" t="s">
        <v>10</v>
      </c>
      <c r="E116" s="49" t="s">
        <v>141</v>
      </c>
      <c r="F116" s="40"/>
      <c r="G116" s="109">
        <f t="shared" si="3"/>
        <v>403055.75635614409</v>
      </c>
      <c r="H116" s="26">
        <v>383.08710742532276</v>
      </c>
      <c r="I116" s="7">
        <v>294.93413315713406</v>
      </c>
      <c r="J116" s="7">
        <v>1474.9512257054448</v>
      </c>
      <c r="K116" s="7">
        <v>7340.490467518568</v>
      </c>
      <c r="L116" s="7">
        <v>59919.931173086166</v>
      </c>
      <c r="M116" s="7">
        <v>107640.75312185287</v>
      </c>
      <c r="N116" s="124">
        <f t="shared" si="4"/>
        <v>177054.14722874551</v>
      </c>
      <c r="O116" s="26">
        <v>655.12708412483335</v>
      </c>
      <c r="P116" s="7">
        <v>366.75996951013803</v>
      </c>
      <c r="Q116" s="7">
        <v>1336.5610633641481</v>
      </c>
      <c r="R116" s="7">
        <v>7475.8325212150812</v>
      </c>
      <c r="S116" s="7">
        <v>59324.636076331139</v>
      </c>
      <c r="T116" s="7">
        <v>156842.69241285324</v>
      </c>
      <c r="U116" s="124">
        <f t="shared" si="5"/>
        <v>226001.60912739858</v>
      </c>
    </row>
    <row r="117" spans="1:21">
      <c r="A117" s="37">
        <v>120</v>
      </c>
      <c r="B117" s="17"/>
      <c r="C117" s="11"/>
      <c r="D117" s="38" t="s">
        <v>22</v>
      </c>
      <c r="E117" s="9" t="s">
        <v>142</v>
      </c>
      <c r="F117" s="46"/>
      <c r="G117" s="109">
        <f t="shared" si="3"/>
        <v>81673.218759023584</v>
      </c>
      <c r="H117" s="26">
        <v>162.29214299190789</v>
      </c>
      <c r="I117" s="7">
        <v>99.303554080426693</v>
      </c>
      <c r="J117" s="7">
        <v>303.47079785168171</v>
      </c>
      <c r="K117" s="7">
        <v>1867.4688085019588</v>
      </c>
      <c r="L117" s="7">
        <v>14233.424883961678</v>
      </c>
      <c r="M117" s="7">
        <v>25397.483160972595</v>
      </c>
      <c r="N117" s="124">
        <f t="shared" si="4"/>
        <v>42063.443348360248</v>
      </c>
      <c r="O117" s="26">
        <v>215.27904880419374</v>
      </c>
      <c r="P117" s="7">
        <v>94.335566654801369</v>
      </c>
      <c r="Q117" s="7">
        <v>180.37231936305761</v>
      </c>
      <c r="R117" s="7">
        <v>1020.9628475606441</v>
      </c>
      <c r="S117" s="7">
        <v>9759.7026319503784</v>
      </c>
      <c r="T117" s="7">
        <v>28339.122996330261</v>
      </c>
      <c r="U117" s="124">
        <f t="shared" si="5"/>
        <v>39609.775410663337</v>
      </c>
    </row>
    <row r="118" spans="1:21">
      <c r="A118" s="93">
        <v>121</v>
      </c>
      <c r="B118" s="94"/>
      <c r="C118" s="95" t="s">
        <v>143</v>
      </c>
      <c r="D118" s="96" t="s">
        <v>144</v>
      </c>
      <c r="E118" s="97"/>
      <c r="F118" s="98"/>
      <c r="G118" s="99">
        <f t="shared" si="3"/>
        <v>1078004.9903759975</v>
      </c>
      <c r="H118" s="100">
        <v>3234.4033390134573</v>
      </c>
      <c r="I118" s="101">
        <v>3440.8850653916597</v>
      </c>
      <c r="J118" s="101">
        <v>14882.035107403994</v>
      </c>
      <c r="K118" s="101">
        <v>95683.485065340996</v>
      </c>
      <c r="L118" s="101">
        <v>225097.62136077881</v>
      </c>
      <c r="M118" s="101">
        <v>278783.37982749939</v>
      </c>
      <c r="N118" s="125">
        <f t="shared" si="4"/>
        <v>621121.8097654283</v>
      </c>
      <c r="O118" s="100">
        <v>3302.8642068263143</v>
      </c>
      <c r="P118" s="101">
        <v>4988.126979906112</v>
      </c>
      <c r="Q118" s="101">
        <v>12953.680401094258</v>
      </c>
      <c r="R118" s="101">
        <v>28345.835273295641</v>
      </c>
      <c r="S118" s="101">
        <v>127889.49562978745</v>
      </c>
      <c r="T118" s="101">
        <v>279403.17811965942</v>
      </c>
      <c r="U118" s="125">
        <f t="shared" si="5"/>
        <v>456883.18061056919</v>
      </c>
    </row>
    <row r="119" spans="1:21">
      <c r="A119" s="37">
        <v>122</v>
      </c>
      <c r="B119" s="17"/>
      <c r="C119" s="16"/>
      <c r="D119" s="38" t="s">
        <v>8</v>
      </c>
      <c r="E119" s="49" t="s">
        <v>145</v>
      </c>
      <c r="F119" s="40"/>
      <c r="G119" s="109">
        <f t="shared" si="3"/>
        <v>150044.94230155155</v>
      </c>
      <c r="H119" s="26">
        <v>54.471215343315635</v>
      </c>
      <c r="I119" s="7">
        <v>63.657125058991369</v>
      </c>
      <c r="J119" s="7">
        <v>862.42183270677924</v>
      </c>
      <c r="K119" s="7">
        <v>4998.3210749793798</v>
      </c>
      <c r="L119" s="7">
        <v>23200.591602981091</v>
      </c>
      <c r="M119" s="7">
        <v>46472.04679942131</v>
      </c>
      <c r="N119" s="124">
        <f t="shared" si="4"/>
        <v>75651.509650490858</v>
      </c>
      <c r="O119" s="26">
        <v>80.672416609537322</v>
      </c>
      <c r="P119" s="7">
        <v>120.50288391415961</v>
      </c>
      <c r="Q119" s="7">
        <v>586.52013641316444</v>
      </c>
      <c r="R119" s="7">
        <v>2967.2237030025572</v>
      </c>
      <c r="S119" s="7">
        <v>17582.972243964672</v>
      </c>
      <c r="T119" s="7">
        <v>53055.541267156601</v>
      </c>
      <c r="U119" s="124">
        <f t="shared" si="5"/>
        <v>74393.432651060692</v>
      </c>
    </row>
    <row r="120" spans="1:21">
      <c r="A120" s="37">
        <v>123</v>
      </c>
      <c r="B120" s="17"/>
      <c r="C120" s="16"/>
      <c r="D120" s="38" t="s">
        <v>10</v>
      </c>
      <c r="E120" s="49" t="s">
        <v>146</v>
      </c>
      <c r="F120" s="40"/>
      <c r="G120" s="109">
        <f t="shared" si="3"/>
        <v>507576.20075631095</v>
      </c>
      <c r="H120" s="26">
        <v>758.65665370645002</v>
      </c>
      <c r="I120" s="7">
        <v>1758.9102960526943</v>
      </c>
      <c r="J120" s="7">
        <v>9334.7192655205727</v>
      </c>
      <c r="K120" s="7">
        <v>74789.974653959274</v>
      </c>
      <c r="L120" s="7">
        <v>145532.53952980042</v>
      </c>
      <c r="M120" s="7">
        <v>122650.25776672363</v>
      </c>
      <c r="N120" s="124">
        <f t="shared" si="4"/>
        <v>354825.05816576304</v>
      </c>
      <c r="O120" s="26">
        <v>621.18090941291302</v>
      </c>
      <c r="P120" s="7">
        <v>3130.7725824117661</v>
      </c>
      <c r="Q120" s="7">
        <v>6470.5729033723474</v>
      </c>
      <c r="R120" s="7">
        <v>14627.96812453866</v>
      </c>
      <c r="S120" s="7">
        <v>53884.916253566742</v>
      </c>
      <c r="T120" s="7">
        <v>74015.731817245483</v>
      </c>
      <c r="U120" s="124">
        <f t="shared" si="5"/>
        <v>152751.14259054791</v>
      </c>
    </row>
    <row r="121" spans="1:21">
      <c r="A121" s="37">
        <v>124</v>
      </c>
      <c r="B121" s="10"/>
      <c r="C121" s="16"/>
      <c r="D121" s="38" t="s">
        <v>22</v>
      </c>
      <c r="E121" s="49" t="s">
        <v>147</v>
      </c>
      <c r="F121" s="40"/>
      <c r="G121" s="109">
        <f t="shared" si="3"/>
        <v>32997.47908728318</v>
      </c>
      <c r="H121" s="26">
        <v>81.905444402931607</v>
      </c>
      <c r="I121" s="7">
        <v>482.22877652104944</v>
      </c>
      <c r="J121" s="7">
        <v>1129.9003748307005</v>
      </c>
      <c r="K121" s="7">
        <v>1571.6818198915571</v>
      </c>
      <c r="L121" s="7">
        <v>3768.0534958690405</v>
      </c>
      <c r="M121" s="7">
        <v>6494.7052040100098</v>
      </c>
      <c r="N121" s="124">
        <f t="shared" si="4"/>
        <v>13528.475115525289</v>
      </c>
      <c r="O121" s="26">
        <v>197.59521387290442</v>
      </c>
      <c r="P121" s="7">
        <v>527.33602418657392</v>
      </c>
      <c r="Q121" s="7">
        <v>1926.3815158014186</v>
      </c>
      <c r="R121" s="7">
        <v>1662.2758523686789</v>
      </c>
      <c r="S121" s="7">
        <v>5604.7056151144207</v>
      </c>
      <c r="T121" s="7">
        <v>9550.7097504138947</v>
      </c>
      <c r="U121" s="124">
        <f t="shared" si="5"/>
        <v>19469.003971757891</v>
      </c>
    </row>
    <row r="122" spans="1:21">
      <c r="A122" s="37">
        <v>125</v>
      </c>
      <c r="B122" s="17"/>
      <c r="C122" s="11"/>
      <c r="D122" s="50"/>
      <c r="E122" s="9" t="s">
        <v>148</v>
      </c>
      <c r="F122" s="46"/>
      <c r="G122" s="109">
        <f t="shared" si="3"/>
        <v>387386.36417767592</v>
      </c>
      <c r="H122" s="26">
        <v>2339.3699868265539</v>
      </c>
      <c r="I122" s="7">
        <v>1136.0889454074204</v>
      </c>
      <c r="J122" s="7">
        <v>3554.9936705306172</v>
      </c>
      <c r="K122" s="7">
        <v>14323.507819592953</v>
      </c>
      <c r="L122" s="7">
        <v>52596.434521436691</v>
      </c>
      <c r="M122" s="7">
        <v>103166.36495018005</v>
      </c>
      <c r="N122" s="124">
        <f t="shared" si="4"/>
        <v>177116.75989397429</v>
      </c>
      <c r="O122" s="26">
        <v>2403.4155366756022</v>
      </c>
      <c r="P122" s="7">
        <v>1209.5154402032495</v>
      </c>
      <c r="Q122" s="7">
        <v>3970.2055755034089</v>
      </c>
      <c r="R122" s="7">
        <v>9088.3665127381682</v>
      </c>
      <c r="S122" s="7">
        <v>50816.905227065086</v>
      </c>
      <c r="T122" s="7">
        <v>142781.19599151611</v>
      </c>
      <c r="U122" s="124">
        <f t="shared" si="5"/>
        <v>210269.60428370163</v>
      </c>
    </row>
    <row r="123" spans="1:21">
      <c r="A123" s="93">
        <v>126</v>
      </c>
      <c r="B123" s="94"/>
      <c r="C123" s="95" t="s">
        <v>149</v>
      </c>
      <c r="D123" s="96" t="s">
        <v>150</v>
      </c>
      <c r="E123" s="97"/>
      <c r="F123" s="98"/>
      <c r="G123" s="99">
        <f t="shared" si="3"/>
        <v>781849.72743586078</v>
      </c>
      <c r="H123" s="100">
        <v>1360.3203708156943</v>
      </c>
      <c r="I123" s="101">
        <v>1124.5469510704279</v>
      </c>
      <c r="J123" s="101">
        <v>6980.7871544659138</v>
      </c>
      <c r="K123" s="101">
        <v>36557.663153290749</v>
      </c>
      <c r="L123" s="101">
        <v>133950.71818733215</v>
      </c>
      <c r="M123" s="101">
        <v>237163.6823425293</v>
      </c>
      <c r="N123" s="125">
        <f t="shared" si="4"/>
        <v>417137.71815950423</v>
      </c>
      <c r="O123" s="100">
        <v>1346.9189119897783</v>
      </c>
      <c r="P123" s="101">
        <v>1166.1569422781467</v>
      </c>
      <c r="Q123" s="101">
        <v>6323.3723081350327</v>
      </c>
      <c r="R123" s="101">
        <v>20206.224830269814</v>
      </c>
      <c r="S123" s="101">
        <v>103328.95919322968</v>
      </c>
      <c r="T123" s="101">
        <v>232340.3770904541</v>
      </c>
      <c r="U123" s="125">
        <f t="shared" si="5"/>
        <v>364712.00927635655</v>
      </c>
    </row>
    <row r="124" spans="1:21">
      <c r="A124" s="37">
        <v>127</v>
      </c>
      <c r="B124" s="12"/>
      <c r="C124" s="12"/>
      <c r="D124" s="38" t="s">
        <v>8</v>
      </c>
      <c r="E124" s="49" t="s">
        <v>151</v>
      </c>
      <c r="F124" s="40"/>
      <c r="G124" s="109">
        <f t="shared" si="3"/>
        <v>649452.40734954178</v>
      </c>
      <c r="H124" s="26">
        <v>707.26076771318913</v>
      </c>
      <c r="I124" s="7">
        <v>818.44220685958862</v>
      </c>
      <c r="J124" s="7">
        <v>6142.9456214308739</v>
      </c>
      <c r="K124" s="7">
        <v>32990.578086018562</v>
      </c>
      <c r="L124" s="7">
        <v>118599.23490333557</v>
      </c>
      <c r="M124" s="7">
        <v>189613.0733757019</v>
      </c>
      <c r="N124" s="124">
        <f t="shared" si="4"/>
        <v>348871.53496105969</v>
      </c>
      <c r="O124" s="26">
        <v>585.7127374112606</v>
      </c>
      <c r="P124" s="7">
        <v>1116.2985692322254</v>
      </c>
      <c r="Q124" s="7">
        <v>4273.7268344163895</v>
      </c>
      <c r="R124" s="7">
        <v>16597.67044699192</v>
      </c>
      <c r="S124" s="7">
        <v>89320.009206771851</v>
      </c>
      <c r="T124" s="7">
        <v>188687.45459365845</v>
      </c>
      <c r="U124" s="124">
        <f t="shared" si="5"/>
        <v>300580.87238848209</v>
      </c>
    </row>
    <row r="125" spans="1:21">
      <c r="A125" s="37">
        <v>128</v>
      </c>
      <c r="B125" s="17"/>
      <c r="C125" s="16"/>
      <c r="D125" s="52" t="s">
        <v>10</v>
      </c>
      <c r="E125" s="49" t="s">
        <v>152</v>
      </c>
      <c r="F125" s="40"/>
      <c r="G125" s="109">
        <f t="shared" si="3"/>
        <v>0</v>
      </c>
      <c r="H125" s="26">
        <v>0</v>
      </c>
      <c r="I125" s="7">
        <v>0</v>
      </c>
      <c r="J125" s="7">
        <v>0</v>
      </c>
      <c r="K125" s="7">
        <v>0</v>
      </c>
      <c r="L125" s="7">
        <v>0</v>
      </c>
      <c r="M125" s="7">
        <v>0</v>
      </c>
      <c r="N125" s="124">
        <f t="shared" si="4"/>
        <v>0</v>
      </c>
      <c r="O125" s="26">
        <v>0</v>
      </c>
      <c r="P125" s="7">
        <v>0</v>
      </c>
      <c r="Q125" s="7">
        <v>0</v>
      </c>
      <c r="R125" s="7">
        <v>0</v>
      </c>
      <c r="S125" s="7">
        <v>0</v>
      </c>
      <c r="T125" s="7">
        <v>0</v>
      </c>
      <c r="U125" s="124">
        <f t="shared" si="5"/>
        <v>0</v>
      </c>
    </row>
    <row r="126" spans="1:21">
      <c r="A126" s="37">
        <v>129</v>
      </c>
      <c r="B126" s="10"/>
      <c r="C126" s="16"/>
      <c r="D126" s="38" t="s">
        <v>22</v>
      </c>
      <c r="E126" s="15" t="s">
        <v>153</v>
      </c>
      <c r="F126" s="43"/>
      <c r="G126" s="109">
        <f t="shared" si="3"/>
        <v>9520.3330138928723</v>
      </c>
      <c r="H126" s="26">
        <v>0</v>
      </c>
      <c r="I126" s="7">
        <v>48.814849330577999</v>
      </c>
      <c r="J126" s="7">
        <v>68.517587467795238</v>
      </c>
      <c r="K126" s="7">
        <v>318.48778973147273</v>
      </c>
      <c r="L126" s="7">
        <v>1272.1264498308301</v>
      </c>
      <c r="M126" s="7">
        <v>3985.2736878395081</v>
      </c>
      <c r="N126" s="124">
        <f t="shared" si="4"/>
        <v>5693.2203642001841</v>
      </c>
      <c r="O126" s="26">
        <v>0</v>
      </c>
      <c r="P126" s="7">
        <v>7.7158941607922316</v>
      </c>
      <c r="Q126" s="7">
        <v>161.50837917625904</v>
      </c>
      <c r="R126" s="7">
        <v>217.39649790944532</v>
      </c>
      <c r="S126" s="7">
        <v>871.76859221979976</v>
      </c>
      <c r="T126" s="7">
        <v>2568.7232862263918</v>
      </c>
      <c r="U126" s="124">
        <f t="shared" si="5"/>
        <v>3827.1126496926881</v>
      </c>
    </row>
    <row r="127" spans="1:21">
      <c r="A127" s="37">
        <v>130</v>
      </c>
      <c r="B127" s="17"/>
      <c r="C127" s="11"/>
      <c r="D127" s="38" t="s">
        <v>24</v>
      </c>
      <c r="E127" s="9" t="s">
        <v>408</v>
      </c>
      <c r="F127" s="46"/>
      <c r="G127" s="109">
        <f t="shared" si="3"/>
        <v>117867.38056586403</v>
      </c>
      <c r="H127" s="26">
        <v>653.05958054028451</v>
      </c>
      <c r="I127" s="7">
        <v>257.28987639863044</v>
      </c>
      <c r="J127" s="7">
        <v>769.32414649426937</v>
      </c>
      <c r="K127" s="7">
        <v>3248.5972170829773</v>
      </c>
      <c r="L127" s="7">
        <v>14079.354543328285</v>
      </c>
      <c r="M127" s="7">
        <v>43565.340750694275</v>
      </c>
      <c r="N127" s="124">
        <f t="shared" si="4"/>
        <v>62572.966114538722</v>
      </c>
      <c r="O127" s="26">
        <v>761.20611607749015</v>
      </c>
      <c r="P127" s="7">
        <v>42.142465529032052</v>
      </c>
      <c r="Q127" s="7">
        <v>1614.8276145458221</v>
      </c>
      <c r="R127" s="7">
        <v>2612.6514885127544</v>
      </c>
      <c r="S127" s="7">
        <v>12069.643507897854</v>
      </c>
      <c r="T127" s="7">
        <v>38193.94325876236</v>
      </c>
      <c r="U127" s="124">
        <f t="shared" si="5"/>
        <v>55294.414451325312</v>
      </c>
    </row>
    <row r="128" spans="1:21">
      <c r="A128" s="37">
        <v>131</v>
      </c>
      <c r="B128" s="12"/>
      <c r="C128" s="12"/>
      <c r="D128" s="38" t="s">
        <v>26</v>
      </c>
      <c r="E128" s="15" t="s">
        <v>154</v>
      </c>
      <c r="F128" s="43"/>
      <c r="G128" s="109">
        <f t="shared" si="3"/>
        <v>0</v>
      </c>
      <c r="H128" s="26">
        <v>0</v>
      </c>
      <c r="I128" s="7">
        <v>0</v>
      </c>
      <c r="J128" s="7">
        <v>0</v>
      </c>
      <c r="K128" s="7">
        <v>0</v>
      </c>
      <c r="L128" s="7">
        <v>0</v>
      </c>
      <c r="M128" s="7">
        <v>0</v>
      </c>
      <c r="N128" s="124">
        <f t="shared" si="4"/>
        <v>0</v>
      </c>
      <c r="O128" s="26">
        <v>0</v>
      </c>
      <c r="P128" s="7">
        <v>0</v>
      </c>
      <c r="Q128" s="7">
        <v>0</v>
      </c>
      <c r="R128" s="7">
        <v>0</v>
      </c>
      <c r="S128" s="7">
        <v>0</v>
      </c>
      <c r="T128" s="7">
        <v>0</v>
      </c>
      <c r="U128" s="124">
        <f t="shared" si="5"/>
        <v>0</v>
      </c>
    </row>
    <row r="129" spans="1:21">
      <c r="A129" s="37">
        <v>132</v>
      </c>
      <c r="B129" s="12"/>
      <c r="C129" s="12"/>
      <c r="D129" s="38" t="s">
        <v>32</v>
      </c>
      <c r="E129" s="15" t="s">
        <v>155</v>
      </c>
      <c r="F129" s="43"/>
      <c r="G129" s="109">
        <f t="shared" si="3"/>
        <v>5009.6138597424724</v>
      </c>
      <c r="H129" s="26">
        <v>0</v>
      </c>
      <c r="I129" s="7">
        <v>0</v>
      </c>
      <c r="J129" s="7">
        <v>0</v>
      </c>
      <c r="K129" s="7">
        <v>0</v>
      </c>
      <c r="L129" s="7">
        <v>0</v>
      </c>
      <c r="M129" s="7">
        <v>0</v>
      </c>
      <c r="N129" s="124">
        <f t="shared" si="4"/>
        <v>0</v>
      </c>
      <c r="O129" s="26">
        <v>0</v>
      </c>
      <c r="P129" s="7">
        <v>0</v>
      </c>
      <c r="Q129" s="7">
        <v>273.30943862517597</v>
      </c>
      <c r="R129" s="7">
        <v>778.50730960839428</v>
      </c>
      <c r="S129" s="7">
        <v>1067.5402241568081</v>
      </c>
      <c r="T129" s="7">
        <v>2890.2568873520941</v>
      </c>
      <c r="U129" s="124">
        <f t="shared" si="5"/>
        <v>5009.6138597424724</v>
      </c>
    </row>
    <row r="130" spans="1:21">
      <c r="A130" s="93">
        <v>133</v>
      </c>
      <c r="B130" s="94"/>
      <c r="C130" s="95" t="s">
        <v>156</v>
      </c>
      <c r="D130" s="96" t="s">
        <v>157</v>
      </c>
      <c r="E130" s="97"/>
      <c r="F130" s="98"/>
      <c r="G130" s="99">
        <f t="shared" si="3"/>
        <v>47776.981723444536</v>
      </c>
      <c r="H130" s="100">
        <v>662.63522191718221</v>
      </c>
      <c r="I130" s="101">
        <v>37.12641865760088</v>
      </c>
      <c r="J130" s="101">
        <v>361.89875108748674</v>
      </c>
      <c r="K130" s="101">
        <v>1148.9229058623314</v>
      </c>
      <c r="L130" s="101">
        <v>4621.1299812793732</v>
      </c>
      <c r="M130" s="101">
        <v>12160.201550245285</v>
      </c>
      <c r="N130" s="125">
        <f t="shared" si="4"/>
        <v>18991.914829049259</v>
      </c>
      <c r="O130" s="100">
        <v>1260.8438595682383</v>
      </c>
      <c r="P130" s="101">
        <v>116.15407958067954</v>
      </c>
      <c r="Q130" s="101">
        <v>352.88921083882451</v>
      </c>
      <c r="R130" s="101">
        <v>930.2597318738699</v>
      </c>
      <c r="S130" s="101">
        <v>4885.7549558281898</v>
      </c>
      <c r="T130" s="101">
        <v>21239.165056705475</v>
      </c>
      <c r="U130" s="125">
        <f t="shared" si="5"/>
        <v>28785.066894395277</v>
      </c>
    </row>
    <row r="131" spans="1:21">
      <c r="A131" s="93">
        <v>134</v>
      </c>
      <c r="B131" s="94"/>
      <c r="C131" s="95" t="s">
        <v>158</v>
      </c>
      <c r="D131" s="96" t="s">
        <v>159</v>
      </c>
      <c r="E131" s="97"/>
      <c r="F131" s="98"/>
      <c r="G131" s="99">
        <f t="shared" si="3"/>
        <v>102844.71554588806</v>
      </c>
      <c r="H131" s="100">
        <v>0</v>
      </c>
      <c r="I131" s="101">
        <v>98.276531545445323</v>
      </c>
      <c r="J131" s="101">
        <v>244.17138419020921</v>
      </c>
      <c r="K131" s="101">
        <v>1051.8059786781669</v>
      </c>
      <c r="L131" s="101">
        <v>9960.000325769186</v>
      </c>
      <c r="M131" s="101">
        <v>20537.975950062275</v>
      </c>
      <c r="N131" s="125">
        <f t="shared" si="4"/>
        <v>31892.230170245282</v>
      </c>
      <c r="O131" s="100">
        <v>0</v>
      </c>
      <c r="P131" s="101">
        <v>108.86244494467974</v>
      </c>
      <c r="Q131" s="101">
        <v>787.4821233600378</v>
      </c>
      <c r="R131" s="101">
        <v>1646.0522650554776</v>
      </c>
      <c r="S131" s="101">
        <v>13105.40609318018</v>
      </c>
      <c r="T131" s="101">
        <v>55304.682449102402</v>
      </c>
      <c r="U131" s="125">
        <f>SUM(O131:T131)</f>
        <v>70952.485375642776</v>
      </c>
    </row>
    <row r="132" spans="1:21">
      <c r="A132" s="37">
        <v>135</v>
      </c>
      <c r="B132" s="17"/>
      <c r="C132" s="16"/>
      <c r="D132" s="38" t="s">
        <v>8</v>
      </c>
      <c r="E132" s="49" t="s">
        <v>160</v>
      </c>
      <c r="F132" s="40"/>
      <c r="G132" s="109">
        <f t="shared" si="3"/>
        <v>53135.6192160754</v>
      </c>
      <c r="H132" s="26">
        <v>0</v>
      </c>
      <c r="I132" s="7">
        <v>15.632613739348017</v>
      </c>
      <c r="J132" s="7">
        <v>17.231408976716921</v>
      </c>
      <c r="K132" s="7">
        <v>105.10647823603358</v>
      </c>
      <c r="L132" s="7">
        <v>4272.9573091119528</v>
      </c>
      <c r="M132" s="7">
        <v>9307.8853640630841</v>
      </c>
      <c r="N132" s="124">
        <f t="shared" si="4"/>
        <v>13718.813174127135</v>
      </c>
      <c r="O132" s="26">
        <v>0</v>
      </c>
      <c r="P132" s="7">
        <v>11.163787959842011</v>
      </c>
      <c r="Q132" s="7">
        <v>25.041509225731716</v>
      </c>
      <c r="R132" s="7">
        <v>250.9170442011673</v>
      </c>
      <c r="S132" s="7">
        <v>7082.6984611451626</v>
      </c>
      <c r="T132" s="7">
        <v>32046.985239416361</v>
      </c>
      <c r="U132" s="124">
        <f t="shared" ref="U132:U157" si="6">SUM(O132:T132)</f>
        <v>39416.806041948264</v>
      </c>
    </row>
    <row r="133" spans="1:21">
      <c r="A133" s="37">
        <v>136</v>
      </c>
      <c r="B133" s="10"/>
      <c r="C133" s="16"/>
      <c r="D133" s="38" t="s">
        <v>10</v>
      </c>
      <c r="E133" s="49" t="s">
        <v>161</v>
      </c>
      <c r="F133" s="40"/>
      <c r="G133" s="109">
        <f t="shared" si="3"/>
        <v>0</v>
      </c>
      <c r="H133" s="26">
        <v>0</v>
      </c>
      <c r="I133" s="7">
        <v>0</v>
      </c>
      <c r="J133" s="7">
        <v>0</v>
      </c>
      <c r="K133" s="7">
        <v>0</v>
      </c>
      <c r="L133" s="7">
        <v>0</v>
      </c>
      <c r="M133" s="7">
        <v>0</v>
      </c>
      <c r="N133" s="124">
        <f t="shared" si="4"/>
        <v>0</v>
      </c>
      <c r="O133" s="26">
        <v>0</v>
      </c>
      <c r="P133" s="7">
        <v>0</v>
      </c>
      <c r="Q133" s="7">
        <v>0</v>
      </c>
      <c r="R133" s="7">
        <v>0</v>
      </c>
      <c r="S133" s="7">
        <v>0</v>
      </c>
      <c r="T133" s="7">
        <v>0</v>
      </c>
      <c r="U133" s="124">
        <f t="shared" si="6"/>
        <v>0</v>
      </c>
    </row>
    <row r="134" spans="1:21">
      <c r="A134" s="37">
        <v>137</v>
      </c>
      <c r="B134" s="10"/>
      <c r="C134" s="11"/>
      <c r="D134" s="52" t="s">
        <v>22</v>
      </c>
      <c r="E134" s="49" t="s">
        <v>162</v>
      </c>
      <c r="F134" s="51"/>
      <c r="G134" s="109">
        <f t="shared" si="3"/>
        <v>0</v>
      </c>
      <c r="H134" s="26">
        <v>0</v>
      </c>
      <c r="I134" s="7">
        <v>0</v>
      </c>
      <c r="J134" s="7">
        <v>0</v>
      </c>
      <c r="K134" s="7">
        <v>0</v>
      </c>
      <c r="L134" s="7">
        <v>0</v>
      </c>
      <c r="M134" s="7">
        <v>0</v>
      </c>
      <c r="N134" s="124">
        <f t="shared" si="4"/>
        <v>0</v>
      </c>
      <c r="O134" s="26">
        <v>0</v>
      </c>
      <c r="P134" s="7">
        <v>0</v>
      </c>
      <c r="Q134" s="7">
        <v>0</v>
      </c>
      <c r="R134" s="7">
        <v>0</v>
      </c>
      <c r="S134" s="7">
        <v>0</v>
      </c>
      <c r="T134" s="7">
        <v>0</v>
      </c>
      <c r="U134" s="124">
        <f t="shared" si="6"/>
        <v>0</v>
      </c>
    </row>
    <row r="135" spans="1:21">
      <c r="A135" s="37">
        <v>138</v>
      </c>
      <c r="B135" s="10"/>
      <c r="C135" s="11"/>
      <c r="D135" s="52" t="s">
        <v>24</v>
      </c>
      <c r="E135" s="49" t="s">
        <v>163</v>
      </c>
      <c r="F135" s="51"/>
      <c r="G135" s="109">
        <f t="shared" si="3"/>
        <v>0</v>
      </c>
      <c r="H135" s="26">
        <v>0</v>
      </c>
      <c r="I135" s="7">
        <v>0</v>
      </c>
      <c r="J135" s="7">
        <v>0</v>
      </c>
      <c r="K135" s="7">
        <v>0</v>
      </c>
      <c r="L135" s="7">
        <v>0</v>
      </c>
      <c r="M135" s="7">
        <v>0</v>
      </c>
      <c r="N135" s="124">
        <f t="shared" si="4"/>
        <v>0</v>
      </c>
      <c r="O135" s="26">
        <v>0</v>
      </c>
      <c r="P135" s="7">
        <v>0</v>
      </c>
      <c r="Q135" s="7">
        <v>0</v>
      </c>
      <c r="R135" s="7">
        <v>0</v>
      </c>
      <c r="S135" s="7">
        <v>0</v>
      </c>
      <c r="T135" s="7">
        <v>0</v>
      </c>
      <c r="U135" s="124">
        <f t="shared" si="6"/>
        <v>0</v>
      </c>
    </row>
    <row r="136" spans="1:21">
      <c r="A136" s="37">
        <v>139</v>
      </c>
      <c r="B136" s="17"/>
      <c r="C136" s="11"/>
      <c r="D136" s="50"/>
      <c r="E136" s="9" t="s">
        <v>164</v>
      </c>
      <c r="F136" s="46"/>
      <c r="G136" s="109">
        <f t="shared" si="3"/>
        <v>49709.09417750081</v>
      </c>
      <c r="H136" s="26">
        <v>0</v>
      </c>
      <c r="I136" s="7">
        <v>82.643919020425528</v>
      </c>
      <c r="J136" s="7">
        <v>226.93997774831951</v>
      </c>
      <c r="K136" s="7">
        <v>946.69950376451015</v>
      </c>
      <c r="L136" s="7">
        <v>5687.04279088974</v>
      </c>
      <c r="M136" s="7">
        <v>11230.090583205223</v>
      </c>
      <c r="N136" s="124">
        <f t="shared" si="4"/>
        <v>18173.416774628218</v>
      </c>
      <c r="O136" s="26">
        <v>0</v>
      </c>
      <c r="P136" s="7">
        <v>97.698659393936396</v>
      </c>
      <c r="Q136" s="7">
        <v>762.44061893224716</v>
      </c>
      <c r="R136" s="7">
        <v>1395.1351975351572</v>
      </c>
      <c r="S136" s="7">
        <v>6022.7076369822025</v>
      </c>
      <c r="T136" s="7">
        <v>23257.695290029049</v>
      </c>
      <c r="U136" s="124">
        <f t="shared" si="6"/>
        <v>31535.677402872592</v>
      </c>
    </row>
    <row r="137" spans="1:21">
      <c r="A137" s="93">
        <v>140</v>
      </c>
      <c r="B137" s="94"/>
      <c r="C137" s="95" t="s">
        <v>165</v>
      </c>
      <c r="D137" s="96" t="s">
        <v>166</v>
      </c>
      <c r="E137" s="97"/>
      <c r="F137" s="98"/>
      <c r="G137" s="99">
        <f t="shared" si="3"/>
        <v>108412.5257974118</v>
      </c>
      <c r="H137" s="100">
        <v>44803.875134468079</v>
      </c>
      <c r="I137" s="101">
        <v>1933.0286018848419</v>
      </c>
      <c r="J137" s="101">
        <v>1650.1734569072723</v>
      </c>
      <c r="K137" s="101">
        <v>551.8301507383585</v>
      </c>
      <c r="L137" s="101">
        <v>1070.1935229003429</v>
      </c>
      <c r="M137" s="101">
        <v>449.72152709960938</v>
      </c>
      <c r="N137" s="125">
        <f t="shared" si="4"/>
        <v>50458.822393998504</v>
      </c>
      <c r="O137" s="100">
        <v>52179.6557097435</v>
      </c>
      <c r="P137" s="101">
        <v>1836.971165150404</v>
      </c>
      <c r="Q137" s="101">
        <v>1687.9306554347277</v>
      </c>
      <c r="R137" s="101">
        <v>1283.2323572486639</v>
      </c>
      <c r="S137" s="101">
        <v>805.50723531842232</v>
      </c>
      <c r="T137" s="101">
        <v>160.40628051757813</v>
      </c>
      <c r="U137" s="125">
        <f t="shared" si="6"/>
        <v>57953.703403413296</v>
      </c>
    </row>
    <row r="138" spans="1:21">
      <c r="A138" s="37">
        <v>141</v>
      </c>
      <c r="B138" s="17"/>
      <c r="C138" s="16"/>
      <c r="D138" s="38" t="s">
        <v>8</v>
      </c>
      <c r="E138" s="45" t="s">
        <v>167</v>
      </c>
      <c r="F138" s="53"/>
      <c r="G138" s="109">
        <f t="shared" ref="G138:G157" si="7">N138+U138</f>
        <v>2498.8573869387619</v>
      </c>
      <c r="H138" s="26">
        <v>1185.4810594767332</v>
      </c>
      <c r="I138" s="7">
        <v>11.929147609975189</v>
      </c>
      <c r="J138" s="7">
        <v>11.02377504715696</v>
      </c>
      <c r="K138" s="7">
        <v>6.6208247779868543</v>
      </c>
      <c r="L138" s="7">
        <v>13.084594606421888</v>
      </c>
      <c r="M138" s="7">
        <v>5.1857366561889648</v>
      </c>
      <c r="N138" s="124">
        <f t="shared" ref="N138:N157" si="8">SUM(H138:M138)</f>
        <v>1233.3251381744631</v>
      </c>
      <c r="O138" s="26">
        <v>1209.5579508766532</v>
      </c>
      <c r="P138" s="7">
        <v>12.75400900025852</v>
      </c>
      <c r="Q138" s="7">
        <v>14.401572551811114</v>
      </c>
      <c r="R138" s="7">
        <v>12.611007748404518</v>
      </c>
      <c r="S138" s="7">
        <v>12.638873328687623</v>
      </c>
      <c r="T138" s="7">
        <v>3.5688352584838867</v>
      </c>
      <c r="U138" s="124">
        <f t="shared" si="6"/>
        <v>1265.5322487642989</v>
      </c>
    </row>
    <row r="139" spans="1:21">
      <c r="A139" s="37">
        <v>142</v>
      </c>
      <c r="B139" s="17"/>
      <c r="C139" s="16"/>
      <c r="D139" s="38" t="s">
        <v>10</v>
      </c>
      <c r="E139" s="45" t="s">
        <v>168</v>
      </c>
      <c r="F139" s="53"/>
      <c r="G139" s="109">
        <f t="shared" si="7"/>
        <v>399.69052035335335</v>
      </c>
      <c r="H139" s="26">
        <v>176.17642441423959</v>
      </c>
      <c r="I139" s="7">
        <v>0</v>
      </c>
      <c r="J139" s="7">
        <v>0</v>
      </c>
      <c r="K139" s="7">
        <v>0</v>
      </c>
      <c r="L139" s="7">
        <v>0</v>
      </c>
      <c r="M139" s="7">
        <v>0</v>
      </c>
      <c r="N139" s="124">
        <f t="shared" si="8"/>
        <v>176.17642441423959</v>
      </c>
      <c r="O139" s="26">
        <v>223.51409593911376</v>
      </c>
      <c r="P139" s="7">
        <v>0</v>
      </c>
      <c r="Q139" s="7">
        <v>0</v>
      </c>
      <c r="R139" s="7">
        <v>0</v>
      </c>
      <c r="S139" s="7">
        <v>0</v>
      </c>
      <c r="T139" s="7">
        <v>0</v>
      </c>
      <c r="U139" s="124">
        <f t="shared" si="6"/>
        <v>223.51409593911376</v>
      </c>
    </row>
    <row r="140" spans="1:21">
      <c r="A140" s="37">
        <v>143</v>
      </c>
      <c r="B140" s="17"/>
      <c r="C140" s="16"/>
      <c r="D140" s="38" t="s">
        <v>22</v>
      </c>
      <c r="E140" s="45" t="s">
        <v>169</v>
      </c>
      <c r="F140" s="53"/>
      <c r="G140" s="109">
        <f t="shared" si="7"/>
        <v>1798.3340967092663</v>
      </c>
      <c r="H140" s="26">
        <v>541.69729653000832</v>
      </c>
      <c r="I140" s="7">
        <v>29.937683131545782</v>
      </c>
      <c r="J140" s="7">
        <v>48.348107151687145</v>
      </c>
      <c r="K140" s="7">
        <v>50.662427701056004</v>
      </c>
      <c r="L140" s="7">
        <v>112.68571314588189</v>
      </c>
      <c r="M140" s="7">
        <v>26.844882965087891</v>
      </c>
      <c r="N140" s="124">
        <f t="shared" si="8"/>
        <v>810.17611062526703</v>
      </c>
      <c r="O140" s="26">
        <v>683.76450844109058</v>
      </c>
      <c r="P140" s="7">
        <v>29.601411707699299</v>
      </c>
      <c r="Q140" s="7">
        <v>59.777476239949465</v>
      </c>
      <c r="R140" s="7">
        <v>99.497825114056468</v>
      </c>
      <c r="S140" s="7">
        <v>104.55422300100327</v>
      </c>
      <c r="T140" s="7">
        <v>10.962541580200195</v>
      </c>
      <c r="U140" s="124">
        <f t="shared" si="6"/>
        <v>988.15798608399928</v>
      </c>
    </row>
    <row r="141" spans="1:21">
      <c r="A141" s="37">
        <v>144</v>
      </c>
      <c r="B141" s="17"/>
      <c r="C141" s="16"/>
      <c r="D141" s="38" t="s">
        <v>24</v>
      </c>
      <c r="E141" s="45" t="s">
        <v>170</v>
      </c>
      <c r="F141" s="53"/>
      <c r="G141" s="109">
        <f t="shared" si="7"/>
        <v>48980.479760728776</v>
      </c>
      <c r="H141" s="26">
        <v>18907.059969305992</v>
      </c>
      <c r="I141" s="7">
        <v>1447.563905030489</v>
      </c>
      <c r="J141" s="7">
        <v>1281.7206663489342</v>
      </c>
      <c r="K141" s="7">
        <v>372.11459581553936</v>
      </c>
      <c r="L141" s="7">
        <v>290.98904123902321</v>
      </c>
      <c r="M141" s="7">
        <v>122.34745788574219</v>
      </c>
      <c r="N141" s="124">
        <f t="shared" si="8"/>
        <v>22421.79563562572</v>
      </c>
      <c r="O141" s="26">
        <v>22675.121714711189</v>
      </c>
      <c r="P141" s="7">
        <v>1364.5170019567013</v>
      </c>
      <c r="Q141" s="7">
        <v>1278.39356559515</v>
      </c>
      <c r="R141" s="7">
        <v>957.82245706021786</v>
      </c>
      <c r="S141" s="7">
        <v>234.66199304908514</v>
      </c>
      <c r="T141" s="7">
        <v>48.167392730712891</v>
      </c>
      <c r="U141" s="124">
        <f t="shared" si="6"/>
        <v>26558.684125103056</v>
      </c>
    </row>
    <row r="142" spans="1:21">
      <c r="A142" s="37">
        <v>145</v>
      </c>
      <c r="B142" s="17"/>
      <c r="C142" s="16"/>
      <c r="D142" s="38" t="s">
        <v>26</v>
      </c>
      <c r="E142" s="45" t="s">
        <v>171</v>
      </c>
      <c r="F142" s="53"/>
      <c r="G142" s="109">
        <f t="shared" si="7"/>
        <v>2782.8359508155845</v>
      </c>
      <c r="H142" s="26">
        <v>985.98695108294487</v>
      </c>
      <c r="I142" s="7">
        <v>8.3851676126942039</v>
      </c>
      <c r="J142" s="7">
        <v>9.0192833002656698</v>
      </c>
      <c r="K142" s="7">
        <v>1.4010941101005301</v>
      </c>
      <c r="L142" s="7">
        <v>11.909535164944828</v>
      </c>
      <c r="M142" s="7">
        <v>1.8765125274658203</v>
      </c>
      <c r="N142" s="124">
        <f t="shared" si="8"/>
        <v>1018.5785437984159</v>
      </c>
      <c r="O142" s="26">
        <v>1734.5734171271324</v>
      </c>
      <c r="P142" s="7">
        <v>13.788545347750187</v>
      </c>
      <c r="Q142" s="7">
        <v>9.4352086922153831</v>
      </c>
      <c r="R142" s="7">
        <v>2.5984185606939718</v>
      </c>
      <c r="S142" s="7">
        <v>3.3396520505193621</v>
      </c>
      <c r="T142" s="7">
        <v>0.52216523885726929</v>
      </c>
      <c r="U142" s="124">
        <f t="shared" si="6"/>
        <v>1764.2574070171686</v>
      </c>
    </row>
    <row r="143" spans="1:21">
      <c r="A143" s="37">
        <v>146</v>
      </c>
      <c r="B143" s="17"/>
      <c r="C143" s="16"/>
      <c r="D143" s="38" t="s">
        <v>32</v>
      </c>
      <c r="E143" s="54" t="s">
        <v>172</v>
      </c>
      <c r="F143" s="53"/>
      <c r="G143" s="109">
        <f t="shared" si="7"/>
        <v>51952.329266605899</v>
      </c>
      <c r="H143" s="26">
        <v>23007.473095118999</v>
      </c>
      <c r="I143" s="7">
        <v>435.2126314714551</v>
      </c>
      <c r="J143" s="7">
        <v>300.06169194728136</v>
      </c>
      <c r="K143" s="7">
        <v>121.03120836801827</v>
      </c>
      <c r="L143" s="7">
        <v>641.52465461194515</v>
      </c>
      <c r="M143" s="7">
        <v>293.46694946289063</v>
      </c>
      <c r="N143" s="124">
        <f t="shared" si="8"/>
        <v>24798.77023098059</v>
      </c>
      <c r="O143" s="26">
        <v>25653.125534892082</v>
      </c>
      <c r="P143" s="7">
        <v>416.31012985110283</v>
      </c>
      <c r="Q143" s="7">
        <v>325.92281898111105</v>
      </c>
      <c r="R143" s="7">
        <v>210.70269775763154</v>
      </c>
      <c r="S143" s="7">
        <v>450.31250563263893</v>
      </c>
      <c r="T143" s="7">
        <v>97.185348510742188</v>
      </c>
      <c r="U143" s="124">
        <f t="shared" si="6"/>
        <v>27153.559035625309</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5">
        <f t="shared" si="8"/>
        <v>0</v>
      </c>
      <c r="O144" s="100">
        <v>0</v>
      </c>
      <c r="P144" s="101">
        <v>0</v>
      </c>
      <c r="Q144" s="101">
        <v>0</v>
      </c>
      <c r="R144" s="101">
        <v>0</v>
      </c>
      <c r="S144" s="101">
        <v>0</v>
      </c>
      <c r="T144" s="101">
        <v>0</v>
      </c>
      <c r="U144" s="125">
        <f t="shared" si="6"/>
        <v>0</v>
      </c>
    </row>
    <row r="145" spans="1:21">
      <c r="A145" s="72">
        <v>151</v>
      </c>
      <c r="B145" s="80" t="s">
        <v>175</v>
      </c>
      <c r="C145" s="81" t="s">
        <v>176</v>
      </c>
      <c r="D145" s="82"/>
      <c r="E145" s="82"/>
      <c r="F145" s="83"/>
      <c r="G145" s="74">
        <f t="shared" si="7"/>
        <v>1605330.8308926821</v>
      </c>
      <c r="H145" s="75">
        <v>18594.105375230312</v>
      </c>
      <c r="I145" s="76">
        <v>28854.108974218369</v>
      </c>
      <c r="J145" s="76">
        <v>140505.32201194763</v>
      </c>
      <c r="K145" s="76">
        <v>219660.35315513611</v>
      </c>
      <c r="L145" s="76">
        <v>233680.64427757263</v>
      </c>
      <c r="M145" s="76">
        <v>282752.45628738403</v>
      </c>
      <c r="N145" s="122">
        <f t="shared" si="8"/>
        <v>924046.99008148909</v>
      </c>
      <c r="O145" s="75">
        <v>18118.513413012028</v>
      </c>
      <c r="P145" s="76">
        <v>19929.603056550026</v>
      </c>
      <c r="Q145" s="76">
        <v>80121.242346763611</v>
      </c>
      <c r="R145" s="76">
        <v>84252.601686239243</v>
      </c>
      <c r="S145" s="76">
        <v>157819.42732477188</v>
      </c>
      <c r="T145" s="76">
        <v>321042.4529838562</v>
      </c>
      <c r="U145" s="122">
        <f t="shared" si="6"/>
        <v>681283.84081119299</v>
      </c>
    </row>
    <row r="146" spans="1:21">
      <c r="A146" s="93">
        <v>152</v>
      </c>
      <c r="B146" s="95"/>
      <c r="C146" s="95" t="s">
        <v>6</v>
      </c>
      <c r="D146" s="96" t="s">
        <v>177</v>
      </c>
      <c r="E146" s="104"/>
      <c r="F146" s="105"/>
      <c r="G146" s="99">
        <f t="shared" si="7"/>
        <v>1221326.4349130988</v>
      </c>
      <c r="H146" s="100">
        <v>17007.823535442352</v>
      </c>
      <c r="I146" s="101">
        <v>25068.136021137238</v>
      </c>
      <c r="J146" s="101">
        <v>86500.727876663208</v>
      </c>
      <c r="K146" s="101">
        <v>132238.0260052681</v>
      </c>
      <c r="L146" s="101">
        <v>174156.94401741028</v>
      </c>
      <c r="M146" s="101">
        <v>254815.15984725952</v>
      </c>
      <c r="N146" s="125">
        <f t="shared" si="8"/>
        <v>689786.81730318069</v>
      </c>
      <c r="O146" s="100">
        <v>16802.932646870613</v>
      </c>
      <c r="P146" s="101">
        <v>15924.457123994827</v>
      </c>
      <c r="Q146" s="101">
        <v>31790.652926325798</v>
      </c>
      <c r="R146" s="101">
        <v>41813.056705415249</v>
      </c>
      <c r="S146" s="101">
        <v>122893.22610640526</v>
      </c>
      <c r="T146" s="101">
        <v>302315.29210090637</v>
      </c>
      <c r="U146" s="125">
        <f t="shared" si="6"/>
        <v>531539.61760991812</v>
      </c>
    </row>
    <row r="147" spans="1:21">
      <c r="A147" s="37">
        <v>153</v>
      </c>
      <c r="B147" s="17"/>
      <c r="C147" s="16"/>
      <c r="D147" s="38" t="s">
        <v>8</v>
      </c>
      <c r="E147" s="49" t="s">
        <v>178</v>
      </c>
      <c r="F147" s="55"/>
      <c r="G147" s="109">
        <f t="shared" si="7"/>
        <v>271943.1464830637</v>
      </c>
      <c r="H147" s="26">
        <v>1789.0238472111523</v>
      </c>
      <c r="I147" s="7">
        <v>5226.78867983073</v>
      </c>
      <c r="J147" s="7">
        <v>51509.978107988834</v>
      </c>
      <c r="K147" s="7">
        <v>66328.140583992004</v>
      </c>
      <c r="L147" s="7">
        <v>57611.468587636948</v>
      </c>
      <c r="M147" s="7">
        <v>31867.308481454849</v>
      </c>
      <c r="N147" s="124">
        <f t="shared" si="8"/>
        <v>214332.70828811452</v>
      </c>
      <c r="O147" s="26">
        <v>1567.4583207853138</v>
      </c>
      <c r="P147" s="7">
        <v>2417.4700582921505</v>
      </c>
      <c r="Q147" s="7">
        <v>8664.5247590839863</v>
      </c>
      <c r="R147" s="7">
        <v>11606.79220405221</v>
      </c>
      <c r="S147" s="7">
        <v>19261.271415710449</v>
      </c>
      <c r="T147" s="7">
        <v>14092.92143702507</v>
      </c>
      <c r="U147" s="124">
        <f t="shared" si="6"/>
        <v>57610.43819494918</v>
      </c>
    </row>
    <row r="148" spans="1:21">
      <c r="A148" s="37">
        <v>154</v>
      </c>
      <c r="B148" s="17"/>
      <c r="C148" s="16"/>
      <c r="D148" s="38" t="s">
        <v>10</v>
      </c>
      <c r="E148" s="49" t="s">
        <v>179</v>
      </c>
      <c r="F148" s="40"/>
      <c r="G148" s="109">
        <f t="shared" si="7"/>
        <v>37489.519363624975</v>
      </c>
      <c r="H148" s="26">
        <v>534.29691963060759</v>
      </c>
      <c r="I148" s="7">
        <v>1132.8725163284689</v>
      </c>
      <c r="J148" s="7">
        <v>2176.974231056869</v>
      </c>
      <c r="K148" s="7">
        <v>3906.6212888052687</v>
      </c>
      <c r="L148" s="7">
        <v>5496.0703638568521</v>
      </c>
      <c r="M148" s="7">
        <v>8401.5583527684212</v>
      </c>
      <c r="N148" s="124">
        <f t="shared" si="8"/>
        <v>21648.393672446487</v>
      </c>
      <c r="O148" s="26">
        <v>416.83999373926781</v>
      </c>
      <c r="P148" s="7">
        <v>221.79137684311718</v>
      </c>
      <c r="Q148" s="7">
        <v>1307.3548378460109</v>
      </c>
      <c r="R148" s="7">
        <v>2143.6413771980442</v>
      </c>
      <c r="S148" s="7">
        <v>5667.4578291885555</v>
      </c>
      <c r="T148" s="7">
        <v>6084.040276363492</v>
      </c>
      <c r="U148" s="124">
        <f t="shared" si="6"/>
        <v>15841.125691178488</v>
      </c>
    </row>
    <row r="149" spans="1:21">
      <c r="A149" s="37">
        <v>155</v>
      </c>
      <c r="B149" s="17"/>
      <c r="C149" s="16"/>
      <c r="D149" s="38" t="s">
        <v>22</v>
      </c>
      <c r="E149" s="49" t="s">
        <v>180</v>
      </c>
      <c r="F149" s="40"/>
      <c r="G149" s="109">
        <f t="shared" si="7"/>
        <v>483817.73557773978</v>
      </c>
      <c r="H149" s="26">
        <v>2407.5586796924472</v>
      </c>
      <c r="I149" s="7">
        <v>2482.1514354646206</v>
      </c>
      <c r="J149" s="7">
        <v>4786.0444135069847</v>
      </c>
      <c r="K149" s="7">
        <v>17956.749300122261</v>
      </c>
      <c r="L149" s="7">
        <v>51084.731990814209</v>
      </c>
      <c r="M149" s="7">
        <v>145656.93117332458</v>
      </c>
      <c r="N149" s="124">
        <f t="shared" si="8"/>
        <v>224374.16699292511</v>
      </c>
      <c r="O149" s="26">
        <v>2582.1957707777619</v>
      </c>
      <c r="P149" s="7">
        <v>1037.8565745428205</v>
      </c>
      <c r="Q149" s="7">
        <v>2510.2810898274183</v>
      </c>
      <c r="R149" s="7">
        <v>4164.6572062820196</v>
      </c>
      <c r="S149" s="7">
        <v>48445.119868814945</v>
      </c>
      <c r="T149" s="7">
        <v>200703.4580745697</v>
      </c>
      <c r="U149" s="124">
        <f t="shared" si="6"/>
        <v>259443.56858481467</v>
      </c>
    </row>
    <row r="150" spans="1:21">
      <c r="A150" s="37">
        <v>156</v>
      </c>
      <c r="B150" s="17"/>
      <c r="C150" s="16"/>
      <c r="D150" s="38" t="s">
        <v>24</v>
      </c>
      <c r="E150" s="49" t="s">
        <v>181</v>
      </c>
      <c r="F150" s="40"/>
      <c r="G150" s="109">
        <f t="shared" si="7"/>
        <v>54860.270580219105</v>
      </c>
      <c r="H150" s="26">
        <v>565.68147650361061</v>
      </c>
      <c r="I150" s="7">
        <v>256.47204704582691</v>
      </c>
      <c r="J150" s="7">
        <v>1529.134357765317</v>
      </c>
      <c r="K150" s="7">
        <v>3161.9864015132189</v>
      </c>
      <c r="L150" s="7">
        <v>2952.3556579351425</v>
      </c>
      <c r="M150" s="7">
        <v>4221.2458302974701</v>
      </c>
      <c r="N150" s="124">
        <f t="shared" si="8"/>
        <v>12686.875771060586</v>
      </c>
      <c r="O150" s="26">
        <v>1011.8694994989783</v>
      </c>
      <c r="P150" s="7">
        <v>1257.2996198385954</v>
      </c>
      <c r="Q150" s="7">
        <v>7323.9631578028202</v>
      </c>
      <c r="R150" s="7">
        <v>8132.4783517047763</v>
      </c>
      <c r="S150" s="7">
        <v>9898.2537956535816</v>
      </c>
      <c r="T150" s="7">
        <v>14549.530384659767</v>
      </c>
      <c r="U150" s="124">
        <f t="shared" si="6"/>
        <v>42173.394809158519</v>
      </c>
    </row>
    <row r="151" spans="1:21">
      <c r="A151" s="37">
        <v>157</v>
      </c>
      <c r="B151" s="17"/>
      <c r="C151" s="16"/>
      <c r="D151" s="38" t="s">
        <v>26</v>
      </c>
      <c r="E151" s="49" t="s">
        <v>182</v>
      </c>
      <c r="F151" s="40"/>
      <c r="G151" s="109">
        <f t="shared" si="7"/>
        <v>89574.356956519186</v>
      </c>
      <c r="H151" s="26">
        <v>5100.7902892827988</v>
      </c>
      <c r="I151" s="7">
        <v>8393.7054854631424</v>
      </c>
      <c r="J151" s="7">
        <v>8850.6658970713615</v>
      </c>
      <c r="K151" s="7">
        <v>10882.159083247185</v>
      </c>
      <c r="L151" s="7">
        <v>12555.48798084259</v>
      </c>
      <c r="M151" s="7">
        <v>11560.757040977478</v>
      </c>
      <c r="N151" s="124">
        <f t="shared" si="8"/>
        <v>57343.565776884556</v>
      </c>
      <c r="O151" s="26">
        <v>4444.7758601382375</v>
      </c>
      <c r="P151" s="7">
        <v>4024.1733036637306</v>
      </c>
      <c r="Q151" s="7">
        <v>2700.7185906469822</v>
      </c>
      <c r="R151" s="7">
        <v>2710.4549313187599</v>
      </c>
      <c r="S151" s="7">
        <v>6061.9741749763489</v>
      </c>
      <c r="T151" s="7">
        <v>12288.694318890572</v>
      </c>
      <c r="U151" s="124">
        <f t="shared" si="6"/>
        <v>32230.791179634631</v>
      </c>
    </row>
    <row r="152" spans="1:21">
      <c r="A152" s="37">
        <v>158</v>
      </c>
      <c r="B152" s="12"/>
      <c r="C152" s="12"/>
      <c r="D152" s="52" t="s">
        <v>32</v>
      </c>
      <c r="E152" s="49" t="s">
        <v>183</v>
      </c>
      <c r="F152" s="43"/>
      <c r="G152" s="109">
        <f t="shared" si="7"/>
        <v>19379.351118162274</v>
      </c>
      <c r="H152" s="26">
        <v>979.86437554657459</v>
      </c>
      <c r="I152" s="7">
        <v>1847.845919907093</v>
      </c>
      <c r="J152" s="7">
        <v>2575.336475610733</v>
      </c>
      <c r="K152" s="7">
        <v>2525.3705296516418</v>
      </c>
      <c r="L152" s="7">
        <v>2543.0653880834579</v>
      </c>
      <c r="M152" s="7">
        <v>995.7695924192667</v>
      </c>
      <c r="N152" s="124">
        <f t="shared" si="8"/>
        <v>11467.252281218767</v>
      </c>
      <c r="O152" s="26">
        <v>1040.8014810234308</v>
      </c>
      <c r="P152" s="7">
        <v>1594.0131122767925</v>
      </c>
      <c r="Q152" s="7">
        <v>1397.701483592391</v>
      </c>
      <c r="R152" s="7">
        <v>1411.2404412031174</v>
      </c>
      <c r="S152" s="7">
        <v>1638.293178409338</v>
      </c>
      <c r="T152" s="7">
        <v>830.04914043843746</v>
      </c>
      <c r="U152" s="124">
        <f t="shared" si="6"/>
        <v>7912.0988369435072</v>
      </c>
    </row>
    <row r="153" spans="1:21">
      <c r="A153" s="37">
        <v>159</v>
      </c>
      <c r="B153" s="10"/>
      <c r="C153" s="11"/>
      <c r="D153" s="38" t="s">
        <v>34</v>
      </c>
      <c r="E153" s="49" t="s">
        <v>184</v>
      </c>
      <c r="F153" s="51"/>
      <c r="G153" s="109">
        <f t="shared" si="7"/>
        <v>264262.04891146719</v>
      </c>
      <c r="H153" s="26">
        <v>5630.6082636713982</v>
      </c>
      <c r="I153" s="7">
        <v>5728.3000942468643</v>
      </c>
      <c r="J153" s="7">
        <v>15072.592329204082</v>
      </c>
      <c r="K153" s="7">
        <v>27476.999905645847</v>
      </c>
      <c r="L153" s="7">
        <v>41913.760278224945</v>
      </c>
      <c r="M153" s="7">
        <v>52111.584393978119</v>
      </c>
      <c r="N153" s="124">
        <f t="shared" si="8"/>
        <v>147933.84526497126</v>
      </c>
      <c r="O153" s="26">
        <v>5738.991771876812</v>
      </c>
      <c r="P153" s="7">
        <v>5371.852602660656</v>
      </c>
      <c r="Q153" s="7">
        <v>7886.107970431447</v>
      </c>
      <c r="R153" s="7">
        <v>11643.793254733086</v>
      </c>
      <c r="S153" s="7">
        <v>31920.854640364647</v>
      </c>
      <c r="T153" s="7">
        <v>53766.603406429291</v>
      </c>
      <c r="U153" s="124">
        <f t="shared" si="6"/>
        <v>116328.20364649594</v>
      </c>
    </row>
    <row r="154" spans="1:21">
      <c r="A154" s="93">
        <v>160</v>
      </c>
      <c r="B154" s="94"/>
      <c r="C154" s="95" t="s">
        <v>61</v>
      </c>
      <c r="D154" s="96" t="s">
        <v>185</v>
      </c>
      <c r="E154" s="97"/>
      <c r="F154" s="98"/>
      <c r="G154" s="99">
        <f t="shared" si="7"/>
        <v>384004.43186550587</v>
      </c>
      <c r="H154" s="100">
        <v>1586.2812475413084</v>
      </c>
      <c r="I154" s="101">
        <v>3785.9721879661083</v>
      </c>
      <c r="J154" s="101">
        <v>54004.598435640335</v>
      </c>
      <c r="K154" s="101">
        <v>87422.333985805511</v>
      </c>
      <c r="L154" s="101">
        <v>59523.708930969238</v>
      </c>
      <c r="M154" s="101">
        <v>27937.299006938934</v>
      </c>
      <c r="N154" s="125">
        <f t="shared" si="8"/>
        <v>234260.19379486144</v>
      </c>
      <c r="O154" s="100">
        <v>1315.5809496715665</v>
      </c>
      <c r="P154" s="101">
        <v>4005.1463216841221</v>
      </c>
      <c r="Q154" s="101">
        <v>48330.593309640884</v>
      </c>
      <c r="R154" s="101">
        <v>42439.542860865593</v>
      </c>
      <c r="S154" s="101">
        <v>34926.203569412231</v>
      </c>
      <c r="T154" s="101">
        <v>18727.171059370041</v>
      </c>
      <c r="U154" s="125">
        <f t="shared" si="6"/>
        <v>149744.23807064444</v>
      </c>
    </row>
    <row r="155" spans="1:21">
      <c r="A155" s="37">
        <v>161</v>
      </c>
      <c r="B155" s="17"/>
      <c r="C155" s="16"/>
      <c r="D155" s="38" t="s">
        <v>8</v>
      </c>
      <c r="E155" s="49" t="s">
        <v>186</v>
      </c>
      <c r="F155" s="40"/>
      <c r="G155" s="109">
        <f t="shared" si="7"/>
        <v>301960.17617499456</v>
      </c>
      <c r="H155" s="26">
        <v>0</v>
      </c>
      <c r="I155" s="7">
        <v>1443.1628112085164</v>
      </c>
      <c r="J155" s="7">
        <v>40482.495366454124</v>
      </c>
      <c r="K155" s="7">
        <v>68728.479943394661</v>
      </c>
      <c r="L155" s="7">
        <v>48124.00372338295</v>
      </c>
      <c r="M155" s="7">
        <v>23778.374031543732</v>
      </c>
      <c r="N155" s="124">
        <f t="shared" si="8"/>
        <v>182556.51587598398</v>
      </c>
      <c r="O155" s="26">
        <v>0</v>
      </c>
      <c r="P155" s="7">
        <v>1956.0208908990026</v>
      </c>
      <c r="Q155" s="7">
        <v>41207.885964393616</v>
      </c>
      <c r="R155" s="7">
        <v>33567.251283168793</v>
      </c>
      <c r="S155" s="7">
        <v>27937.810003399849</v>
      </c>
      <c r="T155" s="7">
        <v>14734.692157149315</v>
      </c>
      <c r="U155" s="124">
        <f t="shared" si="6"/>
        <v>119403.66029901057</v>
      </c>
    </row>
    <row r="156" spans="1:21">
      <c r="A156" s="37">
        <v>162</v>
      </c>
      <c r="B156" s="17"/>
      <c r="C156" s="16"/>
      <c r="D156" s="38" t="s">
        <v>10</v>
      </c>
      <c r="E156" s="49" t="s">
        <v>187</v>
      </c>
      <c r="F156" s="55"/>
      <c r="G156" s="109">
        <f t="shared" si="7"/>
        <v>64846.419773176312</v>
      </c>
      <c r="H156" s="26">
        <v>1081.3527807444334</v>
      </c>
      <c r="I156" s="7">
        <v>1244.4641381055117</v>
      </c>
      <c r="J156" s="7">
        <v>11416.770824432373</v>
      </c>
      <c r="K156" s="7">
        <v>15855.744212627411</v>
      </c>
      <c r="L156" s="7">
        <v>9503.3544460535049</v>
      </c>
      <c r="M156" s="7">
        <v>3634.4920117408037</v>
      </c>
      <c r="N156" s="124">
        <f t="shared" si="8"/>
        <v>42736.178413704038</v>
      </c>
      <c r="O156" s="26">
        <v>817.26906765252352</v>
      </c>
      <c r="P156" s="7">
        <v>971.09195806831121</v>
      </c>
      <c r="Q156" s="7">
        <v>5428.2133629918098</v>
      </c>
      <c r="R156" s="7">
        <v>6494.3314600586891</v>
      </c>
      <c r="S156" s="7">
        <v>5117.8756633996964</v>
      </c>
      <c r="T156" s="7">
        <v>3281.4598473012447</v>
      </c>
      <c r="U156" s="124">
        <f t="shared" si="6"/>
        <v>22110.241359472275</v>
      </c>
    </row>
    <row r="157" spans="1:21" ht="12.6" thickBot="1">
      <c r="A157" s="56">
        <v>163</v>
      </c>
      <c r="B157" s="57"/>
      <c r="C157" s="58"/>
      <c r="D157" s="59" t="s">
        <v>22</v>
      </c>
      <c r="E157" s="60" t="s">
        <v>188</v>
      </c>
      <c r="F157" s="61"/>
      <c r="G157" s="112">
        <f t="shared" si="7"/>
        <v>17197.829061061144</v>
      </c>
      <c r="H157" s="27">
        <v>504.92848637700081</v>
      </c>
      <c r="I157" s="28">
        <v>1098.3452320098877</v>
      </c>
      <c r="J157" s="28">
        <v>2105.3289203643799</v>
      </c>
      <c r="K157" s="28">
        <v>2838.1078987121582</v>
      </c>
      <c r="L157" s="28">
        <v>1896.3497228622437</v>
      </c>
      <c r="M157" s="28">
        <v>524.43289613723755</v>
      </c>
      <c r="N157" s="126">
        <f t="shared" si="8"/>
        <v>8967.4931564629078</v>
      </c>
      <c r="O157" s="27">
        <v>498.31184720993042</v>
      </c>
      <c r="P157" s="28">
        <v>1078.0335705280304</v>
      </c>
      <c r="Q157" s="28">
        <v>1694.4938702583313</v>
      </c>
      <c r="R157" s="28">
        <v>2377.9602136611938</v>
      </c>
      <c r="S157" s="28">
        <v>1870.5167741775513</v>
      </c>
      <c r="T157" s="28">
        <v>711.01962876319885</v>
      </c>
      <c r="U157" s="126">
        <f t="shared" si="6"/>
        <v>8230.3359045982361</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6" t="s">
        <v>350</v>
      </c>
      <c r="E2" s="246"/>
      <c r="F2" s="246"/>
      <c r="G2" s="6"/>
      <c r="H2" s="6"/>
    </row>
    <row r="3" spans="1:21" ht="13.8">
      <c r="A3" s="1" t="s">
        <v>194</v>
      </c>
      <c r="C3" s="296">
        <v>2045</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939195.9469153285</v>
      </c>
      <c r="H7" s="151">
        <v>25781.436365246773</v>
      </c>
      <c r="I7" s="152">
        <v>50647.726041197777</v>
      </c>
      <c r="J7" s="152">
        <v>81934.230683326721</v>
      </c>
      <c r="K7" s="152">
        <v>112535.68527293205</v>
      </c>
      <c r="L7" s="152">
        <v>115214.59385347366</v>
      </c>
      <c r="M7" s="152">
        <v>72038.004674911499</v>
      </c>
      <c r="N7" s="153">
        <f>SUM(H7:M7)</f>
        <v>458151.67689108849</v>
      </c>
      <c r="O7" s="151">
        <v>24424.593485176563</v>
      </c>
      <c r="P7" s="152">
        <v>48014.263539671898</v>
      </c>
      <c r="Q7" s="152">
        <v>78110.433120012283</v>
      </c>
      <c r="R7" s="152">
        <v>109072.59739208221</v>
      </c>
      <c r="S7" s="152">
        <v>122083.24182462692</v>
      </c>
      <c r="T7" s="152">
        <v>99339.140662670135</v>
      </c>
      <c r="U7" s="153">
        <f>SUM(O7:T7)</f>
        <v>481044.27002424002</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0">N10+U10</f>
        <v>11290039.041507244</v>
      </c>
      <c r="H10" s="67">
        <v>22545.199612617493</v>
      </c>
      <c r="I10" s="68">
        <v>6602.4058583974838</v>
      </c>
      <c r="J10" s="68">
        <v>60905.02773475647</v>
      </c>
      <c r="K10" s="68">
        <v>228585.36310195923</v>
      </c>
      <c r="L10" s="68">
        <v>1039402.9520721436</v>
      </c>
      <c r="M10" s="68">
        <v>4224636.4345703125</v>
      </c>
      <c r="N10" s="121">
        <f t="shared" ref="N10:N73" si="1">SUM(H10:M10)</f>
        <v>5582677.3829501867</v>
      </c>
      <c r="O10" s="67">
        <v>18369.492937088013</v>
      </c>
      <c r="P10" s="68">
        <v>4607.9049516916275</v>
      </c>
      <c r="Q10" s="68">
        <v>23745.245056629181</v>
      </c>
      <c r="R10" s="68">
        <v>100583.53964424133</v>
      </c>
      <c r="S10" s="68">
        <v>627767.16481018066</v>
      </c>
      <c r="T10" s="68">
        <v>4932288.3111572266</v>
      </c>
      <c r="U10" s="121">
        <f t="shared" ref="U10:U73" si="2">SUM(O10:T10)</f>
        <v>5707361.6585570574</v>
      </c>
    </row>
    <row r="11" spans="1:21" s="19" customFormat="1" ht="15" customHeight="1">
      <c r="A11" s="72">
        <v>1</v>
      </c>
      <c r="B11" s="73" t="s">
        <v>4</v>
      </c>
      <c r="C11" s="278" t="s">
        <v>5</v>
      </c>
      <c r="D11" s="279"/>
      <c r="E11" s="279"/>
      <c r="F11" s="280"/>
      <c r="G11" s="74">
        <f t="shared" si="0"/>
        <v>498192.57467335835</v>
      </c>
      <c r="H11" s="75">
        <v>7714.5613270401955</v>
      </c>
      <c r="I11" s="76">
        <v>289.58354020491242</v>
      </c>
      <c r="J11" s="76">
        <v>2979.2364523075521</v>
      </c>
      <c r="K11" s="76">
        <v>20047.365925848484</v>
      </c>
      <c r="L11" s="76">
        <v>30643.432197332382</v>
      </c>
      <c r="M11" s="76">
        <v>208216.41636657715</v>
      </c>
      <c r="N11" s="122">
        <f t="shared" si="1"/>
        <v>269890.59580931067</v>
      </c>
      <c r="O11" s="75">
        <v>6073.8537917137146</v>
      </c>
      <c r="P11" s="76">
        <v>258.33975562825799</v>
      </c>
      <c r="Q11" s="76">
        <v>2475.8374478965998</v>
      </c>
      <c r="R11" s="76">
        <v>8977.7220162004232</v>
      </c>
      <c r="S11" s="76">
        <v>13359.287633538246</v>
      </c>
      <c r="T11" s="76">
        <v>197156.93821907043</v>
      </c>
      <c r="U11" s="122">
        <f t="shared" si="2"/>
        <v>228301.97886404768</v>
      </c>
    </row>
    <row r="12" spans="1:21" s="18" customFormat="1">
      <c r="A12" s="85">
        <v>2</v>
      </c>
      <c r="B12" s="86"/>
      <c r="C12" s="86" t="s">
        <v>6</v>
      </c>
      <c r="D12" s="87" t="s">
        <v>7</v>
      </c>
      <c r="E12" s="88"/>
      <c r="F12" s="89"/>
      <c r="G12" s="90">
        <f t="shared" si="0"/>
        <v>171580.24221516587</v>
      </c>
      <c r="H12" s="91">
        <v>389.84475161775481</v>
      </c>
      <c r="I12" s="92">
        <v>101.72143390774727</v>
      </c>
      <c r="J12" s="92">
        <v>2100.7184093017131</v>
      </c>
      <c r="K12" s="92">
        <v>14977.417362108827</v>
      </c>
      <c r="L12" s="92">
        <v>12985.366382956505</v>
      </c>
      <c r="M12" s="92">
        <v>63210.108552455902</v>
      </c>
      <c r="N12" s="123">
        <f t="shared" si="1"/>
        <v>93765.176892348449</v>
      </c>
      <c r="O12" s="91">
        <v>315.32358990155626</v>
      </c>
      <c r="P12" s="92">
        <v>85.889395225793123</v>
      </c>
      <c r="Q12" s="92">
        <v>1539.5031540263444</v>
      </c>
      <c r="R12" s="92">
        <v>6757.3792481869459</v>
      </c>
      <c r="S12" s="92">
        <v>6542.1096251606941</v>
      </c>
      <c r="T12" s="92">
        <v>62574.860310316086</v>
      </c>
      <c r="U12" s="123">
        <f t="shared" si="2"/>
        <v>77815.06532281742</v>
      </c>
    </row>
    <row r="13" spans="1:21">
      <c r="A13" s="37">
        <v>3</v>
      </c>
      <c r="B13" s="17"/>
      <c r="C13" s="16"/>
      <c r="D13" s="38" t="s">
        <v>8</v>
      </c>
      <c r="E13" s="39" t="s">
        <v>9</v>
      </c>
      <c r="F13" s="40"/>
      <c r="G13" s="109">
        <f t="shared" si="0"/>
        <v>4003.9669782822889</v>
      </c>
      <c r="H13" s="26">
        <v>2.0982038655529323</v>
      </c>
      <c r="I13" s="7">
        <v>1.5867940830321459</v>
      </c>
      <c r="J13" s="7">
        <v>88.471723620488774</v>
      </c>
      <c r="K13" s="7">
        <v>419.58009159378707</v>
      </c>
      <c r="L13" s="7">
        <v>998.44970325380564</v>
      </c>
      <c r="M13" s="7">
        <v>1062.5606754273176</v>
      </c>
      <c r="N13" s="124">
        <f t="shared" si="1"/>
        <v>2572.7471918439842</v>
      </c>
      <c r="O13" s="26">
        <v>2.4795493570272811</v>
      </c>
      <c r="P13" s="7">
        <v>2.8421921998664175</v>
      </c>
      <c r="Q13" s="7">
        <v>73.472019545035437</v>
      </c>
      <c r="R13" s="7">
        <v>178.68199736415409</v>
      </c>
      <c r="S13" s="7">
        <v>276.09532592445612</v>
      </c>
      <c r="T13" s="7">
        <v>897.64870204776525</v>
      </c>
      <c r="U13" s="124">
        <f t="shared" si="2"/>
        <v>1431.2197864383047</v>
      </c>
    </row>
    <row r="14" spans="1:21">
      <c r="A14" s="37">
        <v>4</v>
      </c>
      <c r="B14" s="41"/>
      <c r="C14" s="16"/>
      <c r="D14" s="38" t="s">
        <v>10</v>
      </c>
      <c r="E14" s="39" t="s">
        <v>11</v>
      </c>
      <c r="F14" s="40"/>
      <c r="G14" s="109">
        <f t="shared" si="0"/>
        <v>325.77061606212737</v>
      </c>
      <c r="H14" s="26">
        <v>6.6255682567207259</v>
      </c>
      <c r="I14" s="7">
        <v>0.43848872988019139</v>
      </c>
      <c r="J14" s="7">
        <v>1.6225485515315086</v>
      </c>
      <c r="K14" s="7">
        <v>5.2361258228775114</v>
      </c>
      <c r="L14" s="7">
        <v>12.720078594982624</v>
      </c>
      <c r="M14" s="7">
        <v>19.043286147527397</v>
      </c>
      <c r="N14" s="124">
        <f t="shared" si="1"/>
        <v>45.686096103519958</v>
      </c>
      <c r="O14" s="26">
        <v>7.2463107163312088</v>
      </c>
      <c r="P14" s="7">
        <v>1.1014122840206255</v>
      </c>
      <c r="Q14" s="7">
        <v>8.1533864744706079</v>
      </c>
      <c r="R14" s="7">
        <v>30.143782234750688</v>
      </c>
      <c r="S14" s="7">
        <v>40.726872993633151</v>
      </c>
      <c r="T14" s="7">
        <v>192.71275525540113</v>
      </c>
      <c r="U14" s="124">
        <f t="shared" si="2"/>
        <v>280.08451995860742</v>
      </c>
    </row>
    <row r="15" spans="1:21">
      <c r="A15" s="37">
        <v>5</v>
      </c>
      <c r="B15" s="41"/>
      <c r="C15" s="16"/>
      <c r="D15" s="8"/>
      <c r="E15" s="17" t="s">
        <v>12</v>
      </c>
      <c r="F15" s="42" t="s">
        <v>13</v>
      </c>
      <c r="G15" s="109">
        <f t="shared" si="0"/>
        <v>112.39945180453833</v>
      </c>
      <c r="H15" s="26">
        <v>6.6255682567207259</v>
      </c>
      <c r="I15" s="7">
        <v>0.42760359757812694</v>
      </c>
      <c r="J15" s="7">
        <v>1.374822057900019</v>
      </c>
      <c r="K15" s="7">
        <v>4.6672339662909508</v>
      </c>
      <c r="L15" s="7">
        <v>11.874180245213211</v>
      </c>
      <c r="M15" s="7">
        <v>17.260712469927967</v>
      </c>
      <c r="N15" s="124">
        <f t="shared" si="1"/>
        <v>42.230120593631</v>
      </c>
      <c r="O15" s="26">
        <v>7.2463107163312088</v>
      </c>
      <c r="P15" s="7">
        <v>0.92949167087317619</v>
      </c>
      <c r="Q15" s="7">
        <v>1.9493434195028385</v>
      </c>
      <c r="R15" s="7">
        <v>3.9792919508181512</v>
      </c>
      <c r="S15" s="7">
        <v>9.6893928712233901</v>
      </c>
      <c r="T15" s="7">
        <v>46.375500582158566</v>
      </c>
      <c r="U15" s="124">
        <f t="shared" si="2"/>
        <v>70.16933121090733</v>
      </c>
    </row>
    <row r="16" spans="1:21">
      <c r="A16" s="37">
        <v>6</v>
      </c>
      <c r="B16" s="41"/>
      <c r="C16" s="16"/>
      <c r="D16" s="8"/>
      <c r="E16" s="17" t="s">
        <v>14</v>
      </c>
      <c r="F16" s="42" t="s">
        <v>15</v>
      </c>
      <c r="G16" s="109">
        <f t="shared" si="0"/>
        <v>42.936825628183556</v>
      </c>
      <c r="H16" s="26">
        <v>0</v>
      </c>
      <c r="I16" s="7">
        <v>0</v>
      </c>
      <c r="J16" s="7">
        <v>0</v>
      </c>
      <c r="K16" s="7">
        <v>0</v>
      </c>
      <c r="L16" s="7">
        <v>0</v>
      </c>
      <c r="M16" s="7">
        <v>0</v>
      </c>
      <c r="N16" s="124">
        <f t="shared" si="1"/>
        <v>0</v>
      </c>
      <c r="O16" s="26">
        <v>0</v>
      </c>
      <c r="P16" s="7">
        <v>4.801706374053083E-2</v>
      </c>
      <c r="Q16" s="7">
        <v>1.4403667919541476</v>
      </c>
      <c r="R16" s="7">
        <v>4.8773541260743514</v>
      </c>
      <c r="S16" s="7">
        <v>5.6275799666764215</v>
      </c>
      <c r="T16" s="7">
        <v>30.943507679738104</v>
      </c>
      <c r="U16" s="124">
        <f t="shared" si="2"/>
        <v>42.936825628183556</v>
      </c>
    </row>
    <row r="17" spans="1:21">
      <c r="A17" s="37">
        <v>7</v>
      </c>
      <c r="B17" s="41"/>
      <c r="C17" s="16"/>
      <c r="D17" s="8"/>
      <c r="E17" s="17" t="s">
        <v>16</v>
      </c>
      <c r="F17" s="42" t="s">
        <v>17</v>
      </c>
      <c r="G17" s="109">
        <f t="shared" si="0"/>
        <v>126.66649055350774</v>
      </c>
      <c r="H17" s="26">
        <v>0</v>
      </c>
      <c r="I17" s="7">
        <v>7.0905741204114747E-3</v>
      </c>
      <c r="J17" s="7">
        <v>0.18652803093573311</v>
      </c>
      <c r="K17" s="7">
        <v>0.31760047053103335</v>
      </c>
      <c r="L17" s="7">
        <v>0.43714644352439791</v>
      </c>
      <c r="M17" s="7">
        <v>1.0826823801617138</v>
      </c>
      <c r="N17" s="124">
        <f t="shared" si="1"/>
        <v>2.0310478992732897</v>
      </c>
      <c r="O17" s="26">
        <v>0</v>
      </c>
      <c r="P17" s="7">
        <v>8.429204001333801E-2</v>
      </c>
      <c r="Q17" s="7">
        <v>3.1045877996948548</v>
      </c>
      <c r="R17" s="7">
        <v>13.594337330665439</v>
      </c>
      <c r="S17" s="7">
        <v>17.264637492131442</v>
      </c>
      <c r="T17" s="7">
        <v>90.587587991729379</v>
      </c>
      <c r="U17" s="124">
        <f t="shared" si="2"/>
        <v>124.63544265423445</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43.767847086154006</v>
      </c>
      <c r="H19" s="26">
        <v>0</v>
      </c>
      <c r="I19" s="7">
        <v>3.7945496442262083E-3</v>
      </c>
      <c r="J19" s="7">
        <v>6.1198485334898578E-2</v>
      </c>
      <c r="K19" s="7">
        <v>0.25129150204884354</v>
      </c>
      <c r="L19" s="7">
        <v>0.40875176878762431</v>
      </c>
      <c r="M19" s="7">
        <v>0.69989145110594109</v>
      </c>
      <c r="N19" s="124">
        <f t="shared" si="1"/>
        <v>1.4249277569215337</v>
      </c>
      <c r="O19" s="26">
        <v>0</v>
      </c>
      <c r="P19" s="7">
        <v>3.961149705742173E-2</v>
      </c>
      <c r="Q19" s="7">
        <v>1.6590885393816279</v>
      </c>
      <c r="R19" s="7">
        <v>7.6927981796907261</v>
      </c>
      <c r="S19" s="7">
        <v>8.1452626896789297</v>
      </c>
      <c r="T19" s="7">
        <v>24.806158423423767</v>
      </c>
      <c r="U19" s="124">
        <f t="shared" si="2"/>
        <v>42.342919329232473</v>
      </c>
    </row>
    <row r="20" spans="1:21">
      <c r="A20" s="37">
        <v>10</v>
      </c>
      <c r="B20" s="41"/>
      <c r="C20" s="16"/>
      <c r="D20" s="38" t="s">
        <v>22</v>
      </c>
      <c r="E20" s="39" t="s">
        <v>23</v>
      </c>
      <c r="F20" s="40"/>
      <c r="G20" s="109">
        <f t="shared" si="0"/>
        <v>34544.390421936434</v>
      </c>
      <c r="H20" s="26">
        <v>50.49041821618448</v>
      </c>
      <c r="I20" s="7">
        <v>11.785786991938949</v>
      </c>
      <c r="J20" s="7">
        <v>1682.0023041218519</v>
      </c>
      <c r="K20" s="7">
        <v>13568.530905798078</v>
      </c>
      <c r="L20" s="7">
        <v>7720.5672427159734</v>
      </c>
      <c r="M20" s="7">
        <v>606.43371254578233</v>
      </c>
      <c r="N20" s="124">
        <f t="shared" si="1"/>
        <v>23639.810370389809</v>
      </c>
      <c r="O20" s="26">
        <v>48.832670897128992</v>
      </c>
      <c r="P20" s="7">
        <v>10.95988167449832</v>
      </c>
      <c r="Q20" s="7">
        <v>1184.7668363675475</v>
      </c>
      <c r="R20" s="7">
        <v>5983.2194060546462</v>
      </c>
      <c r="S20" s="7">
        <v>3031.6365324561484</v>
      </c>
      <c r="T20" s="7">
        <v>645.16472409665585</v>
      </c>
      <c r="U20" s="124">
        <f t="shared" si="2"/>
        <v>10904.580051546625</v>
      </c>
    </row>
    <row r="21" spans="1:21">
      <c r="A21" s="37">
        <v>11</v>
      </c>
      <c r="B21" s="41"/>
      <c r="C21" s="16"/>
      <c r="D21" s="38" t="s">
        <v>24</v>
      </c>
      <c r="E21" s="39" t="s">
        <v>25</v>
      </c>
      <c r="F21" s="40"/>
      <c r="G21" s="109">
        <f t="shared" si="0"/>
        <v>38617.080505950653</v>
      </c>
      <c r="H21" s="26">
        <v>146.34064013440343</v>
      </c>
      <c r="I21" s="7">
        <v>7.0721515886834823</v>
      </c>
      <c r="J21" s="7">
        <v>20.0877236565575</v>
      </c>
      <c r="K21" s="7">
        <v>79.655571572948247</v>
      </c>
      <c r="L21" s="7">
        <v>483.94844693876803</v>
      </c>
      <c r="M21" s="7">
        <v>18680.496715143323</v>
      </c>
      <c r="N21" s="124">
        <f t="shared" si="1"/>
        <v>19417.601249034684</v>
      </c>
      <c r="O21" s="26">
        <v>126.44009165358659</v>
      </c>
      <c r="P21" s="7">
        <v>6.4752126436997059</v>
      </c>
      <c r="Q21" s="7">
        <v>19.433571278757881</v>
      </c>
      <c r="R21" s="7">
        <v>50.72123251366429</v>
      </c>
      <c r="S21" s="7">
        <v>604.25381520297378</v>
      </c>
      <c r="T21" s="7">
        <v>18392.15533362329</v>
      </c>
      <c r="U21" s="124">
        <f t="shared" si="2"/>
        <v>19199.479256915973</v>
      </c>
    </row>
    <row r="22" spans="1:21">
      <c r="A22" s="37">
        <v>12</v>
      </c>
      <c r="B22" s="41"/>
      <c r="C22" s="16"/>
      <c r="D22" s="38" t="s">
        <v>26</v>
      </c>
      <c r="E22" s="39" t="s">
        <v>27</v>
      </c>
      <c r="F22" s="40"/>
      <c r="G22" s="109">
        <f t="shared" si="0"/>
        <v>115.87080744195798</v>
      </c>
      <c r="H22" s="26">
        <v>18.818567333471577</v>
      </c>
      <c r="I22" s="7">
        <v>1.5217947662458755</v>
      </c>
      <c r="J22" s="7">
        <v>2.6260696932440624</v>
      </c>
      <c r="K22" s="7">
        <v>3.5263742106035352</v>
      </c>
      <c r="L22" s="7">
        <v>5.5051574511453509</v>
      </c>
      <c r="M22" s="7">
        <v>20.104988127015531</v>
      </c>
      <c r="N22" s="124">
        <f t="shared" si="1"/>
        <v>52.102951581725932</v>
      </c>
      <c r="O22" s="26">
        <v>14.827009880958558</v>
      </c>
      <c r="P22" s="7">
        <v>1.7432423148979979</v>
      </c>
      <c r="Q22" s="7">
        <v>2.786508111646981</v>
      </c>
      <c r="R22" s="7">
        <v>3.1660603062482551</v>
      </c>
      <c r="S22" s="7">
        <v>5.301394872367382</v>
      </c>
      <c r="T22" s="7">
        <v>35.943640374112874</v>
      </c>
      <c r="U22" s="124">
        <f t="shared" si="2"/>
        <v>63.767855860232046</v>
      </c>
    </row>
    <row r="23" spans="1:21">
      <c r="A23" s="37">
        <v>13</v>
      </c>
      <c r="B23" s="41"/>
      <c r="C23" s="16"/>
      <c r="D23" s="8"/>
      <c r="E23" s="17" t="s">
        <v>12</v>
      </c>
      <c r="F23" s="42" t="s">
        <v>28</v>
      </c>
      <c r="G23" s="109">
        <f t="shared" si="0"/>
        <v>35.516589952419665</v>
      </c>
      <c r="H23" s="26">
        <v>12.445337461551095</v>
      </c>
      <c r="I23" s="7">
        <v>0.87802240295422962</v>
      </c>
      <c r="J23" s="7">
        <v>0.77914300905831624</v>
      </c>
      <c r="K23" s="7">
        <v>0.89278969709994271</v>
      </c>
      <c r="L23" s="7">
        <v>0.66715719853527844</v>
      </c>
      <c r="M23" s="7">
        <v>3.5607450902462006</v>
      </c>
      <c r="N23" s="124">
        <f t="shared" si="1"/>
        <v>19.223194859445062</v>
      </c>
      <c r="O23" s="26">
        <v>9.3927434950224438</v>
      </c>
      <c r="P23" s="7">
        <v>0.89869426972603605</v>
      </c>
      <c r="Q23" s="7">
        <v>1.0853828535546199</v>
      </c>
      <c r="R23" s="7">
        <v>0.73399024475656915</v>
      </c>
      <c r="S23" s="7">
        <v>0.42647058150032535</v>
      </c>
      <c r="T23" s="7">
        <v>3.7561136484146118</v>
      </c>
      <c r="U23" s="124">
        <f t="shared" si="2"/>
        <v>16.293395092974606</v>
      </c>
    </row>
    <row r="24" spans="1:21">
      <c r="A24" s="37">
        <v>14</v>
      </c>
      <c r="B24" s="17"/>
      <c r="C24" s="16"/>
      <c r="D24" s="8"/>
      <c r="E24" s="17" t="s">
        <v>14</v>
      </c>
      <c r="F24" s="42" t="s">
        <v>29</v>
      </c>
      <c r="G24" s="109">
        <f t="shared" si="0"/>
        <v>7.1797618099520442</v>
      </c>
      <c r="H24" s="26">
        <v>0.32397348964659256</v>
      </c>
      <c r="I24" s="7">
        <v>0.1543832268944243</v>
      </c>
      <c r="J24" s="7">
        <v>0.33770077298686374</v>
      </c>
      <c r="K24" s="7">
        <v>0.90860387100838125</v>
      </c>
      <c r="L24" s="7">
        <v>1.672924289596267</v>
      </c>
      <c r="M24" s="7">
        <v>1.5325584411621094</v>
      </c>
      <c r="N24" s="124">
        <f t="shared" si="1"/>
        <v>4.9301440912946379</v>
      </c>
      <c r="O24" s="26">
        <v>0.27804371307463993</v>
      </c>
      <c r="P24" s="7">
        <v>0.34445065907416961</v>
      </c>
      <c r="Q24" s="7">
        <v>0.11483083410712425</v>
      </c>
      <c r="R24" s="7">
        <v>0.30636880363454111</v>
      </c>
      <c r="S24" s="7">
        <v>0.45244941362761892</v>
      </c>
      <c r="T24" s="7">
        <v>0.75347429513931274</v>
      </c>
      <c r="U24" s="124">
        <f t="shared" si="2"/>
        <v>2.2496177186574067</v>
      </c>
    </row>
    <row r="25" spans="1:21">
      <c r="A25" s="37">
        <v>15</v>
      </c>
      <c r="B25" s="17"/>
      <c r="C25" s="16"/>
      <c r="D25" s="8"/>
      <c r="E25" s="17" t="s">
        <v>16</v>
      </c>
      <c r="F25" s="42" t="s">
        <v>30</v>
      </c>
      <c r="G25" s="109">
        <f t="shared" si="0"/>
        <v>11.026885938893505</v>
      </c>
      <c r="H25" s="26">
        <v>3.3529676430128799</v>
      </c>
      <c r="I25" s="7">
        <v>0.24557478230417473</v>
      </c>
      <c r="J25" s="7">
        <v>0.36647783484477259</v>
      </c>
      <c r="K25" s="7">
        <v>0.26011647541963612</v>
      </c>
      <c r="L25" s="7">
        <v>0.12233940672695098</v>
      </c>
      <c r="M25" s="7">
        <v>1.0017991065979004</v>
      </c>
      <c r="N25" s="124">
        <f t="shared" si="1"/>
        <v>5.3492752489063147</v>
      </c>
      <c r="O25" s="26">
        <v>3.3974354640787539</v>
      </c>
      <c r="P25" s="7">
        <v>0.20616034161830044</v>
      </c>
      <c r="Q25" s="7">
        <v>0.41528786113667593</v>
      </c>
      <c r="R25" s="7">
        <v>0.53126408441130479</v>
      </c>
      <c r="S25" s="7">
        <v>0.82495878668260048</v>
      </c>
      <c r="T25" s="7">
        <v>0.30250415205955505</v>
      </c>
      <c r="U25" s="124">
        <f t="shared" si="2"/>
        <v>5.6776106899871905</v>
      </c>
    </row>
    <row r="26" spans="1:21">
      <c r="A26" s="37">
        <v>16</v>
      </c>
      <c r="B26" s="17"/>
      <c r="C26" s="16"/>
      <c r="D26" s="8"/>
      <c r="E26" s="17" t="s">
        <v>18</v>
      </c>
      <c r="F26" s="42" t="s">
        <v>31</v>
      </c>
      <c r="G26" s="109">
        <f t="shared" si="0"/>
        <v>62.147569603422653</v>
      </c>
      <c r="H26" s="26">
        <v>2.6962887272238731</v>
      </c>
      <c r="I26" s="7">
        <v>0.2438143131621473</v>
      </c>
      <c r="J26" s="7">
        <v>1.1427480807178654</v>
      </c>
      <c r="K26" s="7">
        <v>1.4648641606327146</v>
      </c>
      <c r="L26" s="7">
        <v>3.0427364935167134</v>
      </c>
      <c r="M26" s="7">
        <v>14.009885399602354</v>
      </c>
      <c r="N26" s="124">
        <f t="shared" si="1"/>
        <v>22.600337174855667</v>
      </c>
      <c r="O26" s="26">
        <v>1.7587870433926582</v>
      </c>
      <c r="P26" s="7">
        <v>0.2939370179915386</v>
      </c>
      <c r="Q26" s="7">
        <v>1.1710065388233488</v>
      </c>
      <c r="R26" s="7">
        <v>1.5944372008088976</v>
      </c>
      <c r="S26" s="7">
        <v>3.5975160808302462</v>
      </c>
      <c r="T26" s="7">
        <v>31.131548546720296</v>
      </c>
      <c r="U26" s="124">
        <f t="shared" si="2"/>
        <v>39.547232428566986</v>
      </c>
    </row>
    <row r="27" spans="1:21">
      <c r="A27" s="37">
        <v>17</v>
      </c>
      <c r="B27" s="17"/>
      <c r="C27" s="16"/>
      <c r="D27" s="38" t="s">
        <v>32</v>
      </c>
      <c r="E27" s="39" t="s">
        <v>33</v>
      </c>
      <c r="F27" s="40"/>
      <c r="G27" s="109">
        <f t="shared" si="0"/>
        <v>2530.417013735917</v>
      </c>
      <c r="H27" s="26">
        <v>27.741226942395087</v>
      </c>
      <c r="I27" s="7">
        <v>18.788857787847519</v>
      </c>
      <c r="J27" s="7">
        <v>76.111857015639544</v>
      </c>
      <c r="K27" s="7">
        <v>217.02740213274956</v>
      </c>
      <c r="L27" s="7">
        <v>387.89927453175187</v>
      </c>
      <c r="M27" s="7">
        <v>689.98930624127388</v>
      </c>
      <c r="N27" s="124">
        <f t="shared" si="1"/>
        <v>1417.5579246516575</v>
      </c>
      <c r="O27" s="26">
        <v>24.667252184210838</v>
      </c>
      <c r="P27" s="7">
        <v>14.673933704820229</v>
      </c>
      <c r="Q27" s="7">
        <v>54.389152236748487</v>
      </c>
      <c r="R27" s="7">
        <v>96.79805685672909</v>
      </c>
      <c r="S27" s="7">
        <v>214.45282410830259</v>
      </c>
      <c r="T27" s="7">
        <v>707.87786999344826</v>
      </c>
      <c r="U27" s="124">
        <f t="shared" si="2"/>
        <v>1112.8590890842595</v>
      </c>
    </row>
    <row r="28" spans="1:21">
      <c r="A28" s="37">
        <v>18</v>
      </c>
      <c r="B28" s="12"/>
      <c r="C28" s="12"/>
      <c r="D28" s="38" t="s">
        <v>34</v>
      </c>
      <c r="E28" s="39" t="s">
        <v>35</v>
      </c>
      <c r="F28" s="43"/>
      <c r="G28" s="109">
        <f t="shared" si="0"/>
        <v>23769.861856636948</v>
      </c>
      <c r="H28" s="26">
        <v>18.574627686383678</v>
      </c>
      <c r="I28" s="7">
        <v>32.073356926441193</v>
      </c>
      <c r="J28" s="7">
        <v>86.864622238557786</v>
      </c>
      <c r="K28" s="7">
        <v>289.64311950001866</v>
      </c>
      <c r="L28" s="7">
        <v>1148.9805774316192</v>
      </c>
      <c r="M28" s="7">
        <v>11009.682322099805</v>
      </c>
      <c r="N28" s="124">
        <f t="shared" si="1"/>
        <v>12585.818625882825</v>
      </c>
      <c r="O28" s="26">
        <v>14.548732338908664</v>
      </c>
      <c r="P28" s="7">
        <v>24.078702743929171</v>
      </c>
      <c r="Q28" s="7">
        <v>76.411130846943706</v>
      </c>
      <c r="R28" s="7">
        <v>173.6352263437584</v>
      </c>
      <c r="S28" s="7">
        <v>783.36774219200015</v>
      </c>
      <c r="T28" s="7">
        <v>10112.001696288586</v>
      </c>
      <c r="U28" s="124">
        <f t="shared" si="2"/>
        <v>11184.043230754125</v>
      </c>
    </row>
    <row r="29" spans="1:21">
      <c r="A29" s="37">
        <v>19</v>
      </c>
      <c r="B29" s="17"/>
      <c r="C29" s="16"/>
      <c r="D29" s="38" t="s">
        <v>36</v>
      </c>
      <c r="E29" s="39" t="s">
        <v>37</v>
      </c>
      <c r="F29" s="40"/>
      <c r="G29" s="109">
        <f t="shared" si="0"/>
        <v>2188.6420492816574</v>
      </c>
      <c r="H29" s="26">
        <v>2.8990547858078841</v>
      </c>
      <c r="I29" s="7">
        <v>1.5316633853362873</v>
      </c>
      <c r="J29" s="7">
        <v>29.812390608713031</v>
      </c>
      <c r="K29" s="7">
        <v>136.82757574692369</v>
      </c>
      <c r="L29" s="7">
        <v>365.33956365101039</v>
      </c>
      <c r="M29" s="7">
        <v>738.07709519565105</v>
      </c>
      <c r="N29" s="124">
        <f t="shared" si="1"/>
        <v>1274.4873433734424</v>
      </c>
      <c r="O29" s="26">
        <v>2.7400856515402086</v>
      </c>
      <c r="P29" s="7">
        <v>1.6751307893258627</v>
      </c>
      <c r="Q29" s="7">
        <v>26.532864816021174</v>
      </c>
      <c r="R29" s="7">
        <v>61.034576600417495</v>
      </c>
      <c r="S29" s="7">
        <v>180.57743793353438</v>
      </c>
      <c r="T29" s="7">
        <v>641.59461011737585</v>
      </c>
      <c r="U29" s="124">
        <f t="shared" si="2"/>
        <v>914.15470590821496</v>
      </c>
    </row>
    <row r="30" spans="1:21">
      <c r="A30" s="37">
        <v>20</v>
      </c>
      <c r="B30" s="17"/>
      <c r="C30" s="16"/>
      <c r="D30" s="38" t="s">
        <v>38</v>
      </c>
      <c r="E30" s="39" t="s">
        <v>39</v>
      </c>
      <c r="F30" s="40"/>
      <c r="G30" s="109">
        <f t="shared" si="0"/>
        <v>28.086221919780527</v>
      </c>
      <c r="H30" s="26">
        <v>0</v>
      </c>
      <c r="I30" s="7">
        <v>0.2441425998986233</v>
      </c>
      <c r="J30" s="7">
        <v>0.40852667947183363</v>
      </c>
      <c r="K30" s="7">
        <v>1.2096980572096072</v>
      </c>
      <c r="L30" s="7">
        <v>5.6486045867204666</v>
      </c>
      <c r="M30" s="7">
        <v>8.9723194371908903</v>
      </c>
      <c r="N30" s="124">
        <f t="shared" si="1"/>
        <v>16.483291360491421</v>
      </c>
      <c r="O30" s="26">
        <v>0</v>
      </c>
      <c r="P30" s="7">
        <v>0.17900965862632745</v>
      </c>
      <c r="Q30" s="7">
        <v>0.4486924556986196</v>
      </c>
      <c r="R30" s="7">
        <v>0.6242204723530449</v>
      </c>
      <c r="S30" s="7">
        <v>3.2470481384079903</v>
      </c>
      <c r="T30" s="7">
        <v>7.103959834203124</v>
      </c>
      <c r="U30" s="124">
        <f t="shared" si="2"/>
        <v>11.602930559289106</v>
      </c>
    </row>
    <row r="31" spans="1:21">
      <c r="A31" s="37">
        <v>21</v>
      </c>
      <c r="B31" s="17"/>
      <c r="C31" s="16"/>
      <c r="D31" s="38" t="s">
        <v>40</v>
      </c>
      <c r="E31" s="39" t="s">
        <v>41</v>
      </c>
      <c r="F31" s="40"/>
      <c r="G31" s="109">
        <f t="shared" si="0"/>
        <v>131.94974810311703</v>
      </c>
      <c r="H31" s="26">
        <v>2.103458868176233</v>
      </c>
      <c r="I31" s="7">
        <v>2.4500310190123855</v>
      </c>
      <c r="J31" s="7">
        <v>6.6921974810720712</v>
      </c>
      <c r="K31" s="7">
        <v>9.8260335744707845</v>
      </c>
      <c r="L31" s="7">
        <v>17.432593053206801</v>
      </c>
      <c r="M31" s="7">
        <v>31.812795566394925</v>
      </c>
      <c r="N31" s="124">
        <f t="shared" si="1"/>
        <v>70.317109562333201</v>
      </c>
      <c r="O31" s="26">
        <v>1.451817959667153</v>
      </c>
      <c r="P31" s="7">
        <v>1.3810782034843214</v>
      </c>
      <c r="Q31" s="7">
        <v>4.6220568003263907</v>
      </c>
      <c r="R31" s="7">
        <v>7.798389382311143</v>
      </c>
      <c r="S31" s="7">
        <v>15.165558960521594</v>
      </c>
      <c r="T31" s="7">
        <v>31.213737234473228</v>
      </c>
      <c r="U31" s="124">
        <f t="shared" si="2"/>
        <v>61.63263854078383</v>
      </c>
    </row>
    <row r="32" spans="1:21">
      <c r="A32" s="37">
        <v>22</v>
      </c>
      <c r="B32" s="17"/>
      <c r="C32" s="16"/>
      <c r="D32" s="38"/>
      <c r="E32" s="17" t="s">
        <v>12</v>
      </c>
      <c r="F32" s="42" t="s">
        <v>42</v>
      </c>
      <c r="G32" s="109">
        <f t="shared" si="0"/>
        <v>0.25978541231677355</v>
      </c>
      <c r="H32" s="26">
        <v>3.6407181249217047E-2</v>
      </c>
      <c r="I32" s="7">
        <v>0</v>
      </c>
      <c r="J32" s="7">
        <v>4.2236760258674622E-2</v>
      </c>
      <c r="K32" s="7">
        <v>0</v>
      </c>
      <c r="L32" s="7">
        <v>0</v>
      </c>
      <c r="M32" s="7">
        <v>0</v>
      </c>
      <c r="N32" s="124">
        <f t="shared" si="1"/>
        <v>7.8643941507891668E-2</v>
      </c>
      <c r="O32" s="26">
        <v>3.6906541575092433E-2</v>
      </c>
      <c r="P32" s="7">
        <v>9.0284556150436401E-2</v>
      </c>
      <c r="Q32" s="7">
        <v>5.3950373083353043E-2</v>
      </c>
      <c r="R32" s="7">
        <v>0</v>
      </c>
      <c r="S32" s="7">
        <v>0</v>
      </c>
      <c r="T32" s="7">
        <v>0</v>
      </c>
      <c r="U32" s="124">
        <f t="shared" si="2"/>
        <v>0.18114147080888188</v>
      </c>
    </row>
    <row r="33" spans="1:21">
      <c r="A33" s="37">
        <v>23</v>
      </c>
      <c r="B33" s="17"/>
      <c r="C33" s="16"/>
      <c r="D33" s="8"/>
      <c r="E33" s="17" t="s">
        <v>14</v>
      </c>
      <c r="F33" s="42" t="s">
        <v>43</v>
      </c>
      <c r="G33" s="109">
        <f t="shared" si="0"/>
        <v>0.10375120490789413</v>
      </c>
      <c r="H33" s="26">
        <v>0</v>
      </c>
      <c r="I33" s="7">
        <v>0</v>
      </c>
      <c r="J33" s="7">
        <v>0</v>
      </c>
      <c r="K33" s="7">
        <v>0</v>
      </c>
      <c r="L33" s="7">
        <v>0.10375120490789413</v>
      </c>
      <c r="M33" s="7">
        <v>0</v>
      </c>
      <c r="N33" s="124">
        <f t="shared" si="1"/>
        <v>0.10375120490789413</v>
      </c>
      <c r="O33" s="26">
        <v>0</v>
      </c>
      <c r="P33" s="7">
        <v>0</v>
      </c>
      <c r="Q33" s="7">
        <v>0</v>
      </c>
      <c r="R33" s="7">
        <v>0</v>
      </c>
      <c r="S33" s="7">
        <v>0</v>
      </c>
      <c r="T33" s="7">
        <v>0</v>
      </c>
      <c r="U33" s="124">
        <f t="shared" si="2"/>
        <v>0</v>
      </c>
    </row>
    <row r="34" spans="1:21">
      <c r="A34" s="37">
        <v>24</v>
      </c>
      <c r="B34" s="17"/>
      <c r="C34" s="16"/>
      <c r="D34" s="8"/>
      <c r="E34" s="17" t="s">
        <v>16</v>
      </c>
      <c r="F34" s="42" t="s">
        <v>44</v>
      </c>
      <c r="G34" s="109">
        <f t="shared" si="0"/>
        <v>1.9642899185419083</v>
      </c>
      <c r="H34" s="26">
        <v>0</v>
      </c>
      <c r="I34" s="7">
        <v>0</v>
      </c>
      <c r="J34" s="7">
        <v>7.9700812697410583E-2</v>
      </c>
      <c r="K34" s="7">
        <v>0.13516971468925476</v>
      </c>
      <c r="L34" s="7">
        <v>0.13053405284881592</v>
      </c>
      <c r="M34" s="7">
        <v>0.60623863339424133</v>
      </c>
      <c r="N34" s="124">
        <f t="shared" si="1"/>
        <v>0.9516432136297226</v>
      </c>
      <c r="O34" s="26">
        <v>0</v>
      </c>
      <c r="P34" s="7">
        <v>0</v>
      </c>
      <c r="Q34" s="7">
        <v>0</v>
      </c>
      <c r="R34" s="7">
        <v>0.37281876802444458</v>
      </c>
      <c r="S34" s="7">
        <v>0.34965899586677551</v>
      </c>
      <c r="T34" s="7">
        <v>0.29016894102096558</v>
      </c>
      <c r="U34" s="124">
        <f t="shared" si="2"/>
        <v>1.0126467049121857</v>
      </c>
    </row>
    <row r="35" spans="1:21">
      <c r="A35" s="37">
        <v>25</v>
      </c>
      <c r="B35" s="17"/>
      <c r="C35" s="16"/>
      <c r="D35" s="8"/>
      <c r="E35" s="17" t="s">
        <v>18</v>
      </c>
      <c r="F35" s="42" t="s">
        <v>45</v>
      </c>
      <c r="G35" s="109">
        <f t="shared" si="0"/>
        <v>0.87254166603088379</v>
      </c>
      <c r="H35" s="26">
        <v>0</v>
      </c>
      <c r="I35" s="7">
        <v>0</v>
      </c>
      <c r="J35" s="7">
        <v>0.22308368980884552</v>
      </c>
      <c r="K35" s="7">
        <v>7.4053570628166199E-2</v>
      </c>
      <c r="L35" s="7">
        <v>0.12751974165439606</v>
      </c>
      <c r="M35" s="7">
        <v>0</v>
      </c>
      <c r="N35" s="124">
        <f t="shared" si="1"/>
        <v>0.42465700209140778</v>
      </c>
      <c r="O35" s="26">
        <v>0</v>
      </c>
      <c r="P35" s="7">
        <v>0</v>
      </c>
      <c r="Q35" s="7">
        <v>0</v>
      </c>
      <c r="R35" s="7">
        <v>0.18913526833057404</v>
      </c>
      <c r="S35" s="7">
        <v>0.25874939560890198</v>
      </c>
      <c r="T35" s="7">
        <v>0</v>
      </c>
      <c r="U35" s="124">
        <f t="shared" si="2"/>
        <v>0.44788466393947601</v>
      </c>
    </row>
    <row r="36" spans="1:21">
      <c r="A36" s="37">
        <v>26</v>
      </c>
      <c r="B36" s="17"/>
      <c r="C36" s="16"/>
      <c r="D36" s="8"/>
      <c r="E36" s="17" t="s">
        <v>20</v>
      </c>
      <c r="F36" s="42" t="s">
        <v>46</v>
      </c>
      <c r="G36" s="109">
        <f t="shared" si="0"/>
        <v>81.8699757803399</v>
      </c>
      <c r="H36" s="26">
        <v>0.19012948156205312</v>
      </c>
      <c r="I36" s="7">
        <v>3.0889831345120911E-2</v>
      </c>
      <c r="J36" s="7">
        <v>0.64992477381383651</v>
      </c>
      <c r="K36" s="7">
        <v>3.5478419124265201</v>
      </c>
      <c r="L36" s="7">
        <v>11.278356614988297</v>
      </c>
      <c r="M36" s="7">
        <v>25.915690688416362</v>
      </c>
      <c r="N36" s="124">
        <f t="shared" si="1"/>
        <v>41.61283330255219</v>
      </c>
      <c r="O36" s="26">
        <v>0.18908775869954297</v>
      </c>
      <c r="P36" s="7">
        <v>2.9403044182317872E-2</v>
      </c>
      <c r="Q36" s="7">
        <v>0.77203793059015879</v>
      </c>
      <c r="R36" s="7">
        <v>2.8461759852943942</v>
      </c>
      <c r="S36" s="7">
        <v>9.4753958883229643</v>
      </c>
      <c r="T36" s="7">
        <v>26.945041870698333</v>
      </c>
      <c r="U36" s="124">
        <f t="shared" si="2"/>
        <v>40.25714247778771</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1.0877223969437182</v>
      </c>
      <c r="H39" s="26">
        <v>0</v>
      </c>
      <c r="I39" s="7">
        <v>0</v>
      </c>
      <c r="J39" s="7">
        <v>1.3806858332827687E-3</v>
      </c>
      <c r="K39" s="7">
        <v>3.8433064706623554E-2</v>
      </c>
      <c r="L39" s="7">
        <v>0.20240222290158272</v>
      </c>
      <c r="M39" s="7">
        <v>0.23759455233812332</v>
      </c>
      <c r="N39" s="124">
        <f t="shared" si="1"/>
        <v>0.47981052577961236</v>
      </c>
      <c r="O39" s="26">
        <v>0</v>
      </c>
      <c r="P39" s="7">
        <v>0</v>
      </c>
      <c r="Q39" s="7">
        <v>1.8223052611574531E-3</v>
      </c>
      <c r="R39" s="7">
        <v>3.3111345022916794E-2</v>
      </c>
      <c r="S39" s="7">
        <v>0.22452907264232635</v>
      </c>
      <c r="T39" s="7">
        <v>0.34844914823770523</v>
      </c>
      <c r="U39" s="124">
        <f t="shared" si="2"/>
        <v>0.60791187116410583</v>
      </c>
    </row>
    <row r="40" spans="1:21">
      <c r="A40" s="37">
        <v>30</v>
      </c>
      <c r="B40" s="17"/>
      <c r="C40" s="16"/>
      <c r="D40" s="12"/>
      <c r="E40" s="17" t="s">
        <v>357</v>
      </c>
      <c r="F40" s="42" t="s">
        <v>51</v>
      </c>
      <c r="G40" s="109">
        <f t="shared" si="0"/>
        <v>1.375673349481076</v>
      </c>
      <c r="H40" s="26">
        <v>3.3070757053792477E-3</v>
      </c>
      <c r="I40" s="7">
        <v>0</v>
      </c>
      <c r="J40" s="7">
        <v>0</v>
      </c>
      <c r="K40" s="7">
        <v>0</v>
      </c>
      <c r="L40" s="7">
        <v>0.28491389006376266</v>
      </c>
      <c r="M40" s="7">
        <v>0.97604575753211975</v>
      </c>
      <c r="N40" s="124">
        <f t="shared" si="1"/>
        <v>1.2642667233012617</v>
      </c>
      <c r="O40" s="26">
        <v>2.6355255395174026E-3</v>
      </c>
      <c r="P40" s="7">
        <v>0</v>
      </c>
      <c r="Q40" s="7">
        <v>0.10877110064029694</v>
      </c>
      <c r="R40" s="7">
        <v>0</v>
      </c>
      <c r="S40" s="7">
        <v>0</v>
      </c>
      <c r="T40" s="7">
        <v>0</v>
      </c>
      <c r="U40" s="124">
        <f t="shared" si="2"/>
        <v>0.11140662617981434</v>
      </c>
    </row>
    <row r="41" spans="1:21">
      <c r="A41" s="37">
        <v>31</v>
      </c>
      <c r="B41" s="17"/>
      <c r="C41" s="16"/>
      <c r="D41" s="12"/>
      <c r="E41" s="17" t="s">
        <v>358</v>
      </c>
      <c r="F41" s="42" t="s">
        <v>52</v>
      </c>
      <c r="G41" s="109">
        <f t="shared" si="0"/>
        <v>0.84314580261707306</v>
      </c>
      <c r="H41" s="26">
        <v>0</v>
      </c>
      <c r="I41" s="7">
        <v>0</v>
      </c>
      <c r="J41" s="7">
        <v>0</v>
      </c>
      <c r="K41" s="7">
        <v>0</v>
      </c>
      <c r="L41" s="7">
        <v>0.15161369740962982</v>
      </c>
      <c r="M41" s="7">
        <v>0.27588558197021484</v>
      </c>
      <c r="N41" s="124">
        <f t="shared" si="1"/>
        <v>0.42749927937984467</v>
      </c>
      <c r="O41" s="26">
        <v>0</v>
      </c>
      <c r="P41" s="7">
        <v>0</v>
      </c>
      <c r="Q41" s="7">
        <v>0</v>
      </c>
      <c r="R41" s="7">
        <v>0</v>
      </c>
      <c r="S41" s="7">
        <v>0</v>
      </c>
      <c r="T41" s="7">
        <v>0.41564652323722839</v>
      </c>
      <c r="U41" s="124">
        <f t="shared" si="2"/>
        <v>0.41564652323722839</v>
      </c>
    </row>
    <row r="42" spans="1:21">
      <c r="A42" s="37">
        <v>32</v>
      </c>
      <c r="B42" s="17"/>
      <c r="C42" s="16"/>
      <c r="D42" s="38"/>
      <c r="E42" s="17" t="s">
        <v>359</v>
      </c>
      <c r="F42" s="42" t="s">
        <v>53</v>
      </c>
      <c r="G42" s="109">
        <f t="shared" si="0"/>
        <v>43.572863152483478</v>
      </c>
      <c r="H42" s="26">
        <v>1.873615148011595</v>
      </c>
      <c r="I42" s="7">
        <v>2.4191411733627319</v>
      </c>
      <c r="J42" s="7">
        <v>5.6958708018064499</v>
      </c>
      <c r="K42" s="7">
        <v>6.0305353775620461</v>
      </c>
      <c r="L42" s="7">
        <v>5.1535016447305679</v>
      </c>
      <c r="M42" s="7">
        <v>3.8013402111828327</v>
      </c>
      <c r="N42" s="124">
        <f t="shared" si="1"/>
        <v>24.974004356656224</v>
      </c>
      <c r="O42" s="26">
        <v>1.2231881429906934</v>
      </c>
      <c r="P42" s="7">
        <v>1.2613905724138021</v>
      </c>
      <c r="Q42" s="7">
        <v>3.6854752637445927</v>
      </c>
      <c r="R42" s="7">
        <v>4.3571480885148048</v>
      </c>
      <c r="S42" s="7">
        <v>4.8572256118059158</v>
      </c>
      <c r="T42" s="7">
        <v>3.2144311163574457</v>
      </c>
      <c r="U42" s="124">
        <f t="shared" si="2"/>
        <v>18.598858795827255</v>
      </c>
    </row>
    <row r="43" spans="1:21">
      <c r="A43" s="37">
        <v>33</v>
      </c>
      <c r="B43" s="17"/>
      <c r="C43" s="16"/>
      <c r="D43" s="38" t="s">
        <v>54</v>
      </c>
      <c r="E43" s="39" t="s">
        <v>55</v>
      </c>
      <c r="F43" s="42"/>
      <c r="G43" s="109">
        <f t="shared" si="0"/>
        <v>1.7971080922727651</v>
      </c>
      <c r="H43" s="26">
        <v>6.1947491871478633E-2</v>
      </c>
      <c r="I43" s="7">
        <v>2.2186016663908958E-2</v>
      </c>
      <c r="J43" s="7">
        <v>2.564077674287546E-2</v>
      </c>
      <c r="K43" s="7">
        <v>4.5988391997525468E-2</v>
      </c>
      <c r="L43" s="7">
        <v>8.0820412200409919E-2</v>
      </c>
      <c r="M43" s="7">
        <v>0.27865897282026708</v>
      </c>
      <c r="N43" s="124">
        <f t="shared" si="1"/>
        <v>0.51524206229646552</v>
      </c>
      <c r="O43" s="26">
        <v>8.9712190213049325E-2</v>
      </c>
      <c r="P43" s="7">
        <v>2.8168156241008546E-2</v>
      </c>
      <c r="Q43" s="7">
        <v>2.1808272183534427E-2</v>
      </c>
      <c r="R43" s="7">
        <v>3.669238580732781E-2</v>
      </c>
      <c r="S43" s="7">
        <v>7.371986421640031E-2</v>
      </c>
      <c r="T43" s="7">
        <v>1.0317651613149792</v>
      </c>
      <c r="U43" s="124">
        <f t="shared" si="2"/>
        <v>1.2818660299762996</v>
      </c>
    </row>
    <row r="44" spans="1:21">
      <c r="A44" s="37">
        <v>34</v>
      </c>
      <c r="B44" s="17"/>
      <c r="C44" s="16"/>
      <c r="D44" s="8"/>
      <c r="E44" s="17" t="s">
        <v>12</v>
      </c>
      <c r="F44" s="42" t="s">
        <v>56</v>
      </c>
      <c r="G44" s="109">
        <f t="shared" si="0"/>
        <v>1.2313626789693899</v>
      </c>
      <c r="H44" s="26">
        <v>6.1947491871478633E-2</v>
      </c>
      <c r="I44" s="7">
        <v>2.2186016663908958E-2</v>
      </c>
      <c r="J44" s="7">
        <v>2.564077674287546E-2</v>
      </c>
      <c r="K44" s="7">
        <v>4.5988391997525468E-2</v>
      </c>
      <c r="L44" s="7">
        <v>8.0820412200409919E-2</v>
      </c>
      <c r="M44" s="7">
        <v>0.27865897282026708</v>
      </c>
      <c r="N44" s="124">
        <f t="shared" si="1"/>
        <v>0.51524206229646552</v>
      </c>
      <c r="O44" s="26">
        <v>8.9712190213049325E-2</v>
      </c>
      <c r="P44" s="7">
        <v>2.8168156241008546E-2</v>
      </c>
      <c r="Q44" s="7">
        <v>2.1808272183534427E-2</v>
      </c>
      <c r="R44" s="7">
        <v>3.669238580732781E-2</v>
      </c>
      <c r="S44" s="7">
        <v>7.371986421640031E-2</v>
      </c>
      <c r="T44" s="7">
        <v>0.46601974801160395</v>
      </c>
      <c r="U44" s="124">
        <f t="shared" si="2"/>
        <v>0.71612061667292437</v>
      </c>
    </row>
    <row r="45" spans="1:21">
      <c r="A45" s="37">
        <v>35</v>
      </c>
      <c r="B45" s="17"/>
      <c r="C45" s="16"/>
      <c r="D45" s="8"/>
      <c r="E45" s="17" t="s">
        <v>14</v>
      </c>
      <c r="F45" s="42" t="s">
        <v>57</v>
      </c>
      <c r="G45" s="109">
        <f t="shared" si="0"/>
        <v>0</v>
      </c>
      <c r="H45" s="26">
        <v>0</v>
      </c>
      <c r="I45" s="7">
        <v>0</v>
      </c>
      <c r="J45" s="7">
        <v>0</v>
      </c>
      <c r="K45" s="7">
        <v>0</v>
      </c>
      <c r="L45" s="7">
        <v>0</v>
      </c>
      <c r="M45" s="7">
        <v>0</v>
      </c>
      <c r="N45" s="124">
        <f t="shared" si="1"/>
        <v>0</v>
      </c>
      <c r="O45" s="26">
        <v>0</v>
      </c>
      <c r="P45" s="7">
        <v>0</v>
      </c>
      <c r="Q45" s="7">
        <v>0</v>
      </c>
      <c r="R45" s="7">
        <v>0</v>
      </c>
      <c r="S45" s="7">
        <v>0</v>
      </c>
      <c r="T45" s="7">
        <v>0</v>
      </c>
      <c r="U45" s="124">
        <f t="shared" si="2"/>
        <v>0</v>
      </c>
    </row>
    <row r="46" spans="1:21">
      <c r="A46" s="37">
        <v>36</v>
      </c>
      <c r="B46" s="10"/>
      <c r="C46" s="16"/>
      <c r="D46" s="8"/>
      <c r="E46" s="17" t="s">
        <v>16</v>
      </c>
      <c r="F46" s="42" t="s">
        <v>58</v>
      </c>
      <c r="G46" s="109">
        <f t="shared" si="0"/>
        <v>0.56574541330337524</v>
      </c>
      <c r="H46" s="26">
        <v>0</v>
      </c>
      <c r="I46" s="7">
        <v>0</v>
      </c>
      <c r="J46" s="7">
        <v>0</v>
      </c>
      <c r="K46" s="7">
        <v>0</v>
      </c>
      <c r="L46" s="7">
        <v>0</v>
      </c>
      <c r="M46" s="7">
        <v>0</v>
      </c>
      <c r="N46" s="124">
        <f t="shared" si="1"/>
        <v>0</v>
      </c>
      <c r="O46" s="26">
        <v>0</v>
      </c>
      <c r="P46" s="7">
        <v>0</v>
      </c>
      <c r="Q46" s="7">
        <v>0</v>
      </c>
      <c r="R46" s="7">
        <v>0</v>
      </c>
      <c r="S46" s="7">
        <v>0</v>
      </c>
      <c r="T46" s="7">
        <v>0.56574541330337524</v>
      </c>
      <c r="U46" s="124">
        <f t="shared" si="2"/>
        <v>0.56574541330337524</v>
      </c>
    </row>
    <row r="47" spans="1:21">
      <c r="A47" s="37">
        <v>37</v>
      </c>
      <c r="B47" s="10"/>
      <c r="C47" s="11"/>
      <c r="D47" s="38" t="s">
        <v>59</v>
      </c>
      <c r="E47" s="9" t="s">
        <v>60</v>
      </c>
      <c r="F47" s="44"/>
      <c r="G47" s="109">
        <f t="shared" si="0"/>
        <v>65322.410645739837</v>
      </c>
      <c r="H47" s="26">
        <v>114.09103940872592</v>
      </c>
      <c r="I47" s="7">
        <v>24.206180041655898</v>
      </c>
      <c r="J47" s="7">
        <v>105.9928630143404</v>
      </c>
      <c r="K47" s="7">
        <v>246.30888178944588</v>
      </c>
      <c r="L47" s="7">
        <v>1838.7939327508211</v>
      </c>
      <c r="M47" s="7">
        <v>30342.657375335693</v>
      </c>
      <c r="N47" s="124">
        <f t="shared" si="1"/>
        <v>32672.050272340683</v>
      </c>
      <c r="O47" s="26">
        <v>72.000359591169399</v>
      </c>
      <c r="P47" s="7">
        <v>20.75143165918962</v>
      </c>
      <c r="Q47" s="7">
        <v>88.465071473736316</v>
      </c>
      <c r="R47" s="7">
        <v>171.51973715610802</v>
      </c>
      <c r="S47" s="7">
        <v>1387.2114464975893</v>
      </c>
      <c r="T47" s="7">
        <v>30910.41232702136</v>
      </c>
      <c r="U47" s="124">
        <f t="shared" si="2"/>
        <v>32650.360373399155</v>
      </c>
    </row>
    <row r="48" spans="1:21">
      <c r="A48" s="93">
        <v>38</v>
      </c>
      <c r="B48" s="94"/>
      <c r="C48" s="95" t="s">
        <v>61</v>
      </c>
      <c r="D48" s="96" t="s">
        <v>62</v>
      </c>
      <c r="E48" s="97"/>
      <c r="F48" s="98"/>
      <c r="G48" s="99">
        <f t="shared" si="0"/>
        <v>293093.67933924985</v>
      </c>
      <c r="H48" s="100">
        <v>681.73559477739036</v>
      </c>
      <c r="I48" s="101">
        <v>176.41465342533775</v>
      </c>
      <c r="J48" s="101">
        <v>840.57111294940114</v>
      </c>
      <c r="K48" s="101">
        <v>4962.2044109627604</v>
      </c>
      <c r="L48" s="101">
        <v>17258.60235118866</v>
      </c>
      <c r="M48" s="101">
        <v>137277.81952285767</v>
      </c>
      <c r="N48" s="125">
        <f t="shared" si="1"/>
        <v>161197.34764616122</v>
      </c>
      <c r="O48" s="100">
        <v>578.15373681858182</v>
      </c>
      <c r="P48" s="101">
        <v>164.07969442570175</v>
      </c>
      <c r="Q48" s="101">
        <v>490.52994017396122</v>
      </c>
      <c r="R48" s="101">
        <v>1631.468831862323</v>
      </c>
      <c r="S48" s="101">
        <v>6558.2432123422623</v>
      </c>
      <c r="T48" s="101">
        <v>122473.85627746582</v>
      </c>
      <c r="U48" s="125">
        <f t="shared" si="2"/>
        <v>131896.33169308864</v>
      </c>
    </row>
    <row r="49" spans="1:21">
      <c r="A49" s="37">
        <v>39</v>
      </c>
      <c r="B49" s="17"/>
      <c r="C49" s="16"/>
      <c r="D49" s="38" t="s">
        <v>8</v>
      </c>
      <c r="E49" s="45" t="s">
        <v>63</v>
      </c>
      <c r="F49" s="40"/>
      <c r="G49" s="109">
        <f t="shared" si="0"/>
        <v>292084.09319443087</v>
      </c>
      <c r="H49" s="26">
        <v>680.94528055377305</v>
      </c>
      <c r="I49" s="7">
        <v>174.60781552758999</v>
      </c>
      <c r="J49" s="7">
        <v>835.25544318929315</v>
      </c>
      <c r="K49" s="7">
        <v>4941.0215876027942</v>
      </c>
      <c r="L49" s="7">
        <v>17219.019188761711</v>
      </c>
      <c r="M49" s="7">
        <v>136854.4216003418</v>
      </c>
      <c r="N49" s="124">
        <f t="shared" si="1"/>
        <v>160705.27091597696</v>
      </c>
      <c r="O49" s="26">
        <v>577.52084556594491</v>
      </c>
      <c r="P49" s="7">
        <v>162.56011063507322</v>
      </c>
      <c r="Q49" s="7">
        <v>487.02346450928599</v>
      </c>
      <c r="R49" s="7">
        <v>1622.9298590673134</v>
      </c>
      <c r="S49" s="7">
        <v>6536.9989361763</v>
      </c>
      <c r="T49" s="7">
        <v>121991.7890625</v>
      </c>
      <c r="U49" s="124">
        <f t="shared" si="2"/>
        <v>131378.82227845391</v>
      </c>
    </row>
    <row r="50" spans="1:21">
      <c r="A50" s="37">
        <v>40</v>
      </c>
      <c r="B50" s="17"/>
      <c r="C50" s="16"/>
      <c r="D50" s="38" t="s">
        <v>10</v>
      </c>
      <c r="E50" s="45" t="s">
        <v>64</v>
      </c>
      <c r="F50" s="40"/>
      <c r="G50" s="109">
        <f t="shared" si="0"/>
        <v>940.49709836849911</v>
      </c>
      <c r="H50" s="26">
        <v>0.55524895797316276</v>
      </c>
      <c r="I50" s="7">
        <v>1.5663531263962795</v>
      </c>
      <c r="J50" s="7">
        <v>4.6102316950564273</v>
      </c>
      <c r="K50" s="7">
        <v>15.550905940588564</v>
      </c>
      <c r="L50" s="7">
        <v>30.507737210951746</v>
      </c>
      <c r="M50" s="7">
        <v>398.31872792541981</v>
      </c>
      <c r="N50" s="124">
        <f t="shared" si="1"/>
        <v>451.10920485638599</v>
      </c>
      <c r="O50" s="26">
        <v>0.46084167085427907</v>
      </c>
      <c r="P50" s="7">
        <v>1.1241462144165126</v>
      </c>
      <c r="Q50" s="7">
        <v>2.8756755435751984</v>
      </c>
      <c r="R50" s="7">
        <v>6.3927533997921273</v>
      </c>
      <c r="S50" s="7">
        <v>18.486981113441288</v>
      </c>
      <c r="T50" s="7">
        <v>460.04749557003379</v>
      </c>
      <c r="U50" s="124">
        <f t="shared" si="2"/>
        <v>489.38789351211318</v>
      </c>
    </row>
    <row r="51" spans="1:21">
      <c r="A51" s="37">
        <v>41</v>
      </c>
      <c r="B51" s="17"/>
      <c r="C51" s="16"/>
      <c r="D51" s="38" t="s">
        <v>22</v>
      </c>
      <c r="E51" s="45" t="s">
        <v>65</v>
      </c>
      <c r="F51" s="40"/>
      <c r="G51" s="109">
        <f t="shared" si="0"/>
        <v>69.088488741980555</v>
      </c>
      <c r="H51" s="26">
        <v>0.23506234601308051</v>
      </c>
      <c r="I51" s="7">
        <v>0.24048435558643178</v>
      </c>
      <c r="J51" s="7">
        <v>0.70542997698657928</v>
      </c>
      <c r="K51" s="7">
        <v>5.6317277185844432</v>
      </c>
      <c r="L51" s="7">
        <v>9.0755059528200945</v>
      </c>
      <c r="M51" s="7">
        <v>25.07903904284467</v>
      </c>
      <c r="N51" s="124">
        <f t="shared" si="1"/>
        <v>40.967249392835299</v>
      </c>
      <c r="O51" s="26">
        <v>0.17205169289016453</v>
      </c>
      <c r="P51" s="7">
        <v>0.39543799678033054</v>
      </c>
      <c r="Q51" s="7">
        <v>0.63079001298137882</v>
      </c>
      <c r="R51" s="7">
        <v>2.1462584049018005</v>
      </c>
      <c r="S51" s="7">
        <v>2.7573098626071442</v>
      </c>
      <c r="T51" s="7">
        <v>22.019391378984437</v>
      </c>
      <c r="U51" s="124">
        <f t="shared" si="2"/>
        <v>28.121239349145256</v>
      </c>
    </row>
    <row r="52" spans="1:21">
      <c r="A52" s="93">
        <v>42</v>
      </c>
      <c r="B52" s="94"/>
      <c r="C52" s="95" t="s">
        <v>66</v>
      </c>
      <c r="D52" s="96" t="s">
        <v>67</v>
      </c>
      <c r="E52" s="97"/>
      <c r="F52" s="98"/>
      <c r="G52" s="99">
        <f t="shared" si="0"/>
        <v>916.84048257768154</v>
      </c>
      <c r="H52" s="100">
        <v>0</v>
      </c>
      <c r="I52" s="101">
        <v>0</v>
      </c>
      <c r="J52" s="101">
        <v>0</v>
      </c>
      <c r="K52" s="101">
        <v>0</v>
      </c>
      <c r="L52" s="101">
        <v>0</v>
      </c>
      <c r="M52" s="101">
        <v>0</v>
      </c>
      <c r="N52" s="125">
        <f t="shared" si="1"/>
        <v>0</v>
      </c>
      <c r="O52" s="100">
        <v>0</v>
      </c>
      <c r="P52" s="101">
        <v>0</v>
      </c>
      <c r="Q52" s="101">
        <v>411.37187617272139</v>
      </c>
      <c r="R52" s="101">
        <v>505.46860640496016</v>
      </c>
      <c r="S52" s="101">
        <v>0</v>
      </c>
      <c r="T52" s="101">
        <v>0</v>
      </c>
      <c r="U52" s="125">
        <f t="shared" si="2"/>
        <v>916.84048257768154</v>
      </c>
    </row>
    <row r="53" spans="1:21">
      <c r="A53" s="93">
        <v>49</v>
      </c>
      <c r="B53" s="94"/>
      <c r="C53" s="95" t="s">
        <v>68</v>
      </c>
      <c r="D53" s="96" t="s">
        <v>69</v>
      </c>
      <c r="E53" s="97"/>
      <c r="F53" s="98"/>
      <c r="G53" s="99">
        <f t="shared" si="0"/>
        <v>11814.010137369856</v>
      </c>
      <c r="H53" s="100">
        <v>6604.9254168868065</v>
      </c>
      <c r="I53" s="101">
        <v>4.0593978632241488</v>
      </c>
      <c r="J53" s="101">
        <v>4.6283114179968834</v>
      </c>
      <c r="K53" s="101">
        <v>4.6964204534888268</v>
      </c>
      <c r="L53" s="101">
        <v>6.5582479387521744</v>
      </c>
      <c r="M53" s="101">
        <v>7.2894645407795906</v>
      </c>
      <c r="N53" s="125">
        <f t="shared" si="1"/>
        <v>6632.1572591010481</v>
      </c>
      <c r="O53" s="100">
        <v>5153.5187683105469</v>
      </c>
      <c r="P53" s="101">
        <v>1.8922812379896641</v>
      </c>
      <c r="Q53" s="101">
        <v>3.9410221725702286</v>
      </c>
      <c r="R53" s="101">
        <v>3.7290957495570183</v>
      </c>
      <c r="S53" s="101">
        <v>5.4084004759788513</v>
      </c>
      <c r="T53" s="101">
        <v>13.363310322165489</v>
      </c>
      <c r="U53" s="125">
        <f t="shared" si="2"/>
        <v>5181.8528782688081</v>
      </c>
    </row>
    <row r="54" spans="1:21">
      <c r="A54" s="37">
        <v>50</v>
      </c>
      <c r="B54" s="17"/>
      <c r="C54" s="16"/>
      <c r="D54" s="38" t="s">
        <v>8</v>
      </c>
      <c r="E54" s="47" t="s">
        <v>70</v>
      </c>
      <c r="F54" s="40"/>
      <c r="G54" s="109">
        <f t="shared" si="0"/>
        <v>6530.0361495744437</v>
      </c>
      <c r="H54" s="26">
        <v>3660.5870555639267</v>
      </c>
      <c r="I54" s="7">
        <v>0.46742616780102253</v>
      </c>
      <c r="J54" s="7">
        <v>0.35084360837936401</v>
      </c>
      <c r="K54" s="7">
        <v>0</v>
      </c>
      <c r="L54" s="7">
        <v>5.6885339319705963E-2</v>
      </c>
      <c r="M54" s="7">
        <v>0</v>
      </c>
      <c r="N54" s="124">
        <f t="shared" si="1"/>
        <v>3661.4622106794268</v>
      </c>
      <c r="O54" s="26">
        <v>2866.0374264270067</v>
      </c>
      <c r="P54" s="7">
        <v>0.12653252109885216</v>
      </c>
      <c r="Q54" s="7">
        <v>0.74637354165315628</v>
      </c>
      <c r="R54" s="7">
        <v>0</v>
      </c>
      <c r="S54" s="7">
        <v>0.33812615275382996</v>
      </c>
      <c r="T54" s="7">
        <v>1.3254802525043488</v>
      </c>
      <c r="U54" s="124">
        <f t="shared" si="2"/>
        <v>2868.5739388950169</v>
      </c>
    </row>
    <row r="55" spans="1:21">
      <c r="A55" s="37">
        <v>51</v>
      </c>
      <c r="B55" s="10"/>
      <c r="C55" s="16"/>
      <c r="D55" s="38" t="s">
        <v>10</v>
      </c>
      <c r="E55" s="47" t="s">
        <v>71</v>
      </c>
      <c r="F55" s="40"/>
      <c r="G55" s="109">
        <f t="shared" si="0"/>
        <v>2887.8374121896923</v>
      </c>
      <c r="H55" s="26">
        <v>1655.1250166706741</v>
      </c>
      <c r="I55" s="7">
        <v>1.7056820318102837</v>
      </c>
      <c r="J55" s="7">
        <v>1.5388929545879364</v>
      </c>
      <c r="K55" s="7">
        <v>1.7657266184687614</v>
      </c>
      <c r="L55" s="7">
        <v>2.484888169914484</v>
      </c>
      <c r="M55" s="7">
        <v>1.947822317481041</v>
      </c>
      <c r="N55" s="124">
        <f t="shared" si="1"/>
        <v>1664.5680287629366</v>
      </c>
      <c r="O55" s="26">
        <v>1216.1291713900864</v>
      </c>
      <c r="P55" s="7">
        <v>0.60699537396430969</v>
      </c>
      <c r="Q55" s="7">
        <v>1.2711394354701042</v>
      </c>
      <c r="R55" s="7">
        <v>0.71037539839744568</v>
      </c>
      <c r="S55" s="7">
        <v>0.48714721202850342</v>
      </c>
      <c r="T55" s="7">
        <v>4.0645546168088913</v>
      </c>
      <c r="U55" s="124">
        <f t="shared" si="2"/>
        <v>1223.2693834267557</v>
      </c>
    </row>
    <row r="56" spans="1:21">
      <c r="A56" s="37">
        <v>52</v>
      </c>
      <c r="B56" s="17"/>
      <c r="C56" s="11"/>
      <c r="D56" s="38" t="s">
        <v>22</v>
      </c>
      <c r="E56" s="47" t="s">
        <v>72</v>
      </c>
      <c r="F56" s="43"/>
      <c r="G56" s="109">
        <f t="shared" si="0"/>
        <v>1435.2661373130977</v>
      </c>
      <c r="H56" s="26">
        <v>785.27041567931883</v>
      </c>
      <c r="I56" s="7">
        <v>0</v>
      </c>
      <c r="J56" s="7">
        <v>0</v>
      </c>
      <c r="K56" s="7">
        <v>0</v>
      </c>
      <c r="L56" s="7">
        <v>0</v>
      </c>
      <c r="M56" s="7">
        <v>0</v>
      </c>
      <c r="N56" s="124">
        <f t="shared" si="1"/>
        <v>785.27041567931883</v>
      </c>
      <c r="O56" s="26">
        <v>649.99572163377889</v>
      </c>
      <c r="P56" s="7">
        <v>0</v>
      </c>
      <c r="Q56" s="7">
        <v>0</v>
      </c>
      <c r="R56" s="7">
        <v>0</v>
      </c>
      <c r="S56" s="7">
        <v>0</v>
      </c>
      <c r="T56" s="7">
        <v>0</v>
      </c>
      <c r="U56" s="124">
        <f t="shared" si="2"/>
        <v>649.99572163377889</v>
      </c>
    </row>
    <row r="57" spans="1:21">
      <c r="A57" s="37">
        <v>53</v>
      </c>
      <c r="B57" s="12"/>
      <c r="C57" s="12"/>
      <c r="D57" s="38" t="s">
        <v>24</v>
      </c>
      <c r="E57" s="13" t="s">
        <v>73</v>
      </c>
      <c r="F57" s="43"/>
      <c r="G57" s="109">
        <f t="shared" si="0"/>
        <v>960.87045892514288</v>
      </c>
      <c r="H57" s="26">
        <v>503.94290958344936</v>
      </c>
      <c r="I57" s="7">
        <v>1.8862895742058754</v>
      </c>
      <c r="J57" s="7">
        <v>2.7385748252272606</v>
      </c>
      <c r="K57" s="7">
        <v>2.9306938052177429</v>
      </c>
      <c r="L57" s="7">
        <v>4.0164744704961777</v>
      </c>
      <c r="M57" s="7">
        <v>5.341642253100872</v>
      </c>
      <c r="N57" s="124">
        <f t="shared" si="1"/>
        <v>520.85658451169729</v>
      </c>
      <c r="O57" s="26">
        <v>421.35648919828236</v>
      </c>
      <c r="P57" s="7">
        <v>1.158753328025341</v>
      </c>
      <c r="Q57" s="7">
        <v>1.9235092401504517</v>
      </c>
      <c r="R57" s="7">
        <v>3.0187203213572502</v>
      </c>
      <c r="S57" s="7">
        <v>4.5831268727779388</v>
      </c>
      <c r="T57" s="7">
        <v>7.9732754528522491</v>
      </c>
      <c r="U57" s="124">
        <f t="shared" si="2"/>
        <v>440.01387441344559</v>
      </c>
    </row>
    <row r="58" spans="1:21">
      <c r="A58" s="93">
        <v>54</v>
      </c>
      <c r="B58" s="94"/>
      <c r="C58" s="95" t="s">
        <v>74</v>
      </c>
      <c r="D58" s="96" t="s">
        <v>75</v>
      </c>
      <c r="E58" s="97"/>
      <c r="F58" s="98"/>
      <c r="G58" s="99">
        <f t="shared" si="0"/>
        <v>20787.803163779419</v>
      </c>
      <c r="H58" s="100">
        <v>38.055585761341746</v>
      </c>
      <c r="I58" s="101">
        <v>7.388052373426035</v>
      </c>
      <c r="J58" s="101">
        <v>33.31866798363626</v>
      </c>
      <c r="K58" s="101">
        <v>103.04776114411652</v>
      </c>
      <c r="L58" s="101">
        <v>392.90584369003773</v>
      </c>
      <c r="M58" s="101">
        <v>7721.2000024467707</v>
      </c>
      <c r="N58" s="125">
        <f t="shared" si="1"/>
        <v>8295.9159133993289</v>
      </c>
      <c r="O58" s="100">
        <v>26.857664894186698</v>
      </c>
      <c r="P58" s="101">
        <v>6.4783842910296698</v>
      </c>
      <c r="Q58" s="101">
        <v>30.491563007119112</v>
      </c>
      <c r="R58" s="101">
        <v>79.675982583779842</v>
      </c>
      <c r="S58" s="101">
        <v>253.52622747048736</v>
      </c>
      <c r="T58" s="101">
        <v>12094.857428133488</v>
      </c>
      <c r="U58" s="125">
        <f t="shared" si="2"/>
        <v>12491.88725038009</v>
      </c>
    </row>
    <row r="59" spans="1:21">
      <c r="A59" s="37">
        <v>55</v>
      </c>
      <c r="B59" s="17"/>
      <c r="C59" s="16"/>
      <c r="D59" s="38" t="s">
        <v>8</v>
      </c>
      <c r="E59" s="45" t="s">
        <v>76</v>
      </c>
      <c r="F59" s="40"/>
      <c r="G59" s="109">
        <f t="shared" si="0"/>
        <v>10116.088647055536</v>
      </c>
      <c r="H59" s="26">
        <v>15.695213530131355</v>
      </c>
      <c r="I59" s="7">
        <v>1.5319348823395558</v>
      </c>
      <c r="J59" s="7">
        <v>11.836202877573669</v>
      </c>
      <c r="K59" s="7">
        <v>30.023402013815939</v>
      </c>
      <c r="L59" s="7">
        <v>138.04242433980107</v>
      </c>
      <c r="M59" s="7">
        <v>3664.6473791450262</v>
      </c>
      <c r="N59" s="124">
        <f t="shared" si="1"/>
        <v>3861.7765567886877</v>
      </c>
      <c r="O59" s="26">
        <v>11.55480173593274</v>
      </c>
      <c r="P59" s="7">
        <v>1.4786422314607535</v>
      </c>
      <c r="Q59" s="7">
        <v>9.2889749169844436</v>
      </c>
      <c r="R59" s="7">
        <v>25.042289202916436</v>
      </c>
      <c r="S59" s="7">
        <v>93.058008877094835</v>
      </c>
      <c r="T59" s="7">
        <v>6113.8893733024597</v>
      </c>
      <c r="U59" s="124">
        <f t="shared" si="2"/>
        <v>6254.3120902668488</v>
      </c>
    </row>
    <row r="60" spans="1:21">
      <c r="A60" s="37">
        <v>56</v>
      </c>
      <c r="B60" s="17"/>
      <c r="C60" s="16"/>
      <c r="D60" s="38" t="s">
        <v>10</v>
      </c>
      <c r="E60" s="45" t="s">
        <v>77</v>
      </c>
      <c r="F60" s="40"/>
      <c r="G60" s="109">
        <f t="shared" si="0"/>
        <v>45.934858994570334</v>
      </c>
      <c r="H60" s="26">
        <v>0.60149923440265307</v>
      </c>
      <c r="I60" s="7">
        <v>7.481392014233279E-2</v>
      </c>
      <c r="J60" s="7">
        <v>0.89799619402037933</v>
      </c>
      <c r="K60" s="7">
        <v>1.8442713717522565</v>
      </c>
      <c r="L60" s="7">
        <v>4.2105556931346655</v>
      </c>
      <c r="M60" s="7">
        <v>10.760125879198313</v>
      </c>
      <c r="N60" s="124">
        <f t="shared" si="1"/>
        <v>18.389262292650599</v>
      </c>
      <c r="O60" s="26">
        <v>0.61416860289039332</v>
      </c>
      <c r="P60" s="7">
        <v>6.722420284318531E-2</v>
      </c>
      <c r="Q60" s="7">
        <v>0.58002688986198336</v>
      </c>
      <c r="R60" s="7">
        <v>1.3745414620352676</v>
      </c>
      <c r="S60" s="7">
        <v>4.7555431588552892</v>
      </c>
      <c r="T60" s="7">
        <v>20.154092385433614</v>
      </c>
      <c r="U60" s="124">
        <f t="shared" si="2"/>
        <v>27.545596701919735</v>
      </c>
    </row>
    <row r="61" spans="1:21">
      <c r="A61" s="37">
        <v>57</v>
      </c>
      <c r="B61" s="17"/>
      <c r="C61" s="16"/>
      <c r="D61" s="38" t="s">
        <v>22</v>
      </c>
      <c r="E61" s="45" t="s">
        <v>78</v>
      </c>
      <c r="F61" s="40"/>
      <c r="G61" s="109">
        <f t="shared" si="0"/>
        <v>1.3102667629718781</v>
      </c>
      <c r="H61" s="26">
        <v>0</v>
      </c>
      <c r="I61" s="7">
        <v>0</v>
      </c>
      <c r="J61" s="7">
        <v>0</v>
      </c>
      <c r="K61" s="7">
        <v>0</v>
      </c>
      <c r="L61" s="7">
        <v>0</v>
      </c>
      <c r="M61" s="7">
        <v>0.47136944532394409</v>
      </c>
      <c r="N61" s="124">
        <f t="shared" si="1"/>
        <v>0.47136944532394409</v>
      </c>
      <c r="O61" s="26">
        <v>0</v>
      </c>
      <c r="P61" s="7">
        <v>0</v>
      </c>
      <c r="Q61" s="7">
        <v>0</v>
      </c>
      <c r="R61" s="7">
        <v>0</v>
      </c>
      <c r="S61" s="7">
        <v>0.13155977427959442</v>
      </c>
      <c r="T61" s="7">
        <v>0.70733754336833954</v>
      </c>
      <c r="U61" s="124">
        <f t="shared" si="2"/>
        <v>0.83889731764793396</v>
      </c>
    </row>
    <row r="62" spans="1:21">
      <c r="A62" s="37">
        <v>58</v>
      </c>
      <c r="B62" s="14"/>
      <c r="C62" s="16"/>
      <c r="D62" s="38" t="s">
        <v>24</v>
      </c>
      <c r="E62" s="45" t="s">
        <v>79</v>
      </c>
      <c r="F62" s="40"/>
      <c r="G62" s="109">
        <f t="shared" si="0"/>
        <v>7800.2538929297098</v>
      </c>
      <c r="H62" s="26">
        <v>0.69573101608366117</v>
      </c>
      <c r="I62" s="7">
        <v>0.91987573468941264</v>
      </c>
      <c r="J62" s="7">
        <v>5.2258509539533406</v>
      </c>
      <c r="K62" s="7">
        <v>10.287654833751731</v>
      </c>
      <c r="L62" s="7">
        <v>65.95947455544956</v>
      </c>
      <c r="M62" s="7">
        <v>3137.6386304781772</v>
      </c>
      <c r="N62" s="124">
        <f t="shared" si="1"/>
        <v>3220.727217572105</v>
      </c>
      <c r="O62" s="26">
        <v>0.61578183069065373</v>
      </c>
      <c r="P62" s="7">
        <v>1.1294470880200151</v>
      </c>
      <c r="Q62" s="7">
        <v>5.7855913169623818</v>
      </c>
      <c r="R62" s="7">
        <v>14.548333426064346</v>
      </c>
      <c r="S62" s="7">
        <v>51.301533014513552</v>
      </c>
      <c r="T62" s="7">
        <v>4506.1459886813536</v>
      </c>
      <c r="U62" s="124">
        <f t="shared" si="2"/>
        <v>4579.5266753576043</v>
      </c>
    </row>
    <row r="63" spans="1:21">
      <c r="A63" s="37">
        <v>59</v>
      </c>
      <c r="B63" s="12"/>
      <c r="C63" s="14"/>
      <c r="D63" s="38" t="s">
        <v>26</v>
      </c>
      <c r="E63" s="14" t="s">
        <v>80</v>
      </c>
      <c r="F63" s="48"/>
      <c r="G63" s="109">
        <f t="shared" si="0"/>
        <v>2824.2154080550799</v>
      </c>
      <c r="H63" s="26">
        <v>21.063142209401054</v>
      </c>
      <c r="I63" s="7">
        <v>4.8614277977030724</v>
      </c>
      <c r="J63" s="7">
        <v>15.358617458026856</v>
      </c>
      <c r="K63" s="7">
        <v>60.892434443347156</v>
      </c>
      <c r="L63" s="7">
        <v>184.69339053332806</v>
      </c>
      <c r="M63" s="7">
        <v>907.68247486650944</v>
      </c>
      <c r="N63" s="124">
        <f t="shared" si="1"/>
        <v>1194.5514873083157</v>
      </c>
      <c r="O63" s="26">
        <v>14.072912864425412</v>
      </c>
      <c r="P63" s="7">
        <v>3.8030708125613728</v>
      </c>
      <c r="Q63" s="7">
        <v>14.836969133466482</v>
      </c>
      <c r="R63" s="7">
        <v>38.710817124228925</v>
      </c>
      <c r="S63" s="7">
        <v>104.27958271186799</v>
      </c>
      <c r="T63" s="7">
        <v>1453.960568100214</v>
      </c>
      <c r="U63" s="124">
        <f t="shared" si="2"/>
        <v>1629.6639207467642</v>
      </c>
    </row>
    <row r="64" spans="1:21">
      <c r="A64" s="72">
        <v>60</v>
      </c>
      <c r="B64" s="73" t="s">
        <v>81</v>
      </c>
      <c r="C64" s="77" t="s">
        <v>82</v>
      </c>
      <c r="D64" s="78"/>
      <c r="E64" s="78"/>
      <c r="F64" s="79"/>
      <c r="G64" s="74">
        <f t="shared" si="0"/>
        <v>10298669.821737692</v>
      </c>
      <c r="H64" s="75">
        <v>12270.276278764009</v>
      </c>
      <c r="I64" s="76">
        <v>3180.8620700836182</v>
      </c>
      <c r="J64" s="76">
        <v>21859.740489006042</v>
      </c>
      <c r="K64" s="76">
        <v>135591.46899986267</v>
      </c>
      <c r="L64" s="76">
        <v>923246.37948608398</v>
      </c>
      <c r="M64" s="76">
        <v>3884262.2291259766</v>
      </c>
      <c r="N64" s="122">
        <f t="shared" si="1"/>
        <v>4980410.9564497769</v>
      </c>
      <c r="O64" s="75">
        <v>10236.527565479279</v>
      </c>
      <c r="P64" s="76">
        <v>2585.4678547531366</v>
      </c>
      <c r="Q64" s="76">
        <v>12016.25242459774</v>
      </c>
      <c r="R64" s="76">
        <v>75758.351146697998</v>
      </c>
      <c r="S64" s="76">
        <v>590177.01641845703</v>
      </c>
      <c r="T64" s="76">
        <v>4627485.2498779297</v>
      </c>
      <c r="U64" s="122">
        <f t="shared" si="2"/>
        <v>5318258.8652879149</v>
      </c>
    </row>
    <row r="65" spans="1:21">
      <c r="A65" s="93">
        <v>61</v>
      </c>
      <c r="B65" s="94"/>
      <c r="C65" s="95" t="s">
        <v>6</v>
      </c>
      <c r="D65" s="96" t="s">
        <v>83</v>
      </c>
      <c r="E65" s="97"/>
      <c r="F65" s="98"/>
      <c r="G65" s="99">
        <f t="shared" si="0"/>
        <v>2599468.24883347</v>
      </c>
      <c r="H65" s="100">
        <v>1044.3192808926105</v>
      </c>
      <c r="I65" s="101">
        <v>1282.4008908420801</v>
      </c>
      <c r="J65" s="101">
        <v>4788.9516820311546</v>
      </c>
      <c r="K65" s="101">
        <v>28470.234658241272</v>
      </c>
      <c r="L65" s="101">
        <v>357248.51362609863</v>
      </c>
      <c r="M65" s="101">
        <v>999974.12191772461</v>
      </c>
      <c r="N65" s="125">
        <f t="shared" si="1"/>
        <v>1392808.5420558304</v>
      </c>
      <c r="O65" s="100">
        <v>870.19785439409316</v>
      </c>
      <c r="P65" s="101">
        <v>945.13788403384387</v>
      </c>
      <c r="Q65" s="101">
        <v>3653.5091932415962</v>
      </c>
      <c r="R65" s="101">
        <v>38166.140776634216</v>
      </c>
      <c r="S65" s="101">
        <v>308892.45022583008</v>
      </c>
      <c r="T65" s="101">
        <v>854132.27084350586</v>
      </c>
      <c r="U65" s="125">
        <f t="shared" si="2"/>
        <v>1206659.7067776397</v>
      </c>
    </row>
    <row r="66" spans="1:21">
      <c r="A66" s="37">
        <v>62</v>
      </c>
      <c r="B66" s="17"/>
      <c r="C66" s="16"/>
      <c r="D66" s="38" t="s">
        <v>8</v>
      </c>
      <c r="E66" s="49" t="s">
        <v>84</v>
      </c>
      <c r="F66" s="40"/>
      <c r="G66" s="109">
        <f t="shared" si="0"/>
        <v>61564.601521817902</v>
      </c>
      <c r="H66" s="26">
        <v>26.334634184837341</v>
      </c>
      <c r="I66" s="7">
        <v>15.647475117817521</v>
      </c>
      <c r="J66" s="7">
        <v>118.03772797062993</v>
      </c>
      <c r="K66" s="7">
        <v>1697.2282590270042</v>
      </c>
      <c r="L66" s="7">
        <v>21995.02778840065</v>
      </c>
      <c r="M66" s="7">
        <v>20867.839534759521</v>
      </c>
      <c r="N66" s="124">
        <f t="shared" si="1"/>
        <v>44720.115419460461</v>
      </c>
      <c r="O66" s="26">
        <v>11.213602840900421</v>
      </c>
      <c r="P66" s="7">
        <v>6.1673211082179478</v>
      </c>
      <c r="Q66" s="7">
        <v>78.248268358409405</v>
      </c>
      <c r="R66" s="7">
        <v>586.55562847852707</v>
      </c>
      <c r="S66" s="7">
        <v>5179.8814998865128</v>
      </c>
      <c r="T66" s="7">
        <v>10982.419781684875</v>
      </c>
      <c r="U66" s="124">
        <f t="shared" si="2"/>
        <v>16844.486102357441</v>
      </c>
    </row>
    <row r="67" spans="1:21">
      <c r="A67" s="37">
        <v>63</v>
      </c>
      <c r="B67" s="17"/>
      <c r="C67" s="16"/>
      <c r="D67" s="38" t="s">
        <v>10</v>
      </c>
      <c r="E67" s="49" t="s">
        <v>85</v>
      </c>
      <c r="F67" s="40"/>
      <c r="G67" s="109">
        <f t="shared" si="0"/>
        <v>67401.451531851664</v>
      </c>
      <c r="H67" s="26">
        <v>5.5184325575828552</v>
      </c>
      <c r="I67" s="7">
        <v>1.1593718528747559</v>
      </c>
      <c r="J67" s="7">
        <v>36.378375951200724</v>
      </c>
      <c r="K67" s="7">
        <v>1035.1347690969706</v>
      </c>
      <c r="L67" s="7">
        <v>17220.448417186737</v>
      </c>
      <c r="M67" s="7">
        <v>29073.243361473083</v>
      </c>
      <c r="N67" s="124">
        <f t="shared" si="1"/>
        <v>47371.882728118449</v>
      </c>
      <c r="O67" s="26">
        <v>2.5634167194366455</v>
      </c>
      <c r="P67" s="7">
        <v>0.7482105940580368</v>
      </c>
      <c r="Q67" s="7">
        <v>32.144203474745154</v>
      </c>
      <c r="R67" s="7">
        <v>466.77556571364403</v>
      </c>
      <c r="S67" s="7">
        <v>5198.1770128011703</v>
      </c>
      <c r="T67" s="7">
        <v>14329.160394430161</v>
      </c>
      <c r="U67" s="124">
        <f t="shared" si="2"/>
        <v>20029.568803733215</v>
      </c>
    </row>
    <row r="68" spans="1:21">
      <c r="A68" s="37">
        <v>64</v>
      </c>
      <c r="B68" s="17"/>
      <c r="C68" s="16"/>
      <c r="D68" s="38" t="s">
        <v>22</v>
      </c>
      <c r="E68" s="49" t="s">
        <v>86</v>
      </c>
      <c r="F68" s="40"/>
      <c r="G68" s="109">
        <f t="shared" si="0"/>
        <v>169326.72956841812</v>
      </c>
      <c r="H68" s="26">
        <v>29.129350751638412</v>
      </c>
      <c r="I68" s="7">
        <v>13.264696002006531</v>
      </c>
      <c r="J68" s="7">
        <v>159.55442891269922</v>
      </c>
      <c r="K68" s="7">
        <v>3044.5917696505785</v>
      </c>
      <c r="L68" s="7">
        <v>31745.73495054245</v>
      </c>
      <c r="M68" s="7">
        <v>64219.269041061401</v>
      </c>
      <c r="N68" s="124">
        <f t="shared" si="1"/>
        <v>99211.544236920774</v>
      </c>
      <c r="O68" s="26">
        <v>15.849289759993553</v>
      </c>
      <c r="P68" s="7">
        <v>4.4420975744724274</v>
      </c>
      <c r="Q68" s="7">
        <v>166.81015070527792</v>
      </c>
      <c r="R68" s="7">
        <v>2261.9622059427202</v>
      </c>
      <c r="S68" s="7">
        <v>16671.591443777084</v>
      </c>
      <c r="T68" s="7">
        <v>50994.530143737793</v>
      </c>
      <c r="U68" s="124">
        <f t="shared" si="2"/>
        <v>70115.185331497341</v>
      </c>
    </row>
    <row r="69" spans="1:21">
      <c r="A69" s="37">
        <v>65</v>
      </c>
      <c r="B69" s="17"/>
      <c r="C69" s="16"/>
      <c r="D69" s="38" t="s">
        <v>24</v>
      </c>
      <c r="E69" s="49" t="s">
        <v>87</v>
      </c>
      <c r="F69" s="40"/>
      <c r="G69" s="109">
        <f t="shared" si="0"/>
        <v>346185.92682087608</v>
      </c>
      <c r="H69" s="26">
        <v>13.264016360044479</v>
      </c>
      <c r="I69" s="7">
        <v>8.2315307855606079</v>
      </c>
      <c r="J69" s="7">
        <v>207.06369185633957</v>
      </c>
      <c r="K69" s="7">
        <v>3036.6924104690552</v>
      </c>
      <c r="L69" s="7">
        <v>38608.129238128662</v>
      </c>
      <c r="M69" s="7">
        <v>141692.18952560425</v>
      </c>
      <c r="N69" s="124">
        <f t="shared" si="1"/>
        <v>183565.57041320391</v>
      </c>
      <c r="O69" s="26">
        <v>12.512009024620056</v>
      </c>
      <c r="P69" s="7">
        <v>9.2113239914178848</v>
      </c>
      <c r="Q69" s="7">
        <v>178.55268503725529</v>
      </c>
      <c r="R69" s="7">
        <v>3009.5185104608536</v>
      </c>
      <c r="S69" s="7">
        <v>31290.470772743225</v>
      </c>
      <c r="T69" s="7">
        <v>128120.09110641479</v>
      </c>
      <c r="U69" s="124">
        <f t="shared" si="2"/>
        <v>162620.35640767217</v>
      </c>
    </row>
    <row r="70" spans="1:21">
      <c r="A70" s="37">
        <v>66</v>
      </c>
      <c r="B70" s="17"/>
      <c r="C70" s="16"/>
      <c r="D70" s="38" t="s">
        <v>26</v>
      </c>
      <c r="E70" s="49" t="s">
        <v>88</v>
      </c>
      <c r="F70" s="40"/>
      <c r="G70" s="109">
        <f t="shared" si="0"/>
        <v>106738.80967454446</v>
      </c>
      <c r="H70" s="26">
        <v>0</v>
      </c>
      <c r="I70" s="7">
        <v>22.133839551359415</v>
      </c>
      <c r="J70" s="7">
        <v>118.49668668210506</v>
      </c>
      <c r="K70" s="7">
        <v>1279.3173511736095</v>
      </c>
      <c r="L70" s="7">
        <v>19286.033259868622</v>
      </c>
      <c r="M70" s="7">
        <v>45659.97064781189</v>
      </c>
      <c r="N70" s="124">
        <f t="shared" si="1"/>
        <v>66365.951785087585</v>
      </c>
      <c r="O70" s="26">
        <v>0</v>
      </c>
      <c r="P70" s="7">
        <v>18.144969580895122</v>
      </c>
      <c r="Q70" s="7">
        <v>83.942918226122856</v>
      </c>
      <c r="R70" s="7">
        <v>691.08985280990601</v>
      </c>
      <c r="S70" s="7">
        <v>8481.4181067943573</v>
      </c>
      <c r="T70" s="7">
        <v>31098.262042045593</v>
      </c>
      <c r="U70" s="124">
        <f t="shared" si="2"/>
        <v>40372.857889456878</v>
      </c>
    </row>
    <row r="71" spans="1:21">
      <c r="A71" s="37">
        <v>67</v>
      </c>
      <c r="B71" s="17"/>
      <c r="C71" s="16"/>
      <c r="D71" s="38" t="s">
        <v>32</v>
      </c>
      <c r="E71" s="49" t="s">
        <v>89</v>
      </c>
      <c r="F71" s="40"/>
      <c r="G71" s="109">
        <f t="shared" si="0"/>
        <v>166095.26395944506</v>
      </c>
      <c r="H71" s="26">
        <v>3.1996563971042633</v>
      </c>
      <c r="I71" s="7">
        <v>2.8113307431340218</v>
      </c>
      <c r="J71" s="7">
        <v>59.054255716502666</v>
      </c>
      <c r="K71" s="7">
        <v>1456.9566437602043</v>
      </c>
      <c r="L71" s="7">
        <v>22108.199235916138</v>
      </c>
      <c r="M71" s="7">
        <v>57089.947032928467</v>
      </c>
      <c r="N71" s="124">
        <f t="shared" si="1"/>
        <v>80720.16815546155</v>
      </c>
      <c r="O71" s="26">
        <v>0.44771048426628113</v>
      </c>
      <c r="P71" s="7">
        <v>0.90716136246919632</v>
      </c>
      <c r="Q71" s="7">
        <v>33.429958567023277</v>
      </c>
      <c r="R71" s="7">
        <v>896.36561386287212</v>
      </c>
      <c r="S71" s="7">
        <v>17804.340404033661</v>
      </c>
      <c r="T71" s="7">
        <v>66639.604955673218</v>
      </c>
      <c r="U71" s="124">
        <f t="shared" si="2"/>
        <v>85375.09580398351</v>
      </c>
    </row>
    <row r="72" spans="1:21">
      <c r="A72" s="37">
        <v>68</v>
      </c>
      <c r="B72" s="17"/>
      <c r="C72" s="16"/>
      <c r="D72" s="38" t="s">
        <v>34</v>
      </c>
      <c r="E72" s="49" t="s">
        <v>90</v>
      </c>
      <c r="F72" s="40"/>
      <c r="G72" s="109">
        <f t="shared" si="0"/>
        <v>352985.29600103945</v>
      </c>
      <c r="H72" s="26">
        <v>51.937411993741989</v>
      </c>
      <c r="I72" s="7">
        <v>14.551518492400646</v>
      </c>
      <c r="J72" s="7">
        <v>169.09232245385647</v>
      </c>
      <c r="K72" s="7">
        <v>4864.2831555008888</v>
      </c>
      <c r="L72" s="7">
        <v>75541.39749622345</v>
      </c>
      <c r="M72" s="7">
        <v>131282.3454208374</v>
      </c>
      <c r="N72" s="124">
        <f t="shared" si="1"/>
        <v>211923.60732550174</v>
      </c>
      <c r="O72" s="26">
        <v>44.419259160757065</v>
      </c>
      <c r="P72" s="7">
        <v>16.142333887517452</v>
      </c>
      <c r="Q72" s="7">
        <v>111.44735958427191</v>
      </c>
      <c r="R72" s="7">
        <v>3297.7493697404861</v>
      </c>
      <c r="S72" s="7">
        <v>50069.849824905396</v>
      </c>
      <c r="T72" s="7">
        <v>87522.080528259277</v>
      </c>
      <c r="U72" s="124">
        <f t="shared" si="2"/>
        <v>141061.68867553771</v>
      </c>
    </row>
    <row r="73" spans="1:21">
      <c r="A73" s="37">
        <v>69</v>
      </c>
      <c r="B73" s="17"/>
      <c r="C73" s="16"/>
      <c r="D73" s="38" t="s">
        <v>36</v>
      </c>
      <c r="E73" s="49" t="s">
        <v>91</v>
      </c>
      <c r="F73" s="40"/>
      <c r="G73" s="109">
        <f t="shared" si="0"/>
        <v>58052.429029665887</v>
      </c>
      <c r="H73" s="26">
        <v>0.25964966416358948</v>
      </c>
      <c r="I73" s="7">
        <v>1.6200480610132217</v>
      </c>
      <c r="J73" s="7">
        <v>148.77240664511919</v>
      </c>
      <c r="K73" s="7">
        <v>953.33247393369675</v>
      </c>
      <c r="L73" s="7">
        <v>6163.8726887702942</v>
      </c>
      <c r="M73" s="7">
        <v>25601.717523336411</v>
      </c>
      <c r="N73" s="124">
        <f t="shared" si="1"/>
        <v>32869.574790410697</v>
      </c>
      <c r="O73" s="26">
        <v>3.0830342173576355</v>
      </c>
      <c r="P73" s="7">
        <v>4.0043869018554688</v>
      </c>
      <c r="Q73" s="7">
        <v>118.49010132998228</v>
      </c>
      <c r="R73" s="7">
        <v>885.52184353023767</v>
      </c>
      <c r="S73" s="7">
        <v>4282.1280660629272</v>
      </c>
      <c r="T73" s="7">
        <v>19889.62680721283</v>
      </c>
      <c r="U73" s="124">
        <f t="shared" si="2"/>
        <v>25182.85423925519</v>
      </c>
    </row>
    <row r="74" spans="1:21">
      <c r="A74" s="37">
        <v>70</v>
      </c>
      <c r="B74" s="17"/>
      <c r="C74" s="16"/>
      <c r="D74" s="38" t="s">
        <v>38</v>
      </c>
      <c r="E74" s="49" t="s">
        <v>92</v>
      </c>
      <c r="F74" s="40"/>
      <c r="G74" s="109">
        <f t="shared" ref="G74:G137" si="3">N74+U74</f>
        <v>218153.5545616406</v>
      </c>
      <c r="H74" s="26">
        <v>0</v>
      </c>
      <c r="I74" s="7">
        <v>0</v>
      </c>
      <c r="J74" s="7">
        <v>4.7949423524551094</v>
      </c>
      <c r="K74" s="7">
        <v>42.924637623131275</v>
      </c>
      <c r="L74" s="7">
        <v>443.05507108569145</v>
      </c>
      <c r="M74" s="7">
        <v>1279.3756882920861</v>
      </c>
      <c r="N74" s="124">
        <f t="shared" ref="N74:N137" si="4">SUM(H74:M74)</f>
        <v>1770.150339353364</v>
      </c>
      <c r="O74" s="26">
        <v>0.71059215068817139</v>
      </c>
      <c r="P74" s="7">
        <v>0.20580296218395233</v>
      </c>
      <c r="Q74" s="7">
        <v>255.67871414870024</v>
      </c>
      <c r="R74" s="7">
        <v>11953.521507740021</v>
      </c>
      <c r="S74" s="7">
        <v>65839.774642944336</v>
      </c>
      <c r="T74" s="7">
        <v>138333.51296234131</v>
      </c>
      <c r="U74" s="124">
        <f t="shared" ref="U74:U130" si="5">SUM(O74:T74)</f>
        <v>216383.40422228724</v>
      </c>
    </row>
    <row r="75" spans="1:21">
      <c r="A75" s="37">
        <v>71</v>
      </c>
      <c r="B75" s="17"/>
      <c r="C75" s="16"/>
      <c r="D75" s="38" t="s">
        <v>40</v>
      </c>
      <c r="E75" s="49" t="s">
        <v>93</v>
      </c>
      <c r="F75" s="40"/>
      <c r="G75" s="109">
        <f t="shared" si="3"/>
        <v>33785.214929480571</v>
      </c>
      <c r="H75" s="26">
        <v>0</v>
      </c>
      <c r="I75" s="7">
        <v>0</v>
      </c>
      <c r="J75" s="7">
        <v>0</v>
      </c>
      <c r="K75" s="7">
        <v>0</v>
      </c>
      <c r="L75" s="7">
        <v>0</v>
      </c>
      <c r="M75" s="7">
        <v>0</v>
      </c>
      <c r="N75" s="124">
        <f t="shared" si="4"/>
        <v>0</v>
      </c>
      <c r="O75" s="26">
        <v>1.4098547697067261</v>
      </c>
      <c r="P75" s="7">
        <v>0.35137756168842316</v>
      </c>
      <c r="Q75" s="7">
        <v>153.86408906104043</v>
      </c>
      <c r="R75" s="7">
        <v>2560.098367229104</v>
      </c>
      <c r="S75" s="7">
        <v>11677.918729543686</v>
      </c>
      <c r="T75" s="7">
        <v>19391.572511315346</v>
      </c>
      <c r="U75" s="124">
        <f t="shared" si="5"/>
        <v>33785.214929480571</v>
      </c>
    </row>
    <row r="76" spans="1:21">
      <c r="A76" s="37">
        <v>72</v>
      </c>
      <c r="B76" s="17"/>
      <c r="C76" s="16"/>
      <c r="D76" s="38" t="s">
        <v>54</v>
      </c>
      <c r="E76" s="49" t="s">
        <v>94</v>
      </c>
      <c r="F76" s="40"/>
      <c r="G76" s="109">
        <f t="shared" si="3"/>
        <v>36171.435411619022</v>
      </c>
      <c r="H76" s="26">
        <v>0</v>
      </c>
      <c r="I76" s="7">
        <v>0</v>
      </c>
      <c r="J76" s="7">
        <v>0</v>
      </c>
      <c r="K76" s="7">
        <v>0</v>
      </c>
      <c r="L76" s="7">
        <v>0</v>
      </c>
      <c r="M76" s="7">
        <v>0</v>
      </c>
      <c r="N76" s="124">
        <f t="shared" si="4"/>
        <v>0</v>
      </c>
      <c r="O76" s="26">
        <v>0.70492738485336304</v>
      </c>
      <c r="P76" s="7">
        <v>0.17599751055240631</v>
      </c>
      <c r="Q76" s="7">
        <v>128.73990400321782</v>
      </c>
      <c r="R76" s="7">
        <v>1905.4482059627771</v>
      </c>
      <c r="S76" s="7">
        <v>10704.606470942497</v>
      </c>
      <c r="T76" s="7">
        <v>23431.759905815125</v>
      </c>
      <c r="U76" s="124">
        <f t="shared" si="5"/>
        <v>36171.435411619022</v>
      </c>
    </row>
    <row r="77" spans="1:21">
      <c r="A77" s="37">
        <v>73</v>
      </c>
      <c r="B77" s="17"/>
      <c r="C77" s="16"/>
      <c r="D77" s="38" t="s">
        <v>59</v>
      </c>
      <c r="E77" s="49" t="s">
        <v>95</v>
      </c>
      <c r="F77" s="40"/>
      <c r="G77" s="109">
        <f t="shared" si="3"/>
        <v>56122.919202843681</v>
      </c>
      <c r="H77" s="26">
        <v>0</v>
      </c>
      <c r="I77" s="7">
        <v>0</v>
      </c>
      <c r="J77" s="7">
        <v>0</v>
      </c>
      <c r="K77" s="7">
        <v>0</v>
      </c>
      <c r="L77" s="7">
        <v>0</v>
      </c>
      <c r="M77" s="7">
        <v>0</v>
      </c>
      <c r="N77" s="124">
        <f t="shared" si="4"/>
        <v>0</v>
      </c>
      <c r="O77" s="26">
        <v>14.906674176454544</v>
      </c>
      <c r="P77" s="7">
        <v>8.9697764273732901</v>
      </c>
      <c r="Q77" s="7">
        <v>167.97056261077523</v>
      </c>
      <c r="R77" s="7">
        <v>1972.7969501614571</v>
      </c>
      <c r="S77" s="7">
        <v>17891.422584056854</v>
      </c>
      <c r="T77" s="7">
        <v>36066.852655410767</v>
      </c>
      <c r="U77" s="124">
        <f t="shared" si="5"/>
        <v>56122.919202843681</v>
      </c>
    </row>
    <row r="78" spans="1:21">
      <c r="A78" s="37">
        <v>74</v>
      </c>
      <c r="B78" s="17"/>
      <c r="C78" s="16"/>
      <c r="D78" s="38" t="s">
        <v>96</v>
      </c>
      <c r="E78" s="49" t="s">
        <v>97</v>
      </c>
      <c r="F78" s="40"/>
      <c r="G78" s="109">
        <f t="shared" si="3"/>
        <v>195430.43892956898</v>
      </c>
      <c r="H78" s="26">
        <v>5.7602181434631348</v>
      </c>
      <c r="I78" s="7">
        <v>0.97211599349975586</v>
      </c>
      <c r="J78" s="7">
        <v>20.694412540644407</v>
      </c>
      <c r="K78" s="7">
        <v>187.43646591901779</v>
      </c>
      <c r="L78" s="7">
        <v>19918.009337425232</v>
      </c>
      <c r="M78" s="7">
        <v>175297.56637954712</v>
      </c>
      <c r="N78" s="124">
        <f t="shared" si="4"/>
        <v>195430.43892956898</v>
      </c>
      <c r="O78" s="26">
        <v>0</v>
      </c>
      <c r="P78" s="7">
        <v>0</v>
      </c>
      <c r="Q78" s="7">
        <v>0</v>
      </c>
      <c r="R78" s="7">
        <v>0</v>
      </c>
      <c r="S78" s="7">
        <v>0</v>
      </c>
      <c r="T78" s="7">
        <v>0</v>
      </c>
      <c r="U78" s="124">
        <f t="shared" si="5"/>
        <v>0</v>
      </c>
    </row>
    <row r="79" spans="1:21">
      <c r="A79" s="37">
        <v>75</v>
      </c>
      <c r="B79" s="17"/>
      <c r="C79" s="16"/>
      <c r="D79" s="38" t="s">
        <v>98</v>
      </c>
      <c r="E79" s="49" t="s">
        <v>99</v>
      </c>
      <c r="F79" s="40"/>
      <c r="G79" s="109">
        <f t="shared" si="3"/>
        <v>104547.39231127966</v>
      </c>
      <c r="H79" s="26">
        <v>9.2705264091491699</v>
      </c>
      <c r="I79" s="7">
        <v>7.2773718535900116</v>
      </c>
      <c r="J79" s="7">
        <v>15.656020822934806</v>
      </c>
      <c r="K79" s="7">
        <v>429.35732464492321</v>
      </c>
      <c r="L79" s="7">
        <v>12460.372884988785</v>
      </c>
      <c r="M79" s="7">
        <v>67816.394952774048</v>
      </c>
      <c r="N79" s="124">
        <f t="shared" si="4"/>
        <v>80738.32908149343</v>
      </c>
      <c r="O79" s="26">
        <v>0.70492738485336304</v>
      </c>
      <c r="P79" s="7">
        <v>0.47760759294033051</v>
      </c>
      <c r="Q79" s="7">
        <v>9.9260120484977961</v>
      </c>
      <c r="R79" s="7">
        <v>201.93848340958357</v>
      </c>
      <c r="S79" s="7">
        <v>2926.0793836116791</v>
      </c>
      <c r="T79" s="7">
        <v>20669.936815738678</v>
      </c>
      <c r="U79" s="124">
        <f t="shared" si="5"/>
        <v>23809.063229786232</v>
      </c>
    </row>
    <row r="80" spans="1:21">
      <c r="A80" s="37">
        <v>76</v>
      </c>
      <c r="B80" s="17"/>
      <c r="C80" s="16"/>
      <c r="D80" s="38" t="s">
        <v>100</v>
      </c>
      <c r="E80" s="49" t="s">
        <v>101</v>
      </c>
      <c r="F80" s="40"/>
      <c r="G80" s="109">
        <f t="shared" si="3"/>
        <v>128548.19561603616</v>
      </c>
      <c r="H80" s="26">
        <v>113.87416248267982</v>
      </c>
      <c r="I80" s="7">
        <v>140.40565177053213</v>
      </c>
      <c r="J80" s="7">
        <v>670.37549683451653</v>
      </c>
      <c r="K80" s="7">
        <v>1682.0873924791813</v>
      </c>
      <c r="L80" s="7">
        <v>12993.817470788956</v>
      </c>
      <c r="M80" s="7">
        <v>53735.172037124634</v>
      </c>
      <c r="N80" s="124">
        <f t="shared" si="4"/>
        <v>69335.732211480499</v>
      </c>
      <c r="O80" s="26">
        <v>76.536105530918576</v>
      </c>
      <c r="P80" s="7">
        <v>72.894394165108679</v>
      </c>
      <c r="Q80" s="7">
        <v>398.198232319206</v>
      </c>
      <c r="R80" s="7">
        <v>1159.8284617364407</v>
      </c>
      <c r="S80" s="7">
        <v>10488.015184402466</v>
      </c>
      <c r="T80" s="7">
        <v>47016.99102640152</v>
      </c>
      <c r="U80" s="124">
        <f t="shared" si="5"/>
        <v>59212.46340455566</v>
      </c>
    </row>
    <row r="81" spans="1:21">
      <c r="A81" s="37">
        <v>77</v>
      </c>
      <c r="B81" s="10"/>
      <c r="C81" s="16"/>
      <c r="D81" s="38" t="s">
        <v>102</v>
      </c>
      <c r="E81" s="49" t="s">
        <v>103</v>
      </c>
      <c r="F81" s="40"/>
      <c r="G81" s="109">
        <f t="shared" si="3"/>
        <v>92699.514481468592</v>
      </c>
      <c r="H81" s="26">
        <v>279.53405584394932</v>
      </c>
      <c r="I81" s="7">
        <v>386.2194364592433</v>
      </c>
      <c r="J81" s="7">
        <v>901.60803698003292</v>
      </c>
      <c r="K81" s="7">
        <v>1224.7681625336409</v>
      </c>
      <c r="L81" s="7">
        <v>8932.189484834671</v>
      </c>
      <c r="M81" s="7">
        <v>40022.874861717224</v>
      </c>
      <c r="N81" s="124">
        <f t="shared" si="4"/>
        <v>51747.194038368762</v>
      </c>
      <c r="O81" s="26">
        <v>223.64409283408895</v>
      </c>
      <c r="P81" s="7">
        <v>260.03964224457741</v>
      </c>
      <c r="Q81" s="7">
        <v>487.19231391325593</v>
      </c>
      <c r="R81" s="7">
        <v>1138.2308067046106</v>
      </c>
      <c r="S81" s="7">
        <v>7129.6099072694778</v>
      </c>
      <c r="T81" s="7">
        <v>31713.60368013382</v>
      </c>
      <c r="U81" s="124">
        <f t="shared" si="5"/>
        <v>40952.32044309983</v>
      </c>
    </row>
    <row r="82" spans="1:21">
      <c r="A82" s="37">
        <v>78</v>
      </c>
      <c r="B82" s="12"/>
      <c r="C82" s="11"/>
      <c r="D82" s="50"/>
      <c r="E82" s="9" t="s">
        <v>104</v>
      </c>
      <c r="F82" s="46"/>
      <c r="G82" s="109">
        <f t="shared" si="3"/>
        <v>405659.08335693926</v>
      </c>
      <c r="H82" s="26">
        <v>506.23715442046523</v>
      </c>
      <c r="I82" s="7">
        <v>668.10649305582047</v>
      </c>
      <c r="J82" s="7">
        <v>2159.3728165179491</v>
      </c>
      <c r="K82" s="7">
        <v>7536.1239774227142</v>
      </c>
      <c r="L82" s="7">
        <v>69832.227648735046</v>
      </c>
      <c r="M82" s="7">
        <v>146336.2257232666</v>
      </c>
      <c r="N82" s="124">
        <f t="shared" si="4"/>
        <v>227038.2938134186</v>
      </c>
      <c r="O82" s="26">
        <v>461.4923617169261</v>
      </c>
      <c r="P82" s="7">
        <v>542.2554951608181</v>
      </c>
      <c r="Q82" s="7">
        <v>1248.8736903555691</v>
      </c>
      <c r="R82" s="7">
        <v>5178.7397097349167</v>
      </c>
      <c r="S82" s="7">
        <v>43257.167090415955</v>
      </c>
      <c r="T82" s="7">
        <v>127932.26119613647</v>
      </c>
      <c r="U82" s="124">
        <f t="shared" si="5"/>
        <v>178620.78954352066</v>
      </c>
    </row>
    <row r="83" spans="1:21">
      <c r="A83" s="93">
        <v>79</v>
      </c>
      <c r="B83" s="94"/>
      <c r="C83" s="95" t="s">
        <v>61</v>
      </c>
      <c r="D83" s="96" t="s">
        <v>105</v>
      </c>
      <c r="E83" s="97"/>
      <c r="F83" s="98"/>
      <c r="G83" s="99">
        <f t="shared" si="3"/>
        <v>88116.462428862054</v>
      </c>
      <c r="H83" s="100">
        <v>468.52615617820993</v>
      </c>
      <c r="I83" s="101">
        <v>27.778532519936562</v>
      </c>
      <c r="J83" s="101">
        <v>95.456158183515072</v>
      </c>
      <c r="K83" s="101">
        <v>341.93521970548318</v>
      </c>
      <c r="L83" s="101">
        <v>4187.3066455423832</v>
      </c>
      <c r="M83" s="101">
        <v>43758.592752933502</v>
      </c>
      <c r="N83" s="125">
        <f t="shared" si="4"/>
        <v>48879.59546506303</v>
      </c>
      <c r="O83" s="100">
        <v>320.53947379896999</v>
      </c>
      <c r="P83" s="101">
        <v>23.049016050994396</v>
      </c>
      <c r="Q83" s="101">
        <v>51.849534340202808</v>
      </c>
      <c r="R83" s="101">
        <v>346.85837396793067</v>
      </c>
      <c r="S83" s="101">
        <v>3058.800041615963</v>
      </c>
      <c r="T83" s="101">
        <v>35435.770524024963</v>
      </c>
      <c r="U83" s="125">
        <f t="shared" si="5"/>
        <v>39236.866963799024</v>
      </c>
    </row>
    <row r="84" spans="1:21">
      <c r="A84" s="93">
        <v>80</v>
      </c>
      <c r="B84" s="94"/>
      <c r="C84" s="95" t="s">
        <v>66</v>
      </c>
      <c r="D84" s="96" t="s">
        <v>106</v>
      </c>
      <c r="E84" s="97"/>
      <c r="F84" s="98"/>
      <c r="G84" s="99">
        <f t="shared" si="3"/>
        <v>288166.78743567091</v>
      </c>
      <c r="H84" s="100">
        <v>14.55846323716105</v>
      </c>
      <c r="I84" s="101">
        <v>23.671569269150496</v>
      </c>
      <c r="J84" s="101">
        <v>311.24801584146917</v>
      </c>
      <c r="K84" s="101">
        <v>2788.917155623436</v>
      </c>
      <c r="L84" s="101">
        <v>24364.045966148376</v>
      </c>
      <c r="M84" s="101">
        <v>108545.29894065857</v>
      </c>
      <c r="N84" s="125">
        <f t="shared" si="4"/>
        <v>136047.74011077816</v>
      </c>
      <c r="O84" s="100">
        <v>12.024168032330635</v>
      </c>
      <c r="P84" s="101">
        <v>28.899531105107599</v>
      </c>
      <c r="Q84" s="101">
        <v>269.35277001559734</v>
      </c>
      <c r="R84" s="101">
        <v>1608.0717545896769</v>
      </c>
      <c r="S84" s="101">
        <v>19888.655118644238</v>
      </c>
      <c r="T84" s="101">
        <v>130312.0439825058</v>
      </c>
      <c r="U84" s="125">
        <f t="shared" si="5"/>
        <v>152119.04732489274</v>
      </c>
    </row>
    <row r="85" spans="1:21">
      <c r="A85" s="93">
        <v>81</v>
      </c>
      <c r="B85" s="94"/>
      <c r="C85" s="95" t="s">
        <v>68</v>
      </c>
      <c r="D85" s="96" t="s">
        <v>107</v>
      </c>
      <c r="E85" s="97"/>
      <c r="F85" s="98"/>
      <c r="G85" s="99">
        <f t="shared" si="3"/>
        <v>77808.080650773831</v>
      </c>
      <c r="H85" s="100">
        <v>503.11795394681394</v>
      </c>
      <c r="I85" s="101">
        <v>213.52518621087074</v>
      </c>
      <c r="J85" s="101">
        <v>616.52102468162775</v>
      </c>
      <c r="K85" s="101">
        <v>1566.1294627487659</v>
      </c>
      <c r="L85" s="101">
        <v>4971.4286007881165</v>
      </c>
      <c r="M85" s="101">
        <v>28244.028148770332</v>
      </c>
      <c r="N85" s="125">
        <f t="shared" si="4"/>
        <v>36114.750377146527</v>
      </c>
      <c r="O85" s="100">
        <v>424.32097026426345</v>
      </c>
      <c r="P85" s="101">
        <v>192.26080835983157</v>
      </c>
      <c r="Q85" s="101">
        <v>568.645348822698</v>
      </c>
      <c r="R85" s="101">
        <v>1087.8508855551481</v>
      </c>
      <c r="S85" s="101">
        <v>4044.5809816718102</v>
      </c>
      <c r="T85" s="101">
        <v>35375.671278953552</v>
      </c>
      <c r="U85" s="125">
        <f t="shared" si="5"/>
        <v>41693.330273627304</v>
      </c>
    </row>
    <row r="86" spans="1:21">
      <c r="A86" s="93">
        <v>82</v>
      </c>
      <c r="B86" s="94"/>
      <c r="C86" s="95" t="s">
        <v>74</v>
      </c>
      <c r="D86" s="96" t="s">
        <v>108</v>
      </c>
      <c r="E86" s="97"/>
      <c r="F86" s="98"/>
      <c r="G86" s="99">
        <f t="shared" si="3"/>
        <v>82388.206575365868</v>
      </c>
      <c r="H86" s="100">
        <v>0.42451747613192065</v>
      </c>
      <c r="I86" s="101">
        <v>10.470104954565613</v>
      </c>
      <c r="J86" s="101">
        <v>4902.3174912631512</v>
      </c>
      <c r="K86" s="101">
        <v>20869.706561326981</v>
      </c>
      <c r="L86" s="101">
        <v>25127.180104732513</v>
      </c>
      <c r="M86" s="101">
        <v>11132.516544699669</v>
      </c>
      <c r="N86" s="125">
        <f t="shared" si="4"/>
        <v>62042.615324453014</v>
      </c>
      <c r="O86" s="100">
        <v>1.0889985215340936</v>
      </c>
      <c r="P86" s="101">
        <v>6.4157987001988204</v>
      </c>
      <c r="Q86" s="101">
        <v>1171.6897206157446</v>
      </c>
      <c r="R86" s="101">
        <v>3980.730316221714</v>
      </c>
      <c r="S86" s="101">
        <v>6900.1724911630154</v>
      </c>
      <c r="T86" s="101">
        <v>8285.4939256906509</v>
      </c>
      <c r="U86" s="125">
        <f t="shared" si="5"/>
        <v>20345.591250912858</v>
      </c>
    </row>
    <row r="87" spans="1:21">
      <c r="A87" s="37">
        <v>83</v>
      </c>
      <c r="B87" s="17"/>
      <c r="C87" s="16"/>
      <c r="D87" s="38" t="s">
        <v>8</v>
      </c>
      <c r="E87" s="49" t="s">
        <v>109</v>
      </c>
      <c r="F87" s="40"/>
      <c r="G87" s="109">
        <f t="shared" si="3"/>
        <v>0</v>
      </c>
      <c r="H87" s="26">
        <v>0</v>
      </c>
      <c r="I87" s="7">
        <v>0</v>
      </c>
      <c r="J87" s="7">
        <v>0</v>
      </c>
      <c r="K87" s="7">
        <v>0</v>
      </c>
      <c r="L87" s="7">
        <v>0</v>
      </c>
      <c r="M87" s="7">
        <v>0</v>
      </c>
      <c r="N87" s="124">
        <f t="shared" si="4"/>
        <v>0</v>
      </c>
      <c r="O87" s="26">
        <v>0</v>
      </c>
      <c r="P87" s="7">
        <v>0</v>
      </c>
      <c r="Q87" s="7">
        <v>0</v>
      </c>
      <c r="R87" s="7">
        <v>0</v>
      </c>
      <c r="S87" s="7">
        <v>0</v>
      </c>
      <c r="T87" s="7">
        <v>0</v>
      </c>
      <c r="U87" s="124">
        <f t="shared" si="5"/>
        <v>0</v>
      </c>
    </row>
    <row r="88" spans="1:21">
      <c r="A88" s="37">
        <v>84</v>
      </c>
      <c r="B88" s="17"/>
      <c r="C88" s="16"/>
      <c r="D88" s="38" t="s">
        <v>10</v>
      </c>
      <c r="E88" s="49" t="s">
        <v>110</v>
      </c>
      <c r="F88" s="40"/>
      <c r="G88" s="109">
        <f t="shared" si="3"/>
        <v>524.6674540117383</v>
      </c>
      <c r="H88" s="26">
        <v>0</v>
      </c>
      <c r="I88" s="7">
        <v>0</v>
      </c>
      <c r="J88" s="7">
        <v>0.61777880787849426</v>
      </c>
      <c r="K88" s="7">
        <v>9.1452795118093491</v>
      </c>
      <c r="L88" s="7">
        <v>30.789960339665413</v>
      </c>
      <c r="M88" s="7">
        <v>144.60245884209871</v>
      </c>
      <c r="N88" s="124">
        <f t="shared" si="4"/>
        <v>185.15547750145197</v>
      </c>
      <c r="O88" s="26">
        <v>0</v>
      </c>
      <c r="P88" s="7">
        <v>0</v>
      </c>
      <c r="Q88" s="7">
        <v>0.90064111351966858</v>
      </c>
      <c r="R88" s="7">
        <v>8.2566577792167664</v>
      </c>
      <c r="S88" s="7">
        <v>35.216888785362244</v>
      </c>
      <c r="T88" s="7">
        <v>295.13778883218765</v>
      </c>
      <c r="U88" s="124">
        <f t="shared" si="5"/>
        <v>339.51197651028633</v>
      </c>
    </row>
    <row r="89" spans="1:21">
      <c r="A89" s="37">
        <v>85</v>
      </c>
      <c r="B89" s="17"/>
      <c r="C89" s="16"/>
      <c r="D89" s="38" t="s">
        <v>22</v>
      </c>
      <c r="E89" s="49" t="s">
        <v>111</v>
      </c>
      <c r="F89" s="40"/>
      <c r="G89" s="109">
        <f t="shared" si="3"/>
        <v>2814.0949669778347</v>
      </c>
      <c r="H89" s="26">
        <v>0</v>
      </c>
      <c r="I89" s="7">
        <v>1.4147239923477173</v>
      </c>
      <c r="J89" s="7">
        <v>12.941028103232384</v>
      </c>
      <c r="K89" s="7">
        <v>122.86734249442816</v>
      </c>
      <c r="L89" s="7">
        <v>365.30124628543854</v>
      </c>
      <c r="M89" s="7">
        <v>635.72874730825424</v>
      </c>
      <c r="N89" s="124">
        <f t="shared" si="4"/>
        <v>1138.253088183701</v>
      </c>
      <c r="O89" s="26">
        <v>0</v>
      </c>
      <c r="P89" s="7">
        <v>0.75716865062713623</v>
      </c>
      <c r="Q89" s="7">
        <v>3.4776461198925972</v>
      </c>
      <c r="R89" s="7">
        <v>43.344453677535057</v>
      </c>
      <c r="S89" s="7">
        <v>248.23793005943298</v>
      </c>
      <c r="T89" s="7">
        <v>1380.0246802866459</v>
      </c>
      <c r="U89" s="124">
        <f t="shared" si="5"/>
        <v>1675.8418787941337</v>
      </c>
    </row>
    <row r="90" spans="1:21">
      <c r="A90" s="37">
        <v>86</v>
      </c>
      <c r="B90" s="17"/>
      <c r="C90" s="16"/>
      <c r="D90" s="38" t="s">
        <v>24</v>
      </c>
      <c r="E90" s="49" t="s">
        <v>112</v>
      </c>
      <c r="F90" s="40"/>
      <c r="G90" s="109">
        <f t="shared" si="3"/>
        <v>44090.621046423446</v>
      </c>
      <c r="H90" s="26">
        <v>0</v>
      </c>
      <c r="I90" s="7">
        <v>0</v>
      </c>
      <c r="J90" s="7">
        <v>1134.7404271261767</v>
      </c>
      <c r="K90" s="7">
        <v>10550.043469041586</v>
      </c>
      <c r="L90" s="7">
        <v>17934.658709228039</v>
      </c>
      <c r="M90" s="7">
        <v>5680.2941352128983</v>
      </c>
      <c r="N90" s="124">
        <f t="shared" si="4"/>
        <v>35299.7367406087</v>
      </c>
      <c r="O90" s="26">
        <v>0</v>
      </c>
      <c r="P90" s="7">
        <v>0</v>
      </c>
      <c r="Q90" s="7">
        <v>212.35519474232569</v>
      </c>
      <c r="R90" s="7">
        <v>1993.9251890704036</v>
      </c>
      <c r="S90" s="7">
        <v>4542.1317293122411</v>
      </c>
      <c r="T90" s="7">
        <v>2042.4721926897764</v>
      </c>
      <c r="U90" s="124">
        <f t="shared" si="5"/>
        <v>8790.8843058147468</v>
      </c>
    </row>
    <row r="91" spans="1:21">
      <c r="A91" s="37">
        <v>87</v>
      </c>
      <c r="B91" s="17"/>
      <c r="C91" s="16"/>
      <c r="D91" s="38" t="s">
        <v>26</v>
      </c>
      <c r="E91" s="49" t="s">
        <v>113</v>
      </c>
      <c r="F91" s="40"/>
      <c r="G91" s="109">
        <f t="shared" si="3"/>
        <v>34018.143640365437</v>
      </c>
      <c r="H91" s="26">
        <v>0.42451747613192065</v>
      </c>
      <c r="I91" s="7">
        <v>0</v>
      </c>
      <c r="J91" s="7">
        <v>3721.0948269367218</v>
      </c>
      <c r="K91" s="7">
        <v>10127.695074915886</v>
      </c>
      <c r="L91" s="7">
        <v>6655.4813134670258</v>
      </c>
      <c r="M91" s="7">
        <v>4492.318115234375</v>
      </c>
      <c r="N91" s="124">
        <f t="shared" si="4"/>
        <v>24997.013848030139</v>
      </c>
      <c r="O91" s="26">
        <v>1.0889985215340936</v>
      </c>
      <c r="P91" s="7">
        <v>0</v>
      </c>
      <c r="Q91" s="7">
        <v>862.68921058624983</v>
      </c>
      <c r="R91" s="7">
        <v>1790.1250441223383</v>
      </c>
      <c r="S91" s="7">
        <v>1986.8001804053783</v>
      </c>
      <c r="T91" s="7">
        <v>4380.4263586997986</v>
      </c>
      <c r="U91" s="124">
        <f t="shared" si="5"/>
        <v>9021.1297923352995</v>
      </c>
    </row>
    <row r="92" spans="1:21">
      <c r="A92" s="37">
        <v>88</v>
      </c>
      <c r="B92" s="17"/>
      <c r="C92" s="16"/>
      <c r="D92" s="38" t="s">
        <v>32</v>
      </c>
      <c r="E92" s="49" t="s">
        <v>114</v>
      </c>
      <c r="F92" s="40"/>
      <c r="G92" s="109">
        <f t="shared" si="3"/>
        <v>0</v>
      </c>
      <c r="H92" s="26">
        <v>0</v>
      </c>
      <c r="I92" s="7">
        <v>0</v>
      </c>
      <c r="J92" s="7">
        <v>0</v>
      </c>
      <c r="K92" s="7">
        <v>0</v>
      </c>
      <c r="L92" s="7">
        <v>0</v>
      </c>
      <c r="M92" s="7">
        <v>0</v>
      </c>
      <c r="N92" s="124">
        <f t="shared" si="4"/>
        <v>0</v>
      </c>
      <c r="O92" s="26">
        <v>0</v>
      </c>
      <c r="P92" s="7">
        <v>0</v>
      </c>
      <c r="Q92" s="7">
        <v>0</v>
      </c>
      <c r="R92" s="7">
        <v>0</v>
      </c>
      <c r="S92" s="7">
        <v>0</v>
      </c>
      <c r="T92" s="7">
        <v>0</v>
      </c>
      <c r="U92" s="124">
        <f t="shared" si="5"/>
        <v>0</v>
      </c>
    </row>
    <row r="93" spans="1:21">
      <c r="A93" s="37">
        <v>89</v>
      </c>
      <c r="B93" s="17"/>
      <c r="C93" s="16"/>
      <c r="D93" s="38" t="s">
        <v>34</v>
      </c>
      <c r="E93" s="49" t="s">
        <v>115</v>
      </c>
      <c r="F93" s="40"/>
      <c r="G93" s="109">
        <f t="shared" si="3"/>
        <v>209.29029179943132</v>
      </c>
      <c r="H93" s="26">
        <v>0</v>
      </c>
      <c r="I93" s="7">
        <v>0.38406809138177778</v>
      </c>
      <c r="J93" s="7">
        <v>4.424746903252526</v>
      </c>
      <c r="K93" s="7">
        <v>14.149054434034042</v>
      </c>
      <c r="L93" s="7">
        <v>0</v>
      </c>
      <c r="M93" s="7">
        <v>0</v>
      </c>
      <c r="N93" s="124">
        <f t="shared" si="4"/>
        <v>18.957869428668346</v>
      </c>
      <c r="O93" s="26">
        <v>0</v>
      </c>
      <c r="P93" s="7">
        <v>1.2130653275114582</v>
      </c>
      <c r="Q93" s="7">
        <v>77.426645246174303</v>
      </c>
      <c r="R93" s="7">
        <v>111.69271179707721</v>
      </c>
      <c r="S93" s="7">
        <v>0</v>
      </c>
      <c r="T93" s="7">
        <v>0</v>
      </c>
      <c r="U93" s="124">
        <f t="shared" si="5"/>
        <v>190.33242237076297</v>
      </c>
    </row>
    <row r="94" spans="1:21">
      <c r="A94" s="37">
        <v>90</v>
      </c>
      <c r="B94" s="17"/>
      <c r="C94" s="16"/>
      <c r="D94" s="38" t="s">
        <v>36</v>
      </c>
      <c r="E94" s="49" t="s">
        <v>116</v>
      </c>
      <c r="F94" s="40"/>
      <c r="G94" s="109">
        <f t="shared" si="3"/>
        <v>0</v>
      </c>
      <c r="H94" s="26">
        <v>0</v>
      </c>
      <c r="I94" s="7">
        <v>0</v>
      </c>
      <c r="J94" s="7">
        <v>0</v>
      </c>
      <c r="K94" s="7">
        <v>0</v>
      </c>
      <c r="L94" s="7">
        <v>0</v>
      </c>
      <c r="M94" s="7">
        <v>0</v>
      </c>
      <c r="N94" s="124">
        <f t="shared" si="4"/>
        <v>0</v>
      </c>
      <c r="O94" s="26">
        <v>0</v>
      </c>
      <c r="P94" s="7">
        <v>0</v>
      </c>
      <c r="Q94" s="7">
        <v>0</v>
      </c>
      <c r="R94" s="7">
        <v>0</v>
      </c>
      <c r="S94" s="7">
        <v>0</v>
      </c>
      <c r="T94" s="7">
        <v>0</v>
      </c>
      <c r="U94" s="124">
        <f t="shared" si="5"/>
        <v>0</v>
      </c>
    </row>
    <row r="95" spans="1:21">
      <c r="A95" s="37">
        <v>91</v>
      </c>
      <c r="B95" s="17"/>
      <c r="C95" s="16"/>
      <c r="D95" s="38" t="s">
        <v>38</v>
      </c>
      <c r="E95" s="49" t="s">
        <v>117</v>
      </c>
      <c r="F95" s="40"/>
      <c r="G95" s="109">
        <f t="shared" si="3"/>
        <v>0</v>
      </c>
      <c r="H95" s="26">
        <v>0</v>
      </c>
      <c r="I95" s="7">
        <v>0</v>
      </c>
      <c r="J95" s="7">
        <v>0</v>
      </c>
      <c r="K95" s="7">
        <v>0</v>
      </c>
      <c r="L95" s="7">
        <v>0</v>
      </c>
      <c r="M95" s="7">
        <v>0</v>
      </c>
      <c r="N95" s="124">
        <f t="shared" si="4"/>
        <v>0</v>
      </c>
      <c r="O95" s="26">
        <v>0</v>
      </c>
      <c r="P95" s="7">
        <v>0</v>
      </c>
      <c r="Q95" s="7">
        <v>0</v>
      </c>
      <c r="R95" s="7">
        <v>0</v>
      </c>
      <c r="S95" s="7">
        <v>0</v>
      </c>
      <c r="T95" s="7">
        <v>0</v>
      </c>
      <c r="U95" s="124">
        <f t="shared" si="5"/>
        <v>0</v>
      </c>
    </row>
    <row r="96" spans="1:21">
      <c r="A96" s="37">
        <v>92</v>
      </c>
      <c r="B96" s="17"/>
      <c r="C96" s="16"/>
      <c r="D96" s="38" t="s">
        <v>40</v>
      </c>
      <c r="E96" s="49" t="s">
        <v>118</v>
      </c>
      <c r="F96" s="40"/>
      <c r="G96" s="109">
        <f t="shared" si="3"/>
        <v>731.38960868120193</v>
      </c>
      <c r="H96" s="26">
        <v>0</v>
      </c>
      <c r="I96" s="7">
        <v>8.6713130623102188</v>
      </c>
      <c r="J96" s="7">
        <v>28.498825788497925</v>
      </c>
      <c r="K96" s="7">
        <v>45.806358091533184</v>
      </c>
      <c r="L96" s="7">
        <v>140.94901393353939</v>
      </c>
      <c r="M96" s="7">
        <v>179.57289731502533</v>
      </c>
      <c r="N96" s="124">
        <f t="shared" si="4"/>
        <v>403.49840819090605</v>
      </c>
      <c r="O96" s="26">
        <v>0</v>
      </c>
      <c r="P96" s="7">
        <v>4.4455647021532059</v>
      </c>
      <c r="Q96" s="7">
        <v>14.840371713042259</v>
      </c>
      <c r="R96" s="7">
        <v>33.386388547718525</v>
      </c>
      <c r="S96" s="7">
        <v>87.785955473780632</v>
      </c>
      <c r="T96" s="7">
        <v>187.43292005360126</v>
      </c>
      <c r="U96" s="124">
        <f t="shared" si="5"/>
        <v>327.89120049029589</v>
      </c>
    </row>
    <row r="97" spans="1:21">
      <c r="A97" s="37">
        <v>93</v>
      </c>
      <c r="B97" s="17"/>
      <c r="C97" s="16"/>
      <c r="D97" s="38" t="s">
        <v>54</v>
      </c>
      <c r="E97" s="49" t="s">
        <v>119</v>
      </c>
      <c r="F97" s="40"/>
      <c r="G97" s="109">
        <f t="shared" si="3"/>
        <v>0</v>
      </c>
      <c r="H97" s="26">
        <v>0</v>
      </c>
      <c r="I97" s="7">
        <v>0</v>
      </c>
      <c r="J97" s="7">
        <v>0</v>
      </c>
      <c r="K97" s="7">
        <v>0</v>
      </c>
      <c r="L97" s="7">
        <v>0</v>
      </c>
      <c r="M97" s="7">
        <v>0</v>
      </c>
      <c r="N97" s="124">
        <f t="shared" si="4"/>
        <v>0</v>
      </c>
      <c r="O97" s="26">
        <v>0</v>
      </c>
      <c r="P97" s="7">
        <v>0</v>
      </c>
      <c r="Q97" s="7">
        <v>0</v>
      </c>
      <c r="R97" s="7">
        <v>0</v>
      </c>
      <c r="S97" s="7">
        <v>0</v>
      </c>
      <c r="T97" s="7">
        <v>0</v>
      </c>
      <c r="U97" s="124">
        <f t="shared" si="5"/>
        <v>0</v>
      </c>
    </row>
    <row r="98" spans="1:21">
      <c r="A98" s="93">
        <v>94</v>
      </c>
      <c r="B98" s="102"/>
      <c r="C98" s="95" t="s">
        <v>120</v>
      </c>
      <c r="D98" s="96" t="s">
        <v>121</v>
      </c>
      <c r="E98" s="97"/>
      <c r="F98" s="98"/>
      <c r="G98" s="99">
        <f t="shared" si="3"/>
        <v>1283722.3325074401</v>
      </c>
      <c r="H98" s="100">
        <v>371.19927140790969</v>
      </c>
      <c r="I98" s="101">
        <v>580.24069149792194</v>
      </c>
      <c r="J98" s="101">
        <v>2164.8928682431579</v>
      </c>
      <c r="K98" s="101">
        <v>4331.5388032197952</v>
      </c>
      <c r="L98" s="101">
        <v>20522.108788967133</v>
      </c>
      <c r="M98" s="101">
        <v>497286.75537586212</v>
      </c>
      <c r="N98" s="125">
        <f t="shared" si="4"/>
        <v>525256.73579919804</v>
      </c>
      <c r="O98" s="100">
        <v>304.06812067423016</v>
      </c>
      <c r="P98" s="101">
        <v>427.05341790923558</v>
      </c>
      <c r="Q98" s="101">
        <v>1075.9156088605523</v>
      </c>
      <c r="R98" s="101">
        <v>2741.8737645372748</v>
      </c>
      <c r="S98" s="101">
        <v>19055.31209897995</v>
      </c>
      <c r="T98" s="101">
        <v>734861.37369728088</v>
      </c>
      <c r="U98" s="125">
        <f t="shared" si="5"/>
        <v>758465.59670824208</v>
      </c>
    </row>
    <row r="99" spans="1:21">
      <c r="A99" s="37">
        <v>95</v>
      </c>
      <c r="B99" s="10"/>
      <c r="C99" s="11"/>
      <c r="D99" s="38" t="s">
        <v>8</v>
      </c>
      <c r="E99" s="49" t="s">
        <v>122</v>
      </c>
      <c r="F99" s="51"/>
      <c r="G99" s="109">
        <f t="shared" si="3"/>
        <v>1061182.179181017</v>
      </c>
      <c r="H99" s="26">
        <v>0</v>
      </c>
      <c r="I99" s="7">
        <v>12.675766721367836</v>
      </c>
      <c r="J99" s="7">
        <v>14.13012719899416</v>
      </c>
      <c r="K99" s="7">
        <v>129.08280114457011</v>
      </c>
      <c r="L99" s="7">
        <v>7740.7772204875946</v>
      </c>
      <c r="M99" s="7">
        <v>392281.87417221069</v>
      </c>
      <c r="N99" s="124">
        <f t="shared" si="4"/>
        <v>400178.54008776322</v>
      </c>
      <c r="O99" s="26">
        <v>0</v>
      </c>
      <c r="P99" s="7">
        <v>8.7767572924494743</v>
      </c>
      <c r="Q99" s="7">
        <v>13.280792240053415</v>
      </c>
      <c r="R99" s="7">
        <v>101.88787702471018</v>
      </c>
      <c r="S99" s="7">
        <v>8370.4264261722565</v>
      </c>
      <c r="T99" s="7">
        <v>652509.26724052429</v>
      </c>
      <c r="U99" s="124">
        <f t="shared" si="5"/>
        <v>661003.63909325376</v>
      </c>
    </row>
    <row r="100" spans="1:21">
      <c r="A100" s="37">
        <v>96</v>
      </c>
      <c r="B100" s="10"/>
      <c r="C100" s="11"/>
      <c r="D100" s="38" t="s">
        <v>10</v>
      </c>
      <c r="E100" s="49" t="s">
        <v>123</v>
      </c>
      <c r="F100" s="51"/>
      <c r="G100" s="109">
        <f t="shared" si="3"/>
        <v>129406.22796524403</v>
      </c>
      <c r="H100" s="26">
        <v>0</v>
      </c>
      <c r="I100" s="7">
        <v>0</v>
      </c>
      <c r="J100" s="7">
        <v>2.3838466763845645</v>
      </c>
      <c r="K100" s="7">
        <v>49.174530792981386</v>
      </c>
      <c r="L100" s="7">
        <v>2020.8506363481283</v>
      </c>
      <c r="M100" s="7">
        <v>74041.999486327171</v>
      </c>
      <c r="N100" s="124">
        <f t="shared" si="4"/>
        <v>76114.408500144666</v>
      </c>
      <c r="O100" s="26">
        <v>0</v>
      </c>
      <c r="P100" s="7">
        <v>0</v>
      </c>
      <c r="Q100" s="7">
        <v>2.0974199050178868</v>
      </c>
      <c r="R100" s="7">
        <v>29.101299237459898</v>
      </c>
      <c r="S100" s="7">
        <v>1349.1145624518394</v>
      </c>
      <c r="T100" s="7">
        <v>51911.506183505058</v>
      </c>
      <c r="U100" s="124">
        <f t="shared" si="5"/>
        <v>53291.819465099376</v>
      </c>
    </row>
    <row r="101" spans="1:21">
      <c r="A101" s="37">
        <v>97</v>
      </c>
      <c r="B101" s="10"/>
      <c r="C101" s="11"/>
      <c r="D101" s="38" t="s">
        <v>22</v>
      </c>
      <c r="E101" s="49" t="s">
        <v>124</v>
      </c>
      <c r="F101" s="51"/>
      <c r="G101" s="109">
        <f t="shared" si="3"/>
        <v>21305.538417489588</v>
      </c>
      <c r="H101" s="26">
        <v>118.69543423570576</v>
      </c>
      <c r="I101" s="7">
        <v>195.88899906352162</v>
      </c>
      <c r="J101" s="7">
        <v>876.40529093891382</v>
      </c>
      <c r="K101" s="7">
        <v>1631.1605146080256</v>
      </c>
      <c r="L101" s="7">
        <v>2059.5747678428888</v>
      </c>
      <c r="M101" s="7">
        <v>6218.6307188868523</v>
      </c>
      <c r="N101" s="124">
        <f t="shared" si="4"/>
        <v>11100.355725575908</v>
      </c>
      <c r="O101" s="26">
        <v>95.379836941021495</v>
      </c>
      <c r="P101" s="7">
        <v>144.7972439553123</v>
      </c>
      <c r="Q101" s="7">
        <v>603.00326818972826</v>
      </c>
      <c r="R101" s="7">
        <v>864.09291242063046</v>
      </c>
      <c r="S101" s="7">
        <v>1210.1182672306895</v>
      </c>
      <c r="T101" s="7">
        <v>7287.7911631762981</v>
      </c>
      <c r="U101" s="124">
        <f t="shared" si="5"/>
        <v>10205.18269191368</v>
      </c>
    </row>
    <row r="102" spans="1:21">
      <c r="A102" s="37">
        <v>98</v>
      </c>
      <c r="B102" s="17"/>
      <c r="C102" s="11"/>
      <c r="D102" s="38" t="s">
        <v>24</v>
      </c>
      <c r="E102" s="49" t="s">
        <v>125</v>
      </c>
      <c r="F102" s="51"/>
      <c r="G102" s="109">
        <f t="shared" si="3"/>
        <v>9165.0768390186131</v>
      </c>
      <c r="H102" s="26">
        <v>0</v>
      </c>
      <c r="I102" s="7">
        <v>0</v>
      </c>
      <c r="J102" s="7">
        <v>20.794018441811204</v>
      </c>
      <c r="K102" s="7">
        <v>383.22360042482615</v>
      </c>
      <c r="L102" s="7">
        <v>1310.9440172016621</v>
      </c>
      <c r="M102" s="7">
        <v>1511.7524790838361</v>
      </c>
      <c r="N102" s="124">
        <f t="shared" si="4"/>
        <v>3226.7141151521355</v>
      </c>
      <c r="O102" s="26">
        <v>0</v>
      </c>
      <c r="P102" s="7">
        <v>0</v>
      </c>
      <c r="Q102" s="7">
        <v>31.616383085027337</v>
      </c>
      <c r="R102" s="7">
        <v>504.80493420362473</v>
      </c>
      <c r="S102" s="7">
        <v>2290.7883049547672</v>
      </c>
      <c r="T102" s="7">
        <v>3111.1531016230583</v>
      </c>
      <c r="U102" s="124">
        <f t="shared" si="5"/>
        <v>5938.3627238664776</v>
      </c>
    </row>
    <row r="103" spans="1:21">
      <c r="A103" s="37">
        <v>99</v>
      </c>
      <c r="B103" s="12"/>
      <c r="C103" s="12"/>
      <c r="D103" s="38" t="s">
        <v>26</v>
      </c>
      <c r="E103" s="49" t="s">
        <v>126</v>
      </c>
      <c r="F103" s="43"/>
      <c r="G103" s="109">
        <f t="shared" si="3"/>
        <v>5.9679668843746185</v>
      </c>
      <c r="H103" s="26">
        <v>0</v>
      </c>
      <c r="I103" s="7">
        <v>0</v>
      </c>
      <c r="J103" s="7">
        <v>0.12532028555870056</v>
      </c>
      <c r="K103" s="7">
        <v>0.47547922283411026</v>
      </c>
      <c r="L103" s="7">
        <v>0.92982782423496246</v>
      </c>
      <c r="M103" s="7">
        <v>0.1623041182756424</v>
      </c>
      <c r="N103" s="124">
        <f t="shared" si="4"/>
        <v>1.6929314509034157</v>
      </c>
      <c r="O103" s="26">
        <v>0</v>
      </c>
      <c r="P103" s="7">
        <v>0</v>
      </c>
      <c r="Q103" s="7">
        <v>0</v>
      </c>
      <c r="R103" s="7">
        <v>0.94404006749391556</v>
      </c>
      <c r="S103" s="7">
        <v>1.0654630810022354</v>
      </c>
      <c r="T103" s="7">
        <v>2.2655322849750519</v>
      </c>
      <c r="U103" s="124">
        <f t="shared" si="5"/>
        <v>4.2750354334712029</v>
      </c>
    </row>
    <row r="104" spans="1:21">
      <c r="A104" s="37">
        <v>100</v>
      </c>
      <c r="B104" s="12"/>
      <c r="C104" s="12"/>
      <c r="D104" s="38" t="s">
        <v>32</v>
      </c>
      <c r="E104" s="15" t="s">
        <v>127</v>
      </c>
      <c r="F104" s="43"/>
      <c r="G104" s="109">
        <f t="shared" si="3"/>
        <v>0</v>
      </c>
      <c r="H104" s="26">
        <v>0</v>
      </c>
      <c r="I104" s="7">
        <v>0</v>
      </c>
      <c r="J104" s="7">
        <v>0</v>
      </c>
      <c r="K104" s="7">
        <v>0</v>
      </c>
      <c r="L104" s="7">
        <v>0</v>
      </c>
      <c r="M104" s="7">
        <v>0</v>
      </c>
      <c r="N104" s="124">
        <f t="shared" si="4"/>
        <v>0</v>
      </c>
      <c r="O104" s="26">
        <v>0</v>
      </c>
      <c r="P104" s="7">
        <v>0</v>
      </c>
      <c r="Q104" s="7">
        <v>0</v>
      </c>
      <c r="R104" s="7">
        <v>0</v>
      </c>
      <c r="S104" s="7">
        <v>0</v>
      </c>
      <c r="T104" s="7">
        <v>0</v>
      </c>
      <c r="U104" s="124">
        <f t="shared" si="5"/>
        <v>0</v>
      </c>
    </row>
    <row r="105" spans="1:21">
      <c r="A105" s="37">
        <v>101</v>
      </c>
      <c r="B105" s="12"/>
      <c r="C105" s="12"/>
      <c r="D105" s="38" t="s">
        <v>34</v>
      </c>
      <c r="E105" s="15" t="s">
        <v>128</v>
      </c>
      <c r="F105" s="43"/>
      <c r="G105" s="109">
        <f t="shared" si="3"/>
        <v>62657.341273324142</v>
      </c>
      <c r="H105" s="26">
        <v>252.50383968837559</v>
      </c>
      <c r="I105" s="7">
        <v>371.67592372000217</v>
      </c>
      <c r="J105" s="7">
        <v>1251.0542993620038</v>
      </c>
      <c r="K105" s="7">
        <v>2138.4218723624945</v>
      </c>
      <c r="L105" s="7">
        <v>7389.0322599411011</v>
      </c>
      <c r="M105" s="7">
        <v>23232.338206589222</v>
      </c>
      <c r="N105" s="124">
        <f t="shared" si="4"/>
        <v>34635.026401663199</v>
      </c>
      <c r="O105" s="26">
        <v>208.68828561715782</v>
      </c>
      <c r="P105" s="7">
        <v>273.47941646403342</v>
      </c>
      <c r="Q105" s="7">
        <v>425.91773634869605</v>
      </c>
      <c r="R105" s="7">
        <v>1241.0426887795329</v>
      </c>
      <c r="S105" s="7">
        <v>5833.7988555431366</v>
      </c>
      <c r="T105" s="7">
        <v>20039.387888908386</v>
      </c>
      <c r="U105" s="124">
        <f t="shared" si="5"/>
        <v>28022.314871660943</v>
      </c>
    </row>
    <row r="106" spans="1:21">
      <c r="A106" s="93">
        <v>102</v>
      </c>
      <c r="B106" s="94"/>
      <c r="C106" s="95" t="s">
        <v>129</v>
      </c>
      <c r="D106" s="96" t="s">
        <v>130</v>
      </c>
      <c r="E106" s="97"/>
      <c r="F106" s="98"/>
      <c r="G106" s="99">
        <f t="shared" si="3"/>
        <v>340.66769134998322</v>
      </c>
      <c r="H106" s="100">
        <v>0</v>
      </c>
      <c r="I106" s="101">
        <v>0.81897211074829102</v>
      </c>
      <c r="J106" s="101">
        <v>2.1106952950358391</v>
      </c>
      <c r="K106" s="101">
        <v>3.7595678046345711</v>
      </c>
      <c r="L106" s="101">
        <v>12.812466561794281</v>
      </c>
      <c r="M106" s="101">
        <v>107.22784181684256</v>
      </c>
      <c r="N106" s="125">
        <f t="shared" si="4"/>
        <v>126.72954358905554</v>
      </c>
      <c r="O106" s="100">
        <v>0</v>
      </c>
      <c r="P106" s="101">
        <v>0.58492104709148407</v>
      </c>
      <c r="Q106" s="101">
        <v>0.28905302286148071</v>
      </c>
      <c r="R106" s="101">
        <v>3.0096852704882622</v>
      </c>
      <c r="S106" s="101">
        <v>7.2576111853122711</v>
      </c>
      <c r="T106" s="101">
        <v>202.79687723517418</v>
      </c>
      <c r="U106" s="125">
        <f t="shared" si="5"/>
        <v>213.93814776092768</v>
      </c>
    </row>
    <row r="107" spans="1:21">
      <c r="A107" s="93">
        <v>110</v>
      </c>
      <c r="B107" s="94"/>
      <c r="C107" s="95" t="s">
        <v>131</v>
      </c>
      <c r="D107" s="96" t="s">
        <v>132</v>
      </c>
      <c r="E107" s="97"/>
      <c r="F107" s="98"/>
      <c r="G107" s="99">
        <f t="shared" si="3"/>
        <v>4446258.8553683944</v>
      </c>
      <c r="H107" s="100">
        <v>363.61665909877047</v>
      </c>
      <c r="I107" s="101">
        <v>228.67680361866951</v>
      </c>
      <c r="J107" s="101">
        <v>5025.1169139146805</v>
      </c>
      <c r="K107" s="101">
        <v>49488.437523365021</v>
      </c>
      <c r="L107" s="101">
        <v>371550.81688308716</v>
      </c>
      <c r="M107" s="101">
        <v>1596604.7842407227</v>
      </c>
      <c r="N107" s="125">
        <f t="shared" si="4"/>
        <v>2023261.449023807</v>
      </c>
      <c r="O107" s="100">
        <v>300.65062874788418</v>
      </c>
      <c r="P107" s="101">
        <v>203.28505267947912</v>
      </c>
      <c r="Q107" s="101">
        <v>2359.1911199986935</v>
      </c>
      <c r="R107" s="101">
        <v>14764.054829835892</v>
      </c>
      <c r="S107" s="101">
        <v>155378.57890033722</v>
      </c>
      <c r="T107" s="101">
        <v>2249991.6458129883</v>
      </c>
      <c r="U107" s="125">
        <f t="shared" si="5"/>
        <v>2422997.4063445874</v>
      </c>
    </row>
    <row r="108" spans="1:21">
      <c r="A108" s="37">
        <v>111</v>
      </c>
      <c r="B108" s="10"/>
      <c r="C108" s="16"/>
      <c r="D108" s="38" t="s">
        <v>8</v>
      </c>
      <c r="E108" s="49" t="s">
        <v>133</v>
      </c>
      <c r="F108" s="40"/>
      <c r="G108" s="109">
        <f t="shared" si="3"/>
        <v>24788.809212854518</v>
      </c>
      <c r="H108" s="26">
        <v>7.0889311619368964</v>
      </c>
      <c r="I108" s="7">
        <v>14.277950225863606</v>
      </c>
      <c r="J108" s="7">
        <v>100.36072295531631</v>
      </c>
      <c r="K108" s="7">
        <v>448.01855099201202</v>
      </c>
      <c r="L108" s="7">
        <v>1860.0684369504452</v>
      </c>
      <c r="M108" s="7">
        <v>7287.7807707190514</v>
      </c>
      <c r="N108" s="124">
        <f t="shared" si="4"/>
        <v>9717.5953630046242</v>
      </c>
      <c r="O108" s="26">
        <v>7.3454075279587414</v>
      </c>
      <c r="P108" s="7">
        <v>17.753484262890197</v>
      </c>
      <c r="Q108" s="7">
        <v>89.119450304657221</v>
      </c>
      <c r="R108" s="7">
        <v>343.34412463754416</v>
      </c>
      <c r="S108" s="7">
        <v>1886.7311746627092</v>
      </c>
      <c r="T108" s="7">
        <v>12726.920208454132</v>
      </c>
      <c r="U108" s="124">
        <f t="shared" si="5"/>
        <v>15071.213849849892</v>
      </c>
    </row>
    <row r="109" spans="1:21">
      <c r="A109" s="37">
        <v>112</v>
      </c>
      <c r="B109" s="17"/>
      <c r="C109" s="11"/>
      <c r="D109" s="52" t="s">
        <v>10</v>
      </c>
      <c r="E109" s="49" t="s">
        <v>134</v>
      </c>
      <c r="F109" s="51"/>
      <c r="G109" s="109">
        <f t="shared" si="3"/>
        <v>221636.74416332308</v>
      </c>
      <c r="H109" s="26">
        <v>1.7716008857696579</v>
      </c>
      <c r="I109" s="7">
        <v>1.3816136536188424</v>
      </c>
      <c r="J109" s="7">
        <v>69.7809007037431</v>
      </c>
      <c r="K109" s="7">
        <v>1057.0473508238792</v>
      </c>
      <c r="L109" s="7">
        <v>13334.299112081528</v>
      </c>
      <c r="M109" s="7">
        <v>77131.000942230225</v>
      </c>
      <c r="N109" s="124">
        <f t="shared" si="4"/>
        <v>91595.281520378761</v>
      </c>
      <c r="O109" s="26">
        <v>1.3979469456853622</v>
      </c>
      <c r="P109" s="7">
        <v>1.7771574990488261</v>
      </c>
      <c r="Q109" s="7">
        <v>41.6945586996153</v>
      </c>
      <c r="R109" s="7">
        <v>358.70541272684932</v>
      </c>
      <c r="S109" s="7">
        <v>6869.1378493607044</v>
      </c>
      <c r="T109" s="7">
        <v>122768.7497177124</v>
      </c>
      <c r="U109" s="124">
        <f t="shared" si="5"/>
        <v>130041.4626429443</v>
      </c>
    </row>
    <row r="110" spans="1:21">
      <c r="A110" s="37">
        <v>113</v>
      </c>
      <c r="B110" s="17"/>
      <c r="C110" s="16"/>
      <c r="D110" s="38" t="s">
        <v>22</v>
      </c>
      <c r="E110" s="49" t="s">
        <v>135</v>
      </c>
      <c r="F110" s="40"/>
      <c r="G110" s="109">
        <f t="shared" si="3"/>
        <v>2566946.0195311662</v>
      </c>
      <c r="H110" s="26">
        <v>14.498354100258439</v>
      </c>
      <c r="I110" s="7">
        <v>13.524141409900039</v>
      </c>
      <c r="J110" s="7">
        <v>1652.2070154845715</v>
      </c>
      <c r="K110" s="7">
        <v>26099.836710214615</v>
      </c>
      <c r="L110" s="7">
        <v>230093.591588974</v>
      </c>
      <c r="M110" s="7">
        <v>932217.22607421875</v>
      </c>
      <c r="N110" s="124">
        <f t="shared" si="4"/>
        <v>1190090.883884402</v>
      </c>
      <c r="O110" s="26">
        <v>9.9155866032924678</v>
      </c>
      <c r="P110" s="7">
        <v>10.199574267742719</v>
      </c>
      <c r="Q110" s="7">
        <v>643.39813597500324</v>
      </c>
      <c r="R110" s="7">
        <v>6099.0208451151848</v>
      </c>
      <c r="S110" s="7">
        <v>88314.282901287079</v>
      </c>
      <c r="T110" s="7">
        <v>1281778.3186035156</v>
      </c>
      <c r="U110" s="124">
        <f t="shared" si="5"/>
        <v>1376855.135646764</v>
      </c>
    </row>
    <row r="111" spans="1:21">
      <c r="A111" s="37">
        <v>114</v>
      </c>
      <c r="B111" s="17"/>
      <c r="C111" s="16"/>
      <c r="D111" s="38" t="s">
        <v>24</v>
      </c>
      <c r="E111" s="49" t="s">
        <v>136</v>
      </c>
      <c r="F111" s="40"/>
      <c r="G111" s="109">
        <f t="shared" si="3"/>
        <v>1087813.7520217802</v>
      </c>
      <c r="H111" s="26">
        <v>86.475607808912173</v>
      </c>
      <c r="I111" s="7">
        <v>59.361428037285805</v>
      </c>
      <c r="J111" s="7">
        <v>1014.554050475359</v>
      </c>
      <c r="K111" s="7">
        <v>8692.2688990831375</v>
      </c>
      <c r="L111" s="7">
        <v>83288.694877147675</v>
      </c>
      <c r="M111" s="7">
        <v>365400.44906616211</v>
      </c>
      <c r="N111" s="124">
        <f t="shared" si="4"/>
        <v>458541.80392871448</v>
      </c>
      <c r="O111" s="26">
        <v>55.694183508283459</v>
      </c>
      <c r="P111" s="7">
        <v>62.215971022149461</v>
      </c>
      <c r="Q111" s="7">
        <v>588.16460001468658</v>
      </c>
      <c r="R111" s="7">
        <v>3938.176514685154</v>
      </c>
      <c r="S111" s="7">
        <v>41394.536591291428</v>
      </c>
      <c r="T111" s="7">
        <v>583233.16023254395</v>
      </c>
      <c r="U111" s="124">
        <f t="shared" si="5"/>
        <v>629271.94809306564</v>
      </c>
    </row>
    <row r="112" spans="1:21">
      <c r="A112" s="37">
        <v>115</v>
      </c>
      <c r="B112" s="14"/>
      <c r="C112" s="16"/>
      <c r="D112" s="38" t="s">
        <v>26</v>
      </c>
      <c r="E112" s="49" t="s">
        <v>137</v>
      </c>
      <c r="F112" s="40"/>
      <c r="G112" s="109">
        <f t="shared" si="3"/>
        <v>135398.96912948322</v>
      </c>
      <c r="H112" s="26">
        <v>185.99837698368356</v>
      </c>
      <c r="I112" s="7">
        <v>91.362450510263443</v>
      </c>
      <c r="J112" s="7">
        <v>1502.2433814406395</v>
      </c>
      <c r="K112" s="7">
        <v>9520.9758445620537</v>
      </c>
      <c r="L112" s="7">
        <v>20885.540021657944</v>
      </c>
      <c r="M112" s="7">
        <v>44281.633598089218</v>
      </c>
      <c r="N112" s="124">
        <f t="shared" si="4"/>
        <v>76467.753673243802</v>
      </c>
      <c r="O112" s="26">
        <v>159.28604314848781</v>
      </c>
      <c r="P112" s="7">
        <v>74.006383378058672</v>
      </c>
      <c r="Q112" s="7">
        <v>539.39347083866596</v>
      </c>
      <c r="R112" s="7">
        <v>2428.4231678019278</v>
      </c>
      <c r="S112" s="7">
        <v>6854.989311337471</v>
      </c>
      <c r="T112" s="7">
        <v>48875.117079734802</v>
      </c>
      <c r="U112" s="124">
        <f t="shared" si="5"/>
        <v>58931.215456239413</v>
      </c>
    </row>
    <row r="113" spans="1:21">
      <c r="A113" s="37">
        <v>116</v>
      </c>
      <c r="B113" s="17"/>
      <c r="C113" s="12"/>
      <c r="D113" s="38" t="s">
        <v>32</v>
      </c>
      <c r="E113" s="14" t="s">
        <v>138</v>
      </c>
      <c r="F113" s="43"/>
      <c r="G113" s="109">
        <f t="shared" si="3"/>
        <v>409674.57571250596</v>
      </c>
      <c r="H113" s="26">
        <v>67.783785831998102</v>
      </c>
      <c r="I113" s="7">
        <v>48.769219315610826</v>
      </c>
      <c r="J113" s="7">
        <v>685.97085878252983</v>
      </c>
      <c r="K113" s="7">
        <v>3670.2904562950134</v>
      </c>
      <c r="L113" s="7">
        <v>22088.620478630066</v>
      </c>
      <c r="M113" s="7">
        <v>170286.68597412109</v>
      </c>
      <c r="N113" s="124">
        <f t="shared" si="4"/>
        <v>196848.12077297631</v>
      </c>
      <c r="O113" s="26">
        <v>67.011458943365142</v>
      </c>
      <c r="P113" s="7">
        <v>37.332481132496468</v>
      </c>
      <c r="Q113" s="7">
        <v>457.42086251452565</v>
      </c>
      <c r="R113" s="7">
        <v>1596.3846693336964</v>
      </c>
      <c r="S113" s="7">
        <v>10058.901250839233</v>
      </c>
      <c r="T113" s="7">
        <v>200609.40421676636</v>
      </c>
      <c r="U113" s="124">
        <f t="shared" si="5"/>
        <v>212826.45493952968</v>
      </c>
    </row>
    <row r="114" spans="1:21">
      <c r="A114" s="93">
        <v>117</v>
      </c>
      <c r="B114" s="94"/>
      <c r="C114" s="95" t="s">
        <v>4</v>
      </c>
      <c r="D114" s="96" t="s">
        <v>139</v>
      </c>
      <c r="E114" s="97"/>
      <c r="F114" s="98"/>
      <c r="G114" s="99">
        <f t="shared" si="3"/>
        <v>601611.28440794884</v>
      </c>
      <c r="H114" s="100">
        <v>37.829942070937221</v>
      </c>
      <c r="I114" s="101">
        <v>81.389452870003879</v>
      </c>
      <c r="J114" s="101">
        <v>508.38723137229681</v>
      </c>
      <c r="K114" s="101">
        <v>2238.987019777298</v>
      </c>
      <c r="L114" s="101">
        <v>26813.851629257202</v>
      </c>
      <c r="M114" s="101">
        <v>295629.71128845215</v>
      </c>
      <c r="N114" s="125">
        <f t="shared" si="4"/>
        <v>325310.15656379989</v>
      </c>
      <c r="O114" s="100">
        <v>31.337193923129234</v>
      </c>
      <c r="P114" s="101">
        <v>63.999881826937781</v>
      </c>
      <c r="Q114" s="101">
        <v>366.88231083657593</v>
      </c>
      <c r="R114" s="101">
        <v>1796.527310654521</v>
      </c>
      <c r="S114" s="101">
        <v>22609.358998775482</v>
      </c>
      <c r="T114" s="101">
        <v>251433.02214813232</v>
      </c>
      <c r="U114" s="125">
        <f t="shared" si="5"/>
        <v>276301.12784414896</v>
      </c>
    </row>
    <row r="115" spans="1:21">
      <c r="A115" s="37">
        <v>118</v>
      </c>
      <c r="B115" s="17"/>
      <c r="C115" s="16"/>
      <c r="D115" s="38" t="s">
        <v>8</v>
      </c>
      <c r="E115" s="49" t="s">
        <v>140</v>
      </c>
      <c r="F115" s="40"/>
      <c r="G115" s="109">
        <f t="shared" si="3"/>
        <v>455921.31125524256</v>
      </c>
      <c r="H115" s="26">
        <v>9.6087216604314989</v>
      </c>
      <c r="I115" s="7">
        <v>19.481785636860877</v>
      </c>
      <c r="J115" s="7">
        <v>233.99422055343166</v>
      </c>
      <c r="K115" s="7">
        <v>1271.3177444562316</v>
      </c>
      <c r="L115" s="7">
        <v>20199.751416683197</v>
      </c>
      <c r="M115" s="7">
        <v>230203.12787628174</v>
      </c>
      <c r="N115" s="124">
        <f t="shared" si="4"/>
        <v>251937.28176527188</v>
      </c>
      <c r="O115" s="26">
        <v>10.228716581310437</v>
      </c>
      <c r="P115" s="7">
        <v>15.925825937822083</v>
      </c>
      <c r="Q115" s="7">
        <v>179.93232116894796</v>
      </c>
      <c r="R115" s="7">
        <v>1035.8937688320875</v>
      </c>
      <c r="S115" s="7">
        <v>17904.896742582321</v>
      </c>
      <c r="T115" s="7">
        <v>184837.15211486816</v>
      </c>
      <c r="U115" s="124">
        <f t="shared" si="5"/>
        <v>203984.02948997065</v>
      </c>
    </row>
    <row r="116" spans="1:21">
      <c r="A116" s="37">
        <v>119</v>
      </c>
      <c r="B116" s="10"/>
      <c r="C116" s="16"/>
      <c r="D116" s="38" t="s">
        <v>10</v>
      </c>
      <c r="E116" s="49" t="s">
        <v>141</v>
      </c>
      <c r="F116" s="40"/>
      <c r="G116" s="109">
        <f t="shared" si="3"/>
        <v>22540.113060802123</v>
      </c>
      <c r="H116" s="26">
        <v>6.5257633839281688</v>
      </c>
      <c r="I116" s="7">
        <v>29.276074524736032</v>
      </c>
      <c r="J116" s="7">
        <v>86.504110709880479</v>
      </c>
      <c r="K116" s="7">
        <v>242.44515808689175</v>
      </c>
      <c r="L116" s="7">
        <v>1432.8790282625705</v>
      </c>
      <c r="M116" s="7">
        <v>5994.4038710594177</v>
      </c>
      <c r="N116" s="124">
        <f t="shared" si="4"/>
        <v>7792.0340060274248</v>
      </c>
      <c r="O116" s="26">
        <v>5.2581450494253659</v>
      </c>
      <c r="P116" s="7">
        <v>22.256708710108796</v>
      </c>
      <c r="Q116" s="7">
        <v>78.980286480684299</v>
      </c>
      <c r="R116" s="7">
        <v>320.36566008749651</v>
      </c>
      <c r="S116" s="7">
        <v>1565.3578382730484</v>
      </c>
      <c r="T116" s="7">
        <v>12755.860416173935</v>
      </c>
      <c r="U116" s="124">
        <f t="shared" si="5"/>
        <v>14748.079054774698</v>
      </c>
    </row>
    <row r="117" spans="1:21">
      <c r="A117" s="37">
        <v>120</v>
      </c>
      <c r="B117" s="17"/>
      <c r="C117" s="11"/>
      <c r="D117" s="38" t="s">
        <v>22</v>
      </c>
      <c r="E117" s="9" t="s">
        <v>142</v>
      </c>
      <c r="F117" s="46"/>
      <c r="G117" s="109">
        <f t="shared" si="3"/>
        <v>123149.86494321743</v>
      </c>
      <c r="H117" s="26">
        <v>21.695456874817452</v>
      </c>
      <c r="I117" s="7">
        <v>32.631593628786504</v>
      </c>
      <c r="J117" s="7">
        <v>187.88890009745955</v>
      </c>
      <c r="K117" s="7">
        <v>725.22413282096386</v>
      </c>
      <c r="L117" s="7">
        <v>5181.2211717367172</v>
      </c>
      <c r="M117" s="7">
        <v>59432.182137966156</v>
      </c>
      <c r="N117" s="124">
        <f t="shared" si="4"/>
        <v>65580.843393124902</v>
      </c>
      <c r="O117" s="26">
        <v>15.850332534479094</v>
      </c>
      <c r="P117" s="7">
        <v>25.817347308224271</v>
      </c>
      <c r="Q117" s="7">
        <v>107.96969621395692</v>
      </c>
      <c r="R117" s="7">
        <v>440.26788686402142</v>
      </c>
      <c r="S117" s="7">
        <v>3139.104288995266</v>
      </c>
      <c r="T117" s="7">
        <v>53840.011998176575</v>
      </c>
      <c r="U117" s="124">
        <f t="shared" si="5"/>
        <v>57569.021550092526</v>
      </c>
    </row>
    <row r="118" spans="1:21">
      <c r="A118" s="93">
        <v>121</v>
      </c>
      <c r="B118" s="94"/>
      <c r="C118" s="95" t="s">
        <v>143</v>
      </c>
      <c r="D118" s="96" t="s">
        <v>144</v>
      </c>
      <c r="E118" s="97"/>
      <c r="F118" s="98"/>
      <c r="G118" s="99">
        <f t="shared" si="3"/>
        <v>421309.75347165531</v>
      </c>
      <c r="H118" s="100">
        <v>384.47416034364142</v>
      </c>
      <c r="I118" s="101">
        <v>123.94296186417341</v>
      </c>
      <c r="J118" s="101">
        <v>1706.7730896472931</v>
      </c>
      <c r="K118" s="101">
        <v>20676.803017169237</v>
      </c>
      <c r="L118" s="101">
        <v>69244.837595462799</v>
      </c>
      <c r="M118" s="101">
        <v>138712.0754737854</v>
      </c>
      <c r="N118" s="125">
        <f t="shared" si="4"/>
        <v>230848.90629827254</v>
      </c>
      <c r="O118" s="100">
        <v>274.22818984207697</v>
      </c>
      <c r="P118" s="101">
        <v>102.69772250950336</v>
      </c>
      <c r="Q118" s="101">
        <v>933.26498781517148</v>
      </c>
      <c r="R118" s="101">
        <v>7965.6075809895992</v>
      </c>
      <c r="S118" s="101">
        <v>34555.765542507172</v>
      </c>
      <c r="T118" s="101">
        <v>146629.28314971924</v>
      </c>
      <c r="U118" s="125">
        <f t="shared" si="5"/>
        <v>190460.84717338276</v>
      </c>
    </row>
    <row r="119" spans="1:21">
      <c r="A119" s="37">
        <v>122</v>
      </c>
      <c r="B119" s="17"/>
      <c r="C119" s="16"/>
      <c r="D119" s="38" t="s">
        <v>8</v>
      </c>
      <c r="E119" s="49" t="s">
        <v>145</v>
      </c>
      <c r="F119" s="40"/>
      <c r="G119" s="109">
        <f t="shared" si="3"/>
        <v>29139.3879955597</v>
      </c>
      <c r="H119" s="26">
        <v>2.3415292536591168</v>
      </c>
      <c r="I119" s="7">
        <v>4.0386719331145287</v>
      </c>
      <c r="J119" s="7">
        <v>96.073293033987284</v>
      </c>
      <c r="K119" s="7">
        <v>962.14249159395695</v>
      </c>
      <c r="L119" s="7">
        <v>4776.3472693637013</v>
      </c>
      <c r="M119" s="7">
        <v>10908.611883163452</v>
      </c>
      <c r="N119" s="124">
        <f t="shared" si="4"/>
        <v>16749.555138341871</v>
      </c>
      <c r="O119" s="26">
        <v>2.8945150466406631</v>
      </c>
      <c r="P119" s="7">
        <v>3.6452695042148662</v>
      </c>
      <c r="Q119" s="7">
        <v>35.039770383387804</v>
      </c>
      <c r="R119" s="7">
        <v>258.29732540994883</v>
      </c>
      <c r="S119" s="7">
        <v>1683.4862462580204</v>
      </c>
      <c r="T119" s="7">
        <v>10406.469730615616</v>
      </c>
      <c r="U119" s="124">
        <f t="shared" si="5"/>
        <v>12389.832857217829</v>
      </c>
    </row>
    <row r="120" spans="1:21">
      <c r="A120" s="37">
        <v>123</v>
      </c>
      <c r="B120" s="17"/>
      <c r="C120" s="16"/>
      <c r="D120" s="38" t="s">
        <v>10</v>
      </c>
      <c r="E120" s="49" t="s">
        <v>146</v>
      </c>
      <c r="F120" s="40"/>
      <c r="G120" s="109">
        <f t="shared" si="3"/>
        <v>160242.36016754166</v>
      </c>
      <c r="H120" s="26">
        <v>32.752924033992613</v>
      </c>
      <c r="I120" s="7">
        <v>61.336978759616613</v>
      </c>
      <c r="J120" s="7">
        <v>1012.3421388044953</v>
      </c>
      <c r="K120" s="7">
        <v>14598.848687797785</v>
      </c>
      <c r="L120" s="7">
        <v>45247.135459899902</v>
      </c>
      <c r="M120" s="7">
        <v>36991.39106464386</v>
      </c>
      <c r="N120" s="124">
        <f t="shared" si="4"/>
        <v>97943.807253939653</v>
      </c>
      <c r="O120" s="26">
        <v>24.663555284249014</v>
      </c>
      <c r="P120" s="7">
        <v>46.077893795720229</v>
      </c>
      <c r="Q120" s="7">
        <v>606.8048905171454</v>
      </c>
      <c r="R120" s="7">
        <v>6039.9721778333187</v>
      </c>
      <c r="S120" s="7">
        <v>22775.960170984268</v>
      </c>
      <c r="T120" s="7">
        <v>32805.074225187302</v>
      </c>
      <c r="U120" s="124">
        <f t="shared" si="5"/>
        <v>62298.552913602005</v>
      </c>
    </row>
    <row r="121" spans="1:21">
      <c r="A121" s="37">
        <v>124</v>
      </c>
      <c r="B121" s="10"/>
      <c r="C121" s="16"/>
      <c r="D121" s="38" t="s">
        <v>22</v>
      </c>
      <c r="E121" s="49" t="s">
        <v>147</v>
      </c>
      <c r="F121" s="40"/>
      <c r="G121" s="109">
        <f t="shared" si="3"/>
        <v>1626.1470192759764</v>
      </c>
      <c r="H121" s="26">
        <v>5.4924048821405158</v>
      </c>
      <c r="I121" s="7">
        <v>9.8055992461740971</v>
      </c>
      <c r="J121" s="7">
        <v>25.698657350614667</v>
      </c>
      <c r="K121" s="7">
        <v>62.280952583998442</v>
      </c>
      <c r="L121" s="7">
        <v>206.14952611923218</v>
      </c>
      <c r="M121" s="7">
        <v>626.4110124707222</v>
      </c>
      <c r="N121" s="124">
        <f t="shared" si="4"/>
        <v>935.83815265288217</v>
      </c>
      <c r="O121" s="26">
        <v>5.4661723038625496</v>
      </c>
      <c r="P121" s="7">
        <v>10.705342111905338</v>
      </c>
      <c r="Q121" s="7">
        <v>21.653496091370471</v>
      </c>
      <c r="R121" s="7">
        <v>33.920385506469756</v>
      </c>
      <c r="S121" s="7">
        <v>114.96610032767057</v>
      </c>
      <c r="T121" s="7">
        <v>503.59737028181553</v>
      </c>
      <c r="U121" s="124">
        <f t="shared" si="5"/>
        <v>690.30886662309422</v>
      </c>
    </row>
    <row r="122" spans="1:21">
      <c r="A122" s="37">
        <v>125</v>
      </c>
      <c r="B122" s="17"/>
      <c r="C122" s="11"/>
      <c r="D122" s="50"/>
      <c r="E122" s="9" t="s">
        <v>148</v>
      </c>
      <c r="F122" s="46"/>
      <c r="G122" s="109">
        <f t="shared" si="3"/>
        <v>230301.85581944464</v>
      </c>
      <c r="H122" s="26">
        <v>343.88730054255575</v>
      </c>
      <c r="I122" s="7">
        <v>48.761712681502104</v>
      </c>
      <c r="J122" s="7">
        <v>572.65901702642441</v>
      </c>
      <c r="K122" s="7">
        <v>5053.5307487845421</v>
      </c>
      <c r="L122" s="7">
        <v>19015.204043149948</v>
      </c>
      <c r="M122" s="7">
        <v>90185.658683776855</v>
      </c>
      <c r="N122" s="124">
        <f t="shared" si="4"/>
        <v>115219.70150596183</v>
      </c>
      <c r="O122" s="26">
        <v>241.20394679578021</v>
      </c>
      <c r="P122" s="7">
        <v>42.269216954708099</v>
      </c>
      <c r="Q122" s="7">
        <v>269.76682383194566</v>
      </c>
      <c r="R122" s="7">
        <v>1633.4176814034581</v>
      </c>
      <c r="S122" s="7">
        <v>9981.3534369468689</v>
      </c>
      <c r="T122" s="7">
        <v>102914.14320755005</v>
      </c>
      <c r="U122" s="124">
        <f t="shared" si="5"/>
        <v>115082.15431348281</v>
      </c>
    </row>
    <row r="123" spans="1:21">
      <c r="A123" s="93">
        <v>126</v>
      </c>
      <c r="B123" s="94"/>
      <c r="C123" s="95" t="s">
        <v>149</v>
      </c>
      <c r="D123" s="96" t="s">
        <v>150</v>
      </c>
      <c r="E123" s="97"/>
      <c r="F123" s="98"/>
      <c r="G123" s="99">
        <f t="shared" si="3"/>
        <v>316275.15831160865</v>
      </c>
      <c r="H123" s="100">
        <v>169.78458740876522</v>
      </c>
      <c r="I123" s="101">
        <v>94.033208534121513</v>
      </c>
      <c r="J123" s="101">
        <v>738.80137707479298</v>
      </c>
      <c r="K123" s="101">
        <v>3214.1031606085598</v>
      </c>
      <c r="L123" s="101">
        <v>15045.868347629905</v>
      </c>
      <c r="M123" s="101">
        <v>140488.289478302</v>
      </c>
      <c r="N123" s="125">
        <f t="shared" si="4"/>
        <v>159750.88015955815</v>
      </c>
      <c r="O123" s="100">
        <v>130.69220101216342</v>
      </c>
      <c r="P123" s="101">
        <v>99.19007458600754</v>
      </c>
      <c r="Q123" s="101">
        <v>662.63510020077229</v>
      </c>
      <c r="R123" s="101">
        <v>1928.9442606270313</v>
      </c>
      <c r="S123" s="101">
        <v>11547.856573760509</v>
      </c>
      <c r="T123" s="101">
        <v>142154.95994186401</v>
      </c>
      <c r="U123" s="125">
        <f t="shared" si="5"/>
        <v>156524.27815205051</v>
      </c>
    </row>
    <row r="124" spans="1:21">
      <c r="A124" s="37">
        <v>127</v>
      </c>
      <c r="B124" s="12"/>
      <c r="C124" s="12"/>
      <c r="D124" s="38" t="s">
        <v>8</v>
      </c>
      <c r="E124" s="49" t="s">
        <v>151</v>
      </c>
      <c r="F124" s="40"/>
      <c r="G124" s="109">
        <f t="shared" si="3"/>
        <v>236796.89133098282</v>
      </c>
      <c r="H124" s="26">
        <v>111.50766360928537</v>
      </c>
      <c r="I124" s="7">
        <v>81.941622518002987</v>
      </c>
      <c r="J124" s="7">
        <v>650.87083766050637</v>
      </c>
      <c r="K124" s="7">
        <v>2746.2633199580014</v>
      </c>
      <c r="L124" s="7">
        <v>12183.716598257422</v>
      </c>
      <c r="M124" s="7">
        <v>104483.61441802979</v>
      </c>
      <c r="N124" s="124">
        <f t="shared" si="4"/>
        <v>120257.914460033</v>
      </c>
      <c r="O124" s="26">
        <v>85.163304501154926</v>
      </c>
      <c r="P124" s="7">
        <v>84.772201525542187</v>
      </c>
      <c r="Q124" s="7">
        <v>541.27534161508083</v>
      </c>
      <c r="R124" s="7">
        <v>1493.6358785331249</v>
      </c>
      <c r="S124" s="7">
        <v>8995.2471472620964</v>
      </c>
      <c r="T124" s="7">
        <v>105338.88299751282</v>
      </c>
      <c r="U124" s="124">
        <f t="shared" si="5"/>
        <v>116538.97687094982</v>
      </c>
    </row>
    <row r="125" spans="1:21">
      <c r="A125" s="37">
        <v>128</v>
      </c>
      <c r="B125" s="17"/>
      <c r="C125" s="16"/>
      <c r="D125" s="52" t="s">
        <v>10</v>
      </c>
      <c r="E125" s="49" t="s">
        <v>152</v>
      </c>
      <c r="F125" s="40"/>
      <c r="G125" s="109">
        <f t="shared" si="3"/>
        <v>2841.5272379219532</v>
      </c>
      <c r="H125" s="26">
        <v>0</v>
      </c>
      <c r="I125" s="7">
        <v>0</v>
      </c>
      <c r="J125" s="7">
        <v>0</v>
      </c>
      <c r="K125" s="7">
        <v>2.3288082778453827</v>
      </c>
      <c r="L125" s="7">
        <v>65.989122688770294</v>
      </c>
      <c r="M125" s="7">
        <v>2773.2093069553375</v>
      </c>
      <c r="N125" s="124">
        <f t="shared" si="4"/>
        <v>2841.5272379219532</v>
      </c>
      <c r="O125" s="26">
        <v>0</v>
      </c>
      <c r="P125" s="7">
        <v>0</v>
      </c>
      <c r="Q125" s="7">
        <v>0</v>
      </c>
      <c r="R125" s="7">
        <v>0</v>
      </c>
      <c r="S125" s="7">
        <v>0</v>
      </c>
      <c r="T125" s="7">
        <v>0</v>
      </c>
      <c r="U125" s="124">
        <f t="shared" si="5"/>
        <v>0</v>
      </c>
    </row>
    <row r="126" spans="1:21">
      <c r="A126" s="37">
        <v>129</v>
      </c>
      <c r="B126" s="10"/>
      <c r="C126" s="16"/>
      <c r="D126" s="38" t="s">
        <v>22</v>
      </c>
      <c r="E126" s="15" t="s">
        <v>153</v>
      </c>
      <c r="F126" s="43"/>
      <c r="G126" s="109">
        <f t="shared" si="3"/>
        <v>3836.1313676857126</v>
      </c>
      <c r="H126" s="26">
        <v>0</v>
      </c>
      <c r="I126" s="7">
        <v>1.2700805248459801</v>
      </c>
      <c r="J126" s="7">
        <v>6.845828409655951</v>
      </c>
      <c r="K126" s="7">
        <v>30.698960260255262</v>
      </c>
      <c r="L126" s="7">
        <v>217.9478695737198</v>
      </c>
      <c r="M126" s="7">
        <v>1212.4989632191136</v>
      </c>
      <c r="N126" s="124">
        <f t="shared" si="4"/>
        <v>1469.2617019875906</v>
      </c>
      <c r="O126" s="26">
        <v>0</v>
      </c>
      <c r="P126" s="7">
        <v>1.5366460479879152</v>
      </c>
      <c r="Q126" s="7">
        <v>6.8389681748230942</v>
      </c>
      <c r="R126" s="7">
        <v>28.866846536984667</v>
      </c>
      <c r="S126" s="7">
        <v>281.89199602836743</v>
      </c>
      <c r="T126" s="7">
        <v>2047.7352089099586</v>
      </c>
      <c r="U126" s="124">
        <f t="shared" si="5"/>
        <v>2366.8696656981219</v>
      </c>
    </row>
    <row r="127" spans="1:21">
      <c r="A127" s="37">
        <v>130</v>
      </c>
      <c r="B127" s="17"/>
      <c r="C127" s="11"/>
      <c r="D127" s="38" t="s">
        <v>24</v>
      </c>
      <c r="E127" s="9" t="s">
        <v>408</v>
      </c>
      <c r="F127" s="46"/>
      <c r="G127" s="109">
        <f t="shared" si="3"/>
        <v>72481.701374120297</v>
      </c>
      <c r="H127" s="26">
        <v>58.276922970282612</v>
      </c>
      <c r="I127" s="7">
        <v>10.821506706182845</v>
      </c>
      <c r="J127" s="7">
        <v>81.084712049923837</v>
      </c>
      <c r="K127" s="7">
        <v>434.81209751963615</v>
      </c>
      <c r="L127" s="7">
        <v>2578.2150195538998</v>
      </c>
      <c r="M127" s="7">
        <v>32018.968923121691</v>
      </c>
      <c r="N127" s="124">
        <f t="shared" si="4"/>
        <v>35182.179181921616</v>
      </c>
      <c r="O127" s="26">
        <v>45.528896796429763</v>
      </c>
      <c r="P127" s="7">
        <v>12.881226723649888</v>
      </c>
      <c r="Q127" s="7">
        <v>106.41429054306354</v>
      </c>
      <c r="R127" s="7">
        <v>366.49503053724766</v>
      </c>
      <c r="S127" s="7">
        <v>2217.3261679559946</v>
      </c>
      <c r="T127" s="7">
        <v>34550.876579642296</v>
      </c>
      <c r="U127" s="124">
        <f t="shared" si="5"/>
        <v>37299.522192198681</v>
      </c>
    </row>
    <row r="128" spans="1:21">
      <c r="A128" s="37">
        <v>131</v>
      </c>
      <c r="B128" s="12"/>
      <c r="C128" s="12"/>
      <c r="D128" s="38" t="s">
        <v>26</v>
      </c>
      <c r="E128" s="15" t="s">
        <v>154</v>
      </c>
      <c r="F128" s="43"/>
      <c r="G128" s="109">
        <f t="shared" si="3"/>
        <v>0</v>
      </c>
      <c r="H128" s="26">
        <v>0</v>
      </c>
      <c r="I128" s="7">
        <v>0</v>
      </c>
      <c r="J128" s="7">
        <v>0</v>
      </c>
      <c r="K128" s="7">
        <v>0</v>
      </c>
      <c r="L128" s="7">
        <v>0</v>
      </c>
      <c r="M128" s="7">
        <v>0</v>
      </c>
      <c r="N128" s="124">
        <f t="shared" si="4"/>
        <v>0</v>
      </c>
      <c r="O128" s="26">
        <v>0</v>
      </c>
      <c r="P128" s="7">
        <v>0</v>
      </c>
      <c r="Q128" s="7">
        <v>0</v>
      </c>
      <c r="R128" s="7">
        <v>0</v>
      </c>
      <c r="S128" s="7">
        <v>0</v>
      </c>
      <c r="T128" s="7">
        <v>0</v>
      </c>
      <c r="U128" s="124">
        <f t="shared" si="5"/>
        <v>0</v>
      </c>
    </row>
    <row r="129" spans="1:21">
      <c r="A129" s="37">
        <v>132</v>
      </c>
      <c r="B129" s="12"/>
      <c r="C129" s="12"/>
      <c r="D129" s="38" t="s">
        <v>32</v>
      </c>
      <c r="E129" s="15" t="s">
        <v>155</v>
      </c>
      <c r="F129" s="43"/>
      <c r="G129" s="109">
        <f t="shared" si="3"/>
        <v>318.90951074378245</v>
      </c>
      <c r="H129" s="26">
        <v>0</v>
      </c>
      <c r="I129" s="7">
        <v>0</v>
      </c>
      <c r="J129" s="7">
        <v>0</v>
      </c>
      <c r="K129" s="7">
        <v>0</v>
      </c>
      <c r="L129" s="7">
        <v>0</v>
      </c>
      <c r="M129" s="7">
        <v>0</v>
      </c>
      <c r="N129" s="124">
        <f t="shared" si="4"/>
        <v>0</v>
      </c>
      <c r="O129" s="26">
        <v>0</v>
      </c>
      <c r="P129" s="7">
        <v>0</v>
      </c>
      <c r="Q129" s="7">
        <v>8.1064950729123666</v>
      </c>
      <c r="R129" s="7">
        <v>39.946526059415191</v>
      </c>
      <c r="S129" s="7">
        <v>53.391238945783698</v>
      </c>
      <c r="T129" s="7">
        <v>217.46525066567119</v>
      </c>
      <c r="U129" s="124">
        <f t="shared" si="5"/>
        <v>318.90951074378245</v>
      </c>
    </row>
    <row r="130" spans="1:21">
      <c r="A130" s="93">
        <v>133</v>
      </c>
      <c r="B130" s="94"/>
      <c r="C130" s="95" t="s">
        <v>156</v>
      </c>
      <c r="D130" s="96" t="s">
        <v>157</v>
      </c>
      <c r="E130" s="97"/>
      <c r="F130" s="98"/>
      <c r="G130" s="99">
        <f t="shared" si="3"/>
        <v>20753.524349964238</v>
      </c>
      <c r="H130" s="100">
        <v>19.912264270358719</v>
      </c>
      <c r="I130" s="101">
        <v>3.86013004463166</v>
      </c>
      <c r="J130" s="101">
        <v>41.283096489030868</v>
      </c>
      <c r="K130" s="101">
        <v>253.23311897926033</v>
      </c>
      <c r="L130" s="101">
        <v>951.87253374606371</v>
      </c>
      <c r="M130" s="101">
        <v>6985.9463688731194</v>
      </c>
      <c r="N130" s="125">
        <f t="shared" si="4"/>
        <v>8256.1075124024646</v>
      </c>
      <c r="O130" s="100">
        <v>19.026535262149991</v>
      </c>
      <c r="P130" s="101">
        <v>4.6475626998453663</v>
      </c>
      <c r="Q130" s="101">
        <v>30.60090731701348</v>
      </c>
      <c r="R130" s="101">
        <v>116.63980028964579</v>
      </c>
      <c r="S130" s="101">
        <v>800.0789574496448</v>
      </c>
      <c r="T130" s="101">
        <v>11526.423074543476</v>
      </c>
      <c r="U130" s="125">
        <f t="shared" si="5"/>
        <v>12497.416837561776</v>
      </c>
    </row>
    <row r="131" spans="1:21">
      <c r="A131" s="93">
        <v>134</v>
      </c>
      <c r="B131" s="94"/>
      <c r="C131" s="95" t="s">
        <v>158</v>
      </c>
      <c r="D131" s="96" t="s">
        <v>159</v>
      </c>
      <c r="E131" s="97"/>
      <c r="F131" s="98"/>
      <c r="G131" s="99">
        <f t="shared" si="3"/>
        <v>45596.242576235942</v>
      </c>
      <c r="H131" s="100">
        <v>0</v>
      </c>
      <c r="I131" s="101">
        <v>18.204245276749134</v>
      </c>
      <c r="J131" s="101">
        <v>131.64113491028547</v>
      </c>
      <c r="K131" s="101">
        <v>410.43178388476372</v>
      </c>
      <c r="L131" s="101">
        <v>1658.8099734187126</v>
      </c>
      <c r="M131" s="101">
        <v>15200.608074188232</v>
      </c>
      <c r="N131" s="125">
        <f t="shared" si="4"/>
        <v>17419.695211678743</v>
      </c>
      <c r="O131" s="100">
        <v>0</v>
      </c>
      <c r="P131" s="101">
        <v>27.179142211600265</v>
      </c>
      <c r="Q131" s="101">
        <v>217.9223997713998</v>
      </c>
      <c r="R131" s="101">
        <v>510.90118155628443</v>
      </c>
      <c r="S131" s="101">
        <v>2001.0181132555008</v>
      </c>
      <c r="T131" s="101">
        <v>25419.526527762413</v>
      </c>
      <c r="U131" s="125">
        <f>SUM(O131:T131)</f>
        <v>28176.547364557198</v>
      </c>
    </row>
    <row r="132" spans="1:21">
      <c r="A132" s="37">
        <v>135</v>
      </c>
      <c r="B132" s="17"/>
      <c r="C132" s="16"/>
      <c r="D132" s="38" t="s">
        <v>8</v>
      </c>
      <c r="E132" s="49" t="s">
        <v>160</v>
      </c>
      <c r="F132" s="40"/>
      <c r="G132" s="109">
        <f t="shared" si="3"/>
        <v>7143.6858861008204</v>
      </c>
      <c r="H132" s="26">
        <v>0</v>
      </c>
      <c r="I132" s="7">
        <v>1.5998703071381897</v>
      </c>
      <c r="J132" s="7">
        <v>7.468579972628504</v>
      </c>
      <c r="K132" s="7">
        <v>32.679696138948202</v>
      </c>
      <c r="L132" s="7">
        <v>262.6789406388998</v>
      </c>
      <c r="M132" s="7">
        <v>1550.0615120604634</v>
      </c>
      <c r="N132" s="124">
        <f t="shared" si="4"/>
        <v>1854.4885991180781</v>
      </c>
      <c r="O132" s="26">
        <v>0</v>
      </c>
      <c r="P132" s="7">
        <v>1.6479488164313807</v>
      </c>
      <c r="Q132" s="7">
        <v>10.623703607067</v>
      </c>
      <c r="R132" s="7">
        <v>53.775932375341654</v>
      </c>
      <c r="S132" s="7">
        <v>534.76111423224211</v>
      </c>
      <c r="T132" s="7">
        <v>4688.3885879516602</v>
      </c>
      <c r="U132" s="124">
        <f t="shared" ref="U132:U157" si="6">SUM(O132:T132)</f>
        <v>5289.1972869827423</v>
      </c>
    </row>
    <row r="133" spans="1:21">
      <c r="A133" s="37">
        <v>136</v>
      </c>
      <c r="B133" s="10"/>
      <c r="C133" s="16"/>
      <c r="D133" s="38" t="s">
        <v>10</v>
      </c>
      <c r="E133" s="49" t="s">
        <v>161</v>
      </c>
      <c r="F133" s="40"/>
      <c r="G133" s="109">
        <f t="shared" si="3"/>
        <v>3065.1347369551659</v>
      </c>
      <c r="H133" s="26">
        <v>0</v>
      </c>
      <c r="I133" s="7">
        <v>0</v>
      </c>
      <c r="J133" s="7">
        <v>8.9868754148483276E-2</v>
      </c>
      <c r="K133" s="7">
        <v>3.1251573413610458</v>
      </c>
      <c r="L133" s="7">
        <v>25.596319109201431</v>
      </c>
      <c r="M133" s="7">
        <v>954.88164669275284</v>
      </c>
      <c r="N133" s="124">
        <f t="shared" si="4"/>
        <v>983.6929918974638</v>
      </c>
      <c r="O133" s="26">
        <v>0</v>
      </c>
      <c r="P133" s="7">
        <v>0</v>
      </c>
      <c r="Q133" s="7">
        <v>0</v>
      </c>
      <c r="R133" s="7">
        <v>1.8204950839281082</v>
      </c>
      <c r="S133" s="7">
        <v>28.176652789115906</v>
      </c>
      <c r="T133" s="7">
        <v>2051.4445971846581</v>
      </c>
      <c r="U133" s="124">
        <f t="shared" si="6"/>
        <v>2081.4417450577021</v>
      </c>
    </row>
    <row r="134" spans="1:21">
      <c r="A134" s="37">
        <v>137</v>
      </c>
      <c r="B134" s="10"/>
      <c r="C134" s="11"/>
      <c r="D134" s="52" t="s">
        <v>22</v>
      </c>
      <c r="E134" s="49" t="s">
        <v>162</v>
      </c>
      <c r="F134" s="51"/>
      <c r="G134" s="109">
        <f t="shared" si="3"/>
        <v>243.95297971367836</v>
      </c>
      <c r="H134" s="26">
        <v>0</v>
      </c>
      <c r="I134" s="7">
        <v>0</v>
      </c>
      <c r="J134" s="7">
        <v>0.23578067123889923</v>
      </c>
      <c r="K134" s="7">
        <v>1.4348428398370743</v>
      </c>
      <c r="L134" s="7">
        <v>16.083394721150398</v>
      </c>
      <c r="M134" s="7">
        <v>151.9644883275032</v>
      </c>
      <c r="N134" s="124">
        <f t="shared" si="4"/>
        <v>169.71850655972958</v>
      </c>
      <c r="O134" s="26">
        <v>0</v>
      </c>
      <c r="P134" s="7">
        <v>0</v>
      </c>
      <c r="Q134" s="7">
        <v>0.14923247694969177</v>
      </c>
      <c r="R134" s="7">
        <v>0.32756173610687256</v>
      </c>
      <c r="S134" s="7">
        <v>1.5640113204717636</v>
      </c>
      <c r="T134" s="7">
        <v>72.193667620420456</v>
      </c>
      <c r="U134" s="124">
        <f t="shared" si="6"/>
        <v>74.234473153948784</v>
      </c>
    </row>
    <row r="135" spans="1:21">
      <c r="A135" s="37">
        <v>138</v>
      </c>
      <c r="B135" s="10"/>
      <c r="C135" s="11"/>
      <c r="D135" s="52" t="s">
        <v>24</v>
      </c>
      <c r="E135" s="49" t="s">
        <v>163</v>
      </c>
      <c r="F135" s="51"/>
      <c r="G135" s="109">
        <f t="shared" si="3"/>
        <v>3865.4236829355359</v>
      </c>
      <c r="H135" s="26">
        <v>0</v>
      </c>
      <c r="I135" s="7">
        <v>0</v>
      </c>
      <c r="J135" s="7">
        <v>1.6570127308368683</v>
      </c>
      <c r="K135" s="7">
        <v>11.785141922533512</v>
      </c>
      <c r="L135" s="7">
        <v>157.48589904606342</v>
      </c>
      <c r="M135" s="7">
        <v>2114.1807847619057</v>
      </c>
      <c r="N135" s="124">
        <f t="shared" si="4"/>
        <v>2285.1088384613395</v>
      </c>
      <c r="O135" s="26">
        <v>0</v>
      </c>
      <c r="P135" s="7">
        <v>0</v>
      </c>
      <c r="Q135" s="7">
        <v>0.68322266638278961</v>
      </c>
      <c r="R135" s="7">
        <v>6.8452540412545204</v>
      </c>
      <c r="S135" s="7">
        <v>74.064852885901928</v>
      </c>
      <c r="T135" s="7">
        <v>1498.7215148806572</v>
      </c>
      <c r="U135" s="124">
        <f t="shared" si="6"/>
        <v>1580.3148444741964</v>
      </c>
    </row>
    <row r="136" spans="1:21">
      <c r="A136" s="37">
        <v>139</v>
      </c>
      <c r="B136" s="17"/>
      <c r="C136" s="11"/>
      <c r="D136" s="50"/>
      <c r="E136" s="9" t="s">
        <v>164</v>
      </c>
      <c r="F136" s="46"/>
      <c r="G136" s="109">
        <f t="shared" si="3"/>
        <v>31278.045890525009</v>
      </c>
      <c r="H136" s="26">
        <v>0</v>
      </c>
      <c r="I136" s="7">
        <v>16.604375317227095</v>
      </c>
      <c r="J136" s="7">
        <v>122.18989187479019</v>
      </c>
      <c r="K136" s="7">
        <v>361.40693009644747</v>
      </c>
      <c r="L136" s="7">
        <v>1196.9654213935137</v>
      </c>
      <c r="M136" s="7">
        <v>10429.519734889269</v>
      </c>
      <c r="N136" s="124">
        <f t="shared" si="4"/>
        <v>12126.686353571247</v>
      </c>
      <c r="O136" s="26">
        <v>0</v>
      </c>
      <c r="P136" s="7">
        <v>25.531193333237752</v>
      </c>
      <c r="Q136" s="7">
        <v>206.46623719297349</v>
      </c>
      <c r="R136" s="7">
        <v>448.13193811476231</v>
      </c>
      <c r="S136" s="7">
        <v>1362.4514543712139</v>
      </c>
      <c r="T136" s="7">
        <v>17108.778713941574</v>
      </c>
      <c r="U136" s="124">
        <f t="shared" si="6"/>
        <v>19151.359536953762</v>
      </c>
    </row>
    <row r="137" spans="1:21">
      <c r="A137" s="93">
        <v>140</v>
      </c>
      <c r="B137" s="94"/>
      <c r="C137" s="95" t="s">
        <v>165</v>
      </c>
      <c r="D137" s="96" t="s">
        <v>166</v>
      </c>
      <c r="E137" s="97"/>
      <c r="F137" s="98"/>
      <c r="G137" s="99">
        <f t="shared" si="3"/>
        <v>26830.156470155023</v>
      </c>
      <c r="H137" s="100">
        <v>8892.5128917396069</v>
      </c>
      <c r="I137" s="101">
        <v>491.84933130256832</v>
      </c>
      <c r="J137" s="101">
        <v>826.23983450978994</v>
      </c>
      <c r="K137" s="101">
        <v>937.25221624225378</v>
      </c>
      <c r="L137" s="101">
        <v>1545.986173838377</v>
      </c>
      <c r="M137" s="101">
        <v>1583.3941469788551</v>
      </c>
      <c r="N137" s="125">
        <f t="shared" si="4"/>
        <v>14277.234594611451</v>
      </c>
      <c r="O137" s="100">
        <v>7548.3531657755375</v>
      </c>
      <c r="P137" s="101">
        <v>461.06703118575388</v>
      </c>
      <c r="Q137" s="101">
        <v>654.50440642610192</v>
      </c>
      <c r="R137" s="101">
        <v>740.91425696760416</v>
      </c>
      <c r="S137" s="101">
        <v>1435.0310121178627</v>
      </c>
      <c r="T137" s="101">
        <v>1713.0520030707121</v>
      </c>
      <c r="U137" s="125">
        <f t="shared" si="6"/>
        <v>12552.921875543572</v>
      </c>
    </row>
    <row r="138" spans="1:21">
      <c r="A138" s="37">
        <v>141</v>
      </c>
      <c r="B138" s="17"/>
      <c r="C138" s="16"/>
      <c r="D138" s="38" t="s">
        <v>8</v>
      </c>
      <c r="E138" s="45" t="s">
        <v>167</v>
      </c>
      <c r="F138" s="53"/>
      <c r="G138" s="109">
        <f t="shared" ref="G138:G157" si="7">N138+U138</f>
        <v>918.66378275332227</v>
      </c>
      <c r="H138" s="26">
        <v>376.45110230892897</v>
      </c>
      <c r="I138" s="7">
        <v>11.838656122097746</v>
      </c>
      <c r="J138" s="7">
        <v>14.913289206568152</v>
      </c>
      <c r="K138" s="7">
        <v>22.983381061349064</v>
      </c>
      <c r="L138" s="7">
        <v>11.491600154899061</v>
      </c>
      <c r="M138" s="7">
        <v>3.5227253288030624</v>
      </c>
      <c r="N138" s="124">
        <f t="shared" ref="N138:N157" si="8">SUM(H138:M138)</f>
        <v>441.20075418264605</v>
      </c>
      <c r="O138" s="26">
        <v>398.84767135139555</v>
      </c>
      <c r="P138" s="7">
        <v>13.34151147589273</v>
      </c>
      <c r="Q138" s="7">
        <v>17.039751887088642</v>
      </c>
      <c r="R138" s="7">
        <v>27.563872148748487</v>
      </c>
      <c r="S138" s="7">
        <v>15.634260019985959</v>
      </c>
      <c r="T138" s="7">
        <v>5.0359616875648499</v>
      </c>
      <c r="U138" s="124">
        <f t="shared" si="6"/>
        <v>477.46302857067622</v>
      </c>
    </row>
    <row r="139" spans="1:21">
      <c r="A139" s="37">
        <v>142</v>
      </c>
      <c r="B139" s="17"/>
      <c r="C139" s="16"/>
      <c r="D139" s="38" t="s">
        <v>10</v>
      </c>
      <c r="E139" s="45" t="s">
        <v>168</v>
      </c>
      <c r="F139" s="53"/>
      <c r="G139" s="109">
        <f t="shared" si="7"/>
        <v>43.920420834198012</v>
      </c>
      <c r="H139" s="26">
        <v>25.575708051663241</v>
      </c>
      <c r="I139" s="7">
        <v>0</v>
      </c>
      <c r="J139" s="7">
        <v>0</v>
      </c>
      <c r="K139" s="7">
        <v>0</v>
      </c>
      <c r="L139" s="7">
        <v>0.23052263259887695</v>
      </c>
      <c r="M139" s="7">
        <v>1.2351800203323364</v>
      </c>
      <c r="N139" s="124">
        <f t="shared" si="8"/>
        <v>27.041410704594455</v>
      </c>
      <c r="O139" s="26">
        <v>16.879010129603557</v>
      </c>
      <c r="P139" s="7">
        <v>0</v>
      </c>
      <c r="Q139" s="7">
        <v>0</v>
      </c>
      <c r="R139" s="7">
        <v>0</v>
      </c>
      <c r="S139" s="7">
        <v>0</v>
      </c>
      <c r="T139" s="7">
        <v>0</v>
      </c>
      <c r="U139" s="124">
        <f t="shared" si="6"/>
        <v>16.879010129603557</v>
      </c>
    </row>
    <row r="140" spans="1:21">
      <c r="A140" s="37">
        <v>143</v>
      </c>
      <c r="B140" s="17"/>
      <c r="C140" s="16"/>
      <c r="D140" s="38" t="s">
        <v>22</v>
      </c>
      <c r="E140" s="45" t="s">
        <v>169</v>
      </c>
      <c r="F140" s="53"/>
      <c r="G140" s="109">
        <f t="shared" si="7"/>
        <v>2921.62727123894</v>
      </c>
      <c r="H140" s="26">
        <v>266.92502629198134</v>
      </c>
      <c r="I140" s="7">
        <v>20.662309918552637</v>
      </c>
      <c r="J140" s="7">
        <v>59.140428004786372</v>
      </c>
      <c r="K140" s="7">
        <v>154.77151758596301</v>
      </c>
      <c r="L140" s="7">
        <v>886.91625326126814</v>
      </c>
      <c r="M140" s="7">
        <v>45.831145934760571</v>
      </c>
      <c r="N140" s="124">
        <f t="shared" si="8"/>
        <v>1434.2466809973121</v>
      </c>
      <c r="O140" s="26">
        <v>243.45941180177033</v>
      </c>
      <c r="P140" s="7">
        <v>12.99878729343618</v>
      </c>
      <c r="Q140" s="7">
        <v>55.561276827007532</v>
      </c>
      <c r="R140" s="7">
        <v>174.81218402087688</v>
      </c>
      <c r="S140" s="7">
        <v>898.85682141408324</v>
      </c>
      <c r="T140" s="7">
        <v>101.69210888445377</v>
      </c>
      <c r="U140" s="124">
        <f t="shared" si="6"/>
        <v>1487.3805902416279</v>
      </c>
    </row>
    <row r="141" spans="1:21">
      <c r="A141" s="37">
        <v>144</v>
      </c>
      <c r="B141" s="17"/>
      <c r="C141" s="16"/>
      <c r="D141" s="38" t="s">
        <v>24</v>
      </c>
      <c r="E141" s="45" t="s">
        <v>170</v>
      </c>
      <c r="F141" s="53"/>
      <c r="G141" s="109">
        <f t="shared" si="7"/>
        <v>11067.517166861537</v>
      </c>
      <c r="H141" s="26">
        <v>4245.4891250655055</v>
      </c>
      <c r="I141" s="7">
        <v>235.80547157488763</v>
      </c>
      <c r="J141" s="7">
        <v>466.48796117305756</v>
      </c>
      <c r="K141" s="7">
        <v>505.82264522463083</v>
      </c>
      <c r="L141" s="7">
        <v>318.08662494271994</v>
      </c>
      <c r="M141" s="7">
        <v>309.84230952709913</v>
      </c>
      <c r="N141" s="124">
        <f t="shared" si="8"/>
        <v>6081.5341375079006</v>
      </c>
      <c r="O141" s="26">
        <v>3425.0687647610903</v>
      </c>
      <c r="P141" s="7">
        <v>221.62507970558363</v>
      </c>
      <c r="Q141" s="7">
        <v>347.20109403133392</v>
      </c>
      <c r="R141" s="7">
        <v>320.46844323351979</v>
      </c>
      <c r="S141" s="7">
        <v>256.31758433580399</v>
      </c>
      <c r="T141" s="7">
        <v>415.30206328630447</v>
      </c>
      <c r="U141" s="124">
        <f t="shared" si="6"/>
        <v>4985.9830293536361</v>
      </c>
    </row>
    <row r="142" spans="1:21">
      <c r="A142" s="37">
        <v>145</v>
      </c>
      <c r="B142" s="17"/>
      <c r="C142" s="16"/>
      <c r="D142" s="38" t="s">
        <v>26</v>
      </c>
      <c r="E142" s="45" t="s">
        <v>171</v>
      </c>
      <c r="F142" s="53"/>
      <c r="G142" s="109">
        <f t="shared" si="7"/>
        <v>2816.0190616339751</v>
      </c>
      <c r="H142" s="26">
        <v>524.32269706018269</v>
      </c>
      <c r="I142" s="7">
        <v>22.773540024179965</v>
      </c>
      <c r="J142" s="7">
        <v>67.771410963207018</v>
      </c>
      <c r="K142" s="7">
        <v>56.855001252290094</v>
      </c>
      <c r="L142" s="7">
        <v>67.33124583872268</v>
      </c>
      <c r="M142" s="7">
        <v>611.48139411211014</v>
      </c>
      <c r="N142" s="124">
        <f t="shared" si="8"/>
        <v>1350.5352892506926</v>
      </c>
      <c r="O142" s="26">
        <v>676.54313201736659</v>
      </c>
      <c r="P142" s="7">
        <v>33.353973816978396</v>
      </c>
      <c r="Q142" s="7">
        <v>56.924669179039483</v>
      </c>
      <c r="R142" s="7">
        <v>50.521840509834874</v>
      </c>
      <c r="S142" s="7">
        <v>52.629220309267112</v>
      </c>
      <c r="T142" s="7">
        <v>595.51093655079603</v>
      </c>
      <c r="U142" s="124">
        <f t="shared" si="6"/>
        <v>1465.4837723832825</v>
      </c>
    </row>
    <row r="143" spans="1:21">
      <c r="A143" s="37">
        <v>146</v>
      </c>
      <c r="B143" s="17"/>
      <c r="C143" s="16"/>
      <c r="D143" s="38" t="s">
        <v>32</v>
      </c>
      <c r="E143" s="54" t="s">
        <v>172</v>
      </c>
      <c r="F143" s="53"/>
      <c r="G143" s="109">
        <f t="shared" si="7"/>
        <v>9062.4086927534881</v>
      </c>
      <c r="H143" s="26">
        <v>3453.7491876929998</v>
      </c>
      <c r="I143" s="7">
        <v>200.7693497389555</v>
      </c>
      <c r="J143" s="7">
        <v>217.92672908306122</v>
      </c>
      <c r="K143" s="7">
        <v>196.81967599131167</v>
      </c>
      <c r="L143" s="7">
        <v>261.92995357885957</v>
      </c>
      <c r="M143" s="7">
        <v>611.48137980699539</v>
      </c>
      <c r="N143" s="124">
        <f t="shared" si="8"/>
        <v>4942.6762758921832</v>
      </c>
      <c r="O143" s="26">
        <v>2787.5551599264145</v>
      </c>
      <c r="P143" s="7">
        <v>179.74767641032668</v>
      </c>
      <c r="Q143" s="7">
        <v>177.77760989125818</v>
      </c>
      <c r="R143" s="7">
        <v>167.54791726637632</v>
      </c>
      <c r="S143" s="7">
        <v>211.59312557801604</v>
      </c>
      <c r="T143" s="7">
        <v>595.51092778891325</v>
      </c>
      <c r="U143" s="124">
        <f t="shared" si="6"/>
        <v>4119.732416861305</v>
      </c>
    </row>
    <row r="144" spans="1:21">
      <c r="A144" s="93">
        <v>147</v>
      </c>
      <c r="B144" s="94"/>
      <c r="C144" s="103" t="s">
        <v>173</v>
      </c>
      <c r="D144" s="96" t="s">
        <v>174</v>
      </c>
      <c r="E144" s="97"/>
      <c r="F144" s="98"/>
      <c r="G144" s="99">
        <f t="shared" si="7"/>
        <v>24.015187613666058</v>
      </c>
      <c r="H144" s="100">
        <v>0</v>
      </c>
      <c r="I144" s="101">
        <v>0</v>
      </c>
      <c r="J144" s="101">
        <v>0</v>
      </c>
      <c r="K144" s="101">
        <v>0</v>
      </c>
      <c r="L144" s="101">
        <v>0.94616464525461197</v>
      </c>
      <c r="M144" s="101">
        <v>8.850907027721405</v>
      </c>
      <c r="N144" s="125">
        <f t="shared" si="8"/>
        <v>9.797071672976017</v>
      </c>
      <c r="O144" s="100">
        <v>0</v>
      </c>
      <c r="P144" s="101">
        <v>0</v>
      </c>
      <c r="Q144" s="101">
        <v>0</v>
      </c>
      <c r="R144" s="101">
        <v>0.22610372304916382</v>
      </c>
      <c r="S144" s="101">
        <v>2.0957819074392319</v>
      </c>
      <c r="T144" s="101">
        <v>11.896230310201645</v>
      </c>
      <c r="U144" s="125">
        <f t="shared" si="6"/>
        <v>14.218115940690041</v>
      </c>
    </row>
    <row r="145" spans="1:21">
      <c r="A145" s="72">
        <v>151</v>
      </c>
      <c r="B145" s="80" t="s">
        <v>175</v>
      </c>
      <c r="C145" s="81" t="s">
        <v>176</v>
      </c>
      <c r="D145" s="82"/>
      <c r="E145" s="82"/>
      <c r="F145" s="83"/>
      <c r="G145" s="74">
        <f t="shared" si="7"/>
        <v>493176.66713729454</v>
      </c>
      <c r="H145" s="75">
        <v>2560.362309588585</v>
      </c>
      <c r="I145" s="76">
        <v>3131.9602849856019</v>
      </c>
      <c r="J145" s="76">
        <v>36066.050094366074</v>
      </c>
      <c r="K145" s="76">
        <v>72946.524819374084</v>
      </c>
      <c r="L145" s="76">
        <v>85513.130731582642</v>
      </c>
      <c r="M145" s="76">
        <v>132157.8024520874</v>
      </c>
      <c r="N145" s="122">
        <f t="shared" si="8"/>
        <v>332375.83069198439</v>
      </c>
      <c r="O145" s="75">
        <v>2059.111584850587</v>
      </c>
      <c r="P145" s="76">
        <v>1764.0972806513309</v>
      </c>
      <c r="Q145" s="76">
        <v>9253.1552845239639</v>
      </c>
      <c r="R145" s="76">
        <v>15847.46747636795</v>
      </c>
      <c r="S145" s="76">
        <v>24230.869839668274</v>
      </c>
      <c r="T145" s="76">
        <v>107646.13497924805</v>
      </c>
      <c r="U145" s="122">
        <f t="shared" si="6"/>
        <v>160800.83644531015</v>
      </c>
    </row>
    <row r="146" spans="1:21">
      <c r="A146" s="93">
        <v>152</v>
      </c>
      <c r="B146" s="95"/>
      <c r="C146" s="95" t="s">
        <v>6</v>
      </c>
      <c r="D146" s="96" t="s">
        <v>177</v>
      </c>
      <c r="E146" s="104"/>
      <c r="F146" s="105"/>
      <c r="G146" s="99">
        <f t="shared" si="7"/>
        <v>325094.48846823187</v>
      </c>
      <c r="H146" s="100">
        <v>2405.3705903752707</v>
      </c>
      <c r="I146" s="101">
        <v>2357.1237680986524</v>
      </c>
      <c r="J146" s="101">
        <v>17154.105897188187</v>
      </c>
      <c r="K146" s="101">
        <v>33271.2139544487</v>
      </c>
      <c r="L146" s="101">
        <v>46786.899667263031</v>
      </c>
      <c r="M146" s="101">
        <v>103259.47993087769</v>
      </c>
      <c r="N146" s="125">
        <f t="shared" si="8"/>
        <v>205234.19380825153</v>
      </c>
      <c r="O146" s="100">
        <v>1917.1616922717076</v>
      </c>
      <c r="P146" s="101">
        <v>1242.1302731018513</v>
      </c>
      <c r="Q146" s="101">
        <v>4077.1630271077156</v>
      </c>
      <c r="R146" s="101">
        <v>6684.1527850031853</v>
      </c>
      <c r="S146" s="101">
        <v>13324.403294086456</v>
      </c>
      <c r="T146" s="101">
        <v>92615.283588409424</v>
      </c>
      <c r="U146" s="125">
        <f t="shared" si="6"/>
        <v>119860.29465998034</v>
      </c>
    </row>
    <row r="147" spans="1:21">
      <c r="A147" s="37">
        <v>153</v>
      </c>
      <c r="B147" s="17"/>
      <c r="C147" s="16"/>
      <c r="D147" s="38" t="s">
        <v>8</v>
      </c>
      <c r="E147" s="49" t="s">
        <v>178</v>
      </c>
      <c r="F147" s="55"/>
      <c r="G147" s="109">
        <f t="shared" si="7"/>
        <v>47071.115377790498</v>
      </c>
      <c r="H147" s="26">
        <v>273.4620208706765</v>
      </c>
      <c r="I147" s="7">
        <v>718.87039948813617</v>
      </c>
      <c r="J147" s="7">
        <v>8311.9691035747528</v>
      </c>
      <c r="K147" s="7">
        <v>10504.352998256683</v>
      </c>
      <c r="L147" s="7">
        <v>9382.7998583316803</v>
      </c>
      <c r="M147" s="7">
        <v>5787.7419672012329</v>
      </c>
      <c r="N147" s="124">
        <f t="shared" si="8"/>
        <v>34979.196347723162</v>
      </c>
      <c r="O147" s="26">
        <v>225.41963614226552</v>
      </c>
      <c r="P147" s="7">
        <v>421.01208387315273</v>
      </c>
      <c r="Q147" s="7">
        <v>2091.1257532536983</v>
      </c>
      <c r="R147" s="7">
        <v>2462.5326001942158</v>
      </c>
      <c r="S147" s="7">
        <v>3220.4436428546906</v>
      </c>
      <c r="T147" s="7">
        <v>3671.3853137493134</v>
      </c>
      <c r="U147" s="124">
        <f t="shared" si="6"/>
        <v>12091.919030067336</v>
      </c>
    </row>
    <row r="148" spans="1:21">
      <c r="A148" s="37">
        <v>154</v>
      </c>
      <c r="B148" s="17"/>
      <c r="C148" s="16"/>
      <c r="D148" s="38" t="s">
        <v>10</v>
      </c>
      <c r="E148" s="49" t="s">
        <v>179</v>
      </c>
      <c r="F148" s="40"/>
      <c r="G148" s="109">
        <f t="shared" si="7"/>
        <v>5593.6090065876124</v>
      </c>
      <c r="H148" s="26">
        <v>114.06111953579602</v>
      </c>
      <c r="I148" s="7">
        <v>93.054906157311052</v>
      </c>
      <c r="J148" s="7">
        <v>393.69010274857283</v>
      </c>
      <c r="K148" s="7">
        <v>983.51269504241645</v>
      </c>
      <c r="L148" s="7">
        <v>1285.4082758463919</v>
      </c>
      <c r="M148" s="7">
        <v>757.6960177719593</v>
      </c>
      <c r="N148" s="124">
        <f t="shared" si="8"/>
        <v>3627.4231171024476</v>
      </c>
      <c r="O148" s="26">
        <v>114.90687486726119</v>
      </c>
      <c r="P148" s="7">
        <v>77.160433918004856</v>
      </c>
      <c r="Q148" s="7">
        <v>131.45210814382881</v>
      </c>
      <c r="R148" s="7">
        <v>224.41638205572963</v>
      </c>
      <c r="S148" s="7">
        <v>331.4688381459564</v>
      </c>
      <c r="T148" s="7">
        <v>1086.7812523543835</v>
      </c>
      <c r="U148" s="124">
        <f t="shared" si="6"/>
        <v>1966.1858894851644</v>
      </c>
    </row>
    <row r="149" spans="1:21">
      <c r="A149" s="37">
        <v>155</v>
      </c>
      <c r="B149" s="17"/>
      <c r="C149" s="16"/>
      <c r="D149" s="38" t="s">
        <v>22</v>
      </c>
      <c r="E149" s="49" t="s">
        <v>180</v>
      </c>
      <c r="F149" s="40"/>
      <c r="G149" s="109">
        <f t="shared" si="7"/>
        <v>119327.83244020274</v>
      </c>
      <c r="H149" s="26">
        <v>219.95979493368941</v>
      </c>
      <c r="I149" s="7">
        <v>140.19337646663189</v>
      </c>
      <c r="J149" s="7">
        <v>1390.1479483544827</v>
      </c>
      <c r="K149" s="7">
        <v>4626.0063402056694</v>
      </c>
      <c r="L149" s="7">
        <v>10398.332899093628</v>
      </c>
      <c r="M149" s="7">
        <v>53282.113861083984</v>
      </c>
      <c r="N149" s="124">
        <f t="shared" si="8"/>
        <v>70056.754220138086</v>
      </c>
      <c r="O149" s="26">
        <v>165.36338826953579</v>
      </c>
      <c r="P149" s="7">
        <v>71.988930305040412</v>
      </c>
      <c r="Q149" s="7">
        <v>313.80936581455171</v>
      </c>
      <c r="R149" s="7">
        <v>778.19153463095427</v>
      </c>
      <c r="S149" s="7">
        <v>2782.7377035096288</v>
      </c>
      <c r="T149" s="7">
        <v>45158.987297534943</v>
      </c>
      <c r="U149" s="124">
        <f t="shared" si="6"/>
        <v>49271.07822006465</v>
      </c>
    </row>
    <row r="150" spans="1:21">
      <c r="A150" s="37">
        <v>156</v>
      </c>
      <c r="B150" s="17"/>
      <c r="C150" s="16"/>
      <c r="D150" s="38" t="s">
        <v>24</v>
      </c>
      <c r="E150" s="49" t="s">
        <v>181</v>
      </c>
      <c r="F150" s="40"/>
      <c r="G150" s="109">
        <f t="shared" si="7"/>
        <v>13407.503823868388</v>
      </c>
      <c r="H150" s="26">
        <v>243.86363041103323</v>
      </c>
      <c r="I150" s="7">
        <v>105.19280984252691</v>
      </c>
      <c r="J150" s="7">
        <v>504.98977145552635</v>
      </c>
      <c r="K150" s="7">
        <v>1974.534753665328</v>
      </c>
      <c r="L150" s="7">
        <v>3234.3563400544226</v>
      </c>
      <c r="M150" s="7">
        <v>2483.3753958940506</v>
      </c>
      <c r="N150" s="124">
        <f t="shared" si="8"/>
        <v>8546.3127013228877</v>
      </c>
      <c r="O150" s="26">
        <v>234.63420910973218</v>
      </c>
      <c r="P150" s="7">
        <v>83.004015393864393</v>
      </c>
      <c r="Q150" s="7">
        <v>202.64973034709692</v>
      </c>
      <c r="R150" s="7">
        <v>514.07837176322937</v>
      </c>
      <c r="S150" s="7">
        <v>1018.5398542881012</v>
      </c>
      <c r="T150" s="7">
        <v>2808.2849416434765</v>
      </c>
      <c r="U150" s="124">
        <f t="shared" si="6"/>
        <v>4861.1911225455005</v>
      </c>
    </row>
    <row r="151" spans="1:21">
      <c r="A151" s="37">
        <v>157</v>
      </c>
      <c r="B151" s="17"/>
      <c r="C151" s="16"/>
      <c r="D151" s="38" t="s">
        <v>26</v>
      </c>
      <c r="E151" s="49" t="s">
        <v>182</v>
      </c>
      <c r="F151" s="40"/>
      <c r="G151" s="109">
        <f t="shared" si="7"/>
        <v>17383.163219944756</v>
      </c>
      <c r="H151" s="26">
        <v>374.42534697364317</v>
      </c>
      <c r="I151" s="7">
        <v>703.95979869365692</v>
      </c>
      <c r="J151" s="7">
        <v>2276.3552773296833</v>
      </c>
      <c r="K151" s="7">
        <v>4037.5979905724525</v>
      </c>
      <c r="L151" s="7">
        <v>4291.9995467066765</v>
      </c>
      <c r="M151" s="7">
        <v>2210.8981122970581</v>
      </c>
      <c r="N151" s="124">
        <f t="shared" si="8"/>
        <v>13895.236072573171</v>
      </c>
      <c r="O151" s="26">
        <v>281.77339906048292</v>
      </c>
      <c r="P151" s="7">
        <v>289.59467983618379</v>
      </c>
      <c r="Q151" s="7">
        <v>345.87712175026536</v>
      </c>
      <c r="R151" s="7">
        <v>548.32643790543079</v>
      </c>
      <c r="S151" s="7">
        <v>781.22800041735172</v>
      </c>
      <c r="T151" s="7">
        <v>1241.1275084018707</v>
      </c>
      <c r="U151" s="124">
        <f t="shared" si="6"/>
        <v>3487.9271473715853</v>
      </c>
    </row>
    <row r="152" spans="1:21">
      <c r="A152" s="37">
        <v>158</v>
      </c>
      <c r="B152" s="12"/>
      <c r="C152" s="12"/>
      <c r="D152" s="52" t="s">
        <v>32</v>
      </c>
      <c r="E152" s="49" t="s">
        <v>183</v>
      </c>
      <c r="F152" s="43"/>
      <c r="G152" s="109">
        <f t="shared" si="7"/>
        <v>46.332627232652158</v>
      </c>
      <c r="H152" s="26">
        <v>2.1537407397700008</v>
      </c>
      <c r="I152" s="7">
        <v>3.7396454348927364</v>
      </c>
      <c r="J152" s="7">
        <v>5.2954591853776947</v>
      </c>
      <c r="K152" s="7">
        <v>5.48283001256641</v>
      </c>
      <c r="L152" s="7">
        <v>5.80792038369691</v>
      </c>
      <c r="M152" s="7">
        <v>3.8341324293869548</v>
      </c>
      <c r="N152" s="124">
        <f t="shared" si="8"/>
        <v>26.313728185690707</v>
      </c>
      <c r="O152" s="26">
        <v>2.2795017124444712</v>
      </c>
      <c r="P152" s="7">
        <v>3.118224005040247</v>
      </c>
      <c r="Q152" s="7">
        <v>2.8310000127530657</v>
      </c>
      <c r="R152" s="7">
        <v>3.0212314183590934</v>
      </c>
      <c r="S152" s="7">
        <v>3.9109417336294428</v>
      </c>
      <c r="T152" s="7">
        <v>4.858000164735131</v>
      </c>
      <c r="U152" s="124">
        <f t="shared" si="6"/>
        <v>20.018899046961451</v>
      </c>
    </row>
    <row r="153" spans="1:21">
      <c r="A153" s="37">
        <v>159</v>
      </c>
      <c r="B153" s="10"/>
      <c r="C153" s="11"/>
      <c r="D153" s="38" t="s">
        <v>34</v>
      </c>
      <c r="E153" s="49" t="s">
        <v>184</v>
      </c>
      <c r="F153" s="51"/>
      <c r="G153" s="109">
        <f t="shared" si="7"/>
        <v>122264.93212327489</v>
      </c>
      <c r="H153" s="26">
        <v>1177.4449133169255</v>
      </c>
      <c r="I153" s="7">
        <v>592.11284363269806</v>
      </c>
      <c r="J153" s="7">
        <v>4271.6581259071827</v>
      </c>
      <c r="K153" s="7">
        <v>11139.726164102554</v>
      </c>
      <c r="L153" s="7">
        <v>18188.195263624191</v>
      </c>
      <c r="M153" s="7">
        <v>38733.82056427002</v>
      </c>
      <c r="N153" s="124">
        <f t="shared" si="8"/>
        <v>74102.957874853571</v>
      </c>
      <c r="O153" s="26">
        <v>892.78468748205341</v>
      </c>
      <c r="P153" s="7">
        <v>296.25189717550529</v>
      </c>
      <c r="Q153" s="7">
        <v>989.41799479722977</v>
      </c>
      <c r="R153" s="7">
        <v>2153.5861540734768</v>
      </c>
      <c r="S153" s="7">
        <v>5186.0744542479515</v>
      </c>
      <c r="T153" s="7">
        <v>38643.859060645103</v>
      </c>
      <c r="U153" s="124">
        <f t="shared" si="6"/>
        <v>48161.97424842132</v>
      </c>
    </row>
    <row r="154" spans="1:21">
      <c r="A154" s="93">
        <v>160</v>
      </c>
      <c r="B154" s="94"/>
      <c r="C154" s="95" t="s">
        <v>61</v>
      </c>
      <c r="D154" s="96" t="s">
        <v>185</v>
      </c>
      <c r="E154" s="97"/>
      <c r="F154" s="98"/>
      <c r="G154" s="99">
        <f t="shared" si="7"/>
        <v>168082.17568753855</v>
      </c>
      <c r="H154" s="100">
        <v>154.9917355102516</v>
      </c>
      <c r="I154" s="101">
        <v>774.83648510277271</v>
      </c>
      <c r="J154" s="101">
        <v>18911.944242477417</v>
      </c>
      <c r="K154" s="101">
        <v>39675.311295986176</v>
      </c>
      <c r="L154" s="101">
        <v>38726.228875160217</v>
      </c>
      <c r="M154" s="101">
        <v>28898.321440219879</v>
      </c>
      <c r="N154" s="125">
        <f t="shared" si="8"/>
        <v>127141.63407445671</v>
      </c>
      <c r="O154" s="100">
        <v>141.94989638253173</v>
      </c>
      <c r="P154" s="101">
        <v>521.96703618019819</v>
      </c>
      <c r="Q154" s="101">
        <v>5175.9922697544098</v>
      </c>
      <c r="R154" s="101">
        <v>9163.314705491066</v>
      </c>
      <c r="S154" s="101">
        <v>10906.466746687889</v>
      </c>
      <c r="T154" s="101">
        <v>15030.850958585739</v>
      </c>
      <c r="U154" s="125">
        <f t="shared" si="6"/>
        <v>40940.541613081834</v>
      </c>
    </row>
    <row r="155" spans="1:21">
      <c r="A155" s="37">
        <v>161</v>
      </c>
      <c r="B155" s="17"/>
      <c r="C155" s="16"/>
      <c r="D155" s="38" t="s">
        <v>8</v>
      </c>
      <c r="E155" s="49" t="s">
        <v>186</v>
      </c>
      <c r="F155" s="40"/>
      <c r="G155" s="109">
        <f t="shared" si="7"/>
        <v>134869.02428563836</v>
      </c>
      <c r="H155" s="26">
        <v>0</v>
      </c>
      <c r="I155" s="7">
        <v>409.04573379456997</v>
      </c>
      <c r="J155" s="7">
        <v>13478.522973299026</v>
      </c>
      <c r="K155" s="7">
        <v>30596.594720363617</v>
      </c>
      <c r="L155" s="7">
        <v>32019.737519264221</v>
      </c>
      <c r="M155" s="7">
        <v>27008.578353881836</v>
      </c>
      <c r="N155" s="124">
        <f t="shared" si="8"/>
        <v>103512.47930060327</v>
      </c>
      <c r="O155" s="26">
        <v>0</v>
      </c>
      <c r="P155" s="7">
        <v>231.62465510668335</v>
      </c>
      <c r="Q155" s="7">
        <v>3562.7104594111443</v>
      </c>
      <c r="R155" s="7">
        <v>6396.8978892564774</v>
      </c>
      <c r="S155" s="7">
        <v>8253.4964107275009</v>
      </c>
      <c r="T155" s="7">
        <v>12911.815570533276</v>
      </c>
      <c r="U155" s="124">
        <f t="shared" si="6"/>
        <v>31356.544985035081</v>
      </c>
    </row>
    <row r="156" spans="1:21">
      <c r="A156" s="37">
        <v>162</v>
      </c>
      <c r="B156" s="17"/>
      <c r="C156" s="16"/>
      <c r="D156" s="38" t="s">
        <v>10</v>
      </c>
      <c r="E156" s="49" t="s">
        <v>187</v>
      </c>
      <c r="F156" s="55"/>
      <c r="G156" s="109">
        <f t="shared" si="7"/>
        <v>26778.882498843683</v>
      </c>
      <c r="H156" s="26">
        <v>127.78578349920281</v>
      </c>
      <c r="I156" s="7">
        <v>155.5511467885226</v>
      </c>
      <c r="J156" s="7">
        <v>3889.7630648091435</v>
      </c>
      <c r="K156" s="7">
        <v>7268.4798001497984</v>
      </c>
      <c r="L156" s="7">
        <v>5665.0451044440269</v>
      </c>
      <c r="M156" s="7">
        <v>1591.0065855383873</v>
      </c>
      <c r="N156" s="124">
        <f t="shared" si="8"/>
        <v>18697.631485229082</v>
      </c>
      <c r="O156" s="26">
        <v>114.50333044900617</v>
      </c>
      <c r="P156" s="7">
        <v>136.34602899476886</v>
      </c>
      <c r="Q156" s="7">
        <v>1263.7781783957034</v>
      </c>
      <c r="R156" s="7">
        <v>2355.0583992898464</v>
      </c>
      <c r="S156" s="7">
        <v>2288.4632945507765</v>
      </c>
      <c r="T156" s="7">
        <v>1923.1017819344997</v>
      </c>
      <c r="U156" s="124">
        <f t="shared" si="6"/>
        <v>8081.2510136146011</v>
      </c>
    </row>
    <row r="157" spans="1:21" ht="12.6" thickBot="1">
      <c r="A157" s="56">
        <v>163</v>
      </c>
      <c r="B157" s="57"/>
      <c r="C157" s="58"/>
      <c r="D157" s="59" t="s">
        <v>22</v>
      </c>
      <c r="E157" s="60" t="s">
        <v>188</v>
      </c>
      <c r="F157" s="61"/>
      <c r="G157" s="112">
        <f t="shared" si="7"/>
        <v>6434.2681632777312</v>
      </c>
      <c r="H157" s="27">
        <v>27.205952081298165</v>
      </c>
      <c r="I157" s="28">
        <v>210.23960519372486</v>
      </c>
      <c r="J157" s="28">
        <v>1543.6582895866595</v>
      </c>
      <c r="K157" s="28">
        <v>1810.2362456656992</v>
      </c>
      <c r="L157" s="28">
        <v>1041.4462906564586</v>
      </c>
      <c r="M157" s="28">
        <v>298.73629702685867</v>
      </c>
      <c r="N157" s="126">
        <f t="shared" si="8"/>
        <v>4931.522680210699</v>
      </c>
      <c r="O157" s="27">
        <v>27.446565905323951</v>
      </c>
      <c r="P157" s="28">
        <v>153.99634860589867</v>
      </c>
      <c r="Q157" s="28">
        <v>349.50351778819459</v>
      </c>
      <c r="R157" s="28">
        <v>411.35855309275212</v>
      </c>
      <c r="S157" s="28">
        <v>364.50689815275837</v>
      </c>
      <c r="T157" s="28">
        <v>195.93359952210449</v>
      </c>
      <c r="U157" s="126">
        <f t="shared" si="6"/>
        <v>1502.7454830670322</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6" t="s">
        <v>354</v>
      </c>
      <c r="E2" s="246"/>
      <c r="F2" s="246"/>
      <c r="G2" s="6"/>
      <c r="H2" s="6"/>
    </row>
    <row r="3" spans="1:21" ht="13.8">
      <c r="A3" s="1" t="s">
        <v>194</v>
      </c>
      <c r="C3" s="296">
        <v>2045</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1018600.5493412018</v>
      </c>
      <c r="H7" s="151">
        <v>45316.877956390381</v>
      </c>
      <c r="I7" s="152">
        <v>86877.355804443359</v>
      </c>
      <c r="J7" s="152">
        <v>124467.12934875488</v>
      </c>
      <c r="K7" s="152">
        <v>141651.54850769043</v>
      </c>
      <c r="L7" s="152">
        <v>94665.469299316406</v>
      </c>
      <c r="M7" s="152">
        <v>27671.268659591675</v>
      </c>
      <c r="N7" s="153">
        <f>SUM(H7:M7)</f>
        <v>520649.64957618713</v>
      </c>
      <c r="O7" s="151">
        <v>42996.87264251709</v>
      </c>
      <c r="P7" s="152">
        <v>82473.642013549805</v>
      </c>
      <c r="Q7" s="152">
        <v>117376.88781738281</v>
      </c>
      <c r="R7" s="152">
        <v>130024.44277954102</v>
      </c>
      <c r="S7" s="152">
        <v>94792.048522949219</v>
      </c>
      <c r="T7" s="152">
        <v>30287.005989074707</v>
      </c>
      <c r="U7" s="153">
        <f>SUM(O7:T7)</f>
        <v>497950.89976501465</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0">N10+U10</f>
        <v>7400858.0123920441</v>
      </c>
      <c r="H10" s="67">
        <v>297203.6351852417</v>
      </c>
      <c r="I10" s="68">
        <v>50781.426620483398</v>
      </c>
      <c r="J10" s="68">
        <v>175467.13819885254</v>
      </c>
      <c r="K10" s="68">
        <v>341548.77697753906</v>
      </c>
      <c r="L10" s="68">
        <v>1104756.8291015625</v>
      </c>
      <c r="M10" s="68">
        <v>1919174.5087890625</v>
      </c>
      <c r="N10" s="121">
        <f t="shared" ref="N10:N73" si="1">SUM(H10:M10)</f>
        <v>3888932.3148727417</v>
      </c>
      <c r="O10" s="67">
        <v>269821.22872161865</v>
      </c>
      <c r="P10" s="68">
        <v>38670.507684707642</v>
      </c>
      <c r="Q10" s="68">
        <v>93884.479652404785</v>
      </c>
      <c r="R10" s="68">
        <v>224398.6261138916</v>
      </c>
      <c r="S10" s="68">
        <v>872323.82385253906</v>
      </c>
      <c r="T10" s="68">
        <v>2012827.0314941406</v>
      </c>
      <c r="U10" s="121">
        <f t="shared" ref="U10:U73" si="2">SUM(O10:T10)</f>
        <v>3511925.6975193024</v>
      </c>
    </row>
    <row r="11" spans="1:21" s="19" customFormat="1" ht="15" customHeight="1">
      <c r="A11" s="72">
        <v>1</v>
      </c>
      <c r="B11" s="73" t="s">
        <v>4</v>
      </c>
      <c r="C11" s="278" t="s">
        <v>5</v>
      </c>
      <c r="D11" s="279"/>
      <c r="E11" s="279"/>
      <c r="F11" s="280"/>
      <c r="G11" s="74">
        <f t="shared" si="0"/>
        <v>772736.32410758734</v>
      </c>
      <c r="H11" s="75">
        <v>195758.77095985413</v>
      </c>
      <c r="I11" s="76">
        <v>6967.9593218564987</v>
      </c>
      <c r="J11" s="76">
        <v>12228.180497407913</v>
      </c>
      <c r="K11" s="76">
        <v>22529.723207473755</v>
      </c>
      <c r="L11" s="76">
        <v>45315.165252685547</v>
      </c>
      <c r="M11" s="76">
        <v>114840.34269714355</v>
      </c>
      <c r="N11" s="122">
        <f t="shared" si="1"/>
        <v>397640.14193642139</v>
      </c>
      <c r="O11" s="75">
        <v>178556.72527503967</v>
      </c>
      <c r="P11" s="76">
        <v>7044.6993010640144</v>
      </c>
      <c r="Q11" s="76">
        <v>18625.305899858475</v>
      </c>
      <c r="R11" s="76">
        <v>25369.791714429855</v>
      </c>
      <c r="S11" s="76">
        <v>35564.936893463135</v>
      </c>
      <c r="T11" s="76">
        <v>109934.72308731079</v>
      </c>
      <c r="U11" s="122">
        <f t="shared" si="2"/>
        <v>375096.18217116594</v>
      </c>
    </row>
    <row r="12" spans="1:21" s="18" customFormat="1">
      <c r="A12" s="85">
        <v>2</v>
      </c>
      <c r="B12" s="86"/>
      <c r="C12" s="86" t="s">
        <v>6</v>
      </c>
      <c r="D12" s="87" t="s">
        <v>7</v>
      </c>
      <c r="E12" s="88"/>
      <c r="F12" s="89"/>
      <c r="G12" s="90">
        <f t="shared" si="0"/>
        <v>253664.40167670697</v>
      </c>
      <c r="H12" s="91">
        <v>26731.157373890281</v>
      </c>
      <c r="I12" s="92">
        <v>4646.8966749534011</v>
      </c>
      <c r="J12" s="92">
        <v>8971.7755544781685</v>
      </c>
      <c r="K12" s="92">
        <v>17077.59682226181</v>
      </c>
      <c r="L12" s="92">
        <v>24700.518706321716</v>
      </c>
      <c r="M12" s="92">
        <v>42914.780628204346</v>
      </c>
      <c r="N12" s="123">
        <f t="shared" si="1"/>
        <v>125042.72576010972</v>
      </c>
      <c r="O12" s="91">
        <v>28507.417435958982</v>
      </c>
      <c r="P12" s="92">
        <v>5077.4063886106014</v>
      </c>
      <c r="Q12" s="92">
        <v>8435.951761841774</v>
      </c>
      <c r="R12" s="92">
        <v>12568.404853701591</v>
      </c>
      <c r="S12" s="92">
        <v>21039.465655565262</v>
      </c>
      <c r="T12" s="92">
        <v>52993.029820919037</v>
      </c>
      <c r="U12" s="123">
        <f t="shared" si="2"/>
        <v>128621.67591659725</v>
      </c>
    </row>
    <row r="13" spans="1:21">
      <c r="A13" s="37">
        <v>3</v>
      </c>
      <c r="B13" s="17"/>
      <c r="C13" s="16"/>
      <c r="D13" s="38" t="s">
        <v>8</v>
      </c>
      <c r="E13" s="39" t="s">
        <v>9</v>
      </c>
      <c r="F13" s="40"/>
      <c r="G13" s="109">
        <f t="shared" si="0"/>
        <v>79815.595698289457</v>
      </c>
      <c r="H13" s="26">
        <v>838.51387121389973</v>
      </c>
      <c r="I13" s="7">
        <v>422.80864665178694</v>
      </c>
      <c r="J13" s="7">
        <v>3461.0121013033004</v>
      </c>
      <c r="K13" s="7">
        <v>7883.8013548594954</v>
      </c>
      <c r="L13" s="7">
        <v>13815.671906316509</v>
      </c>
      <c r="M13" s="7">
        <v>17080.881667447615</v>
      </c>
      <c r="N13" s="124">
        <f t="shared" si="1"/>
        <v>43502.689547792601</v>
      </c>
      <c r="O13" s="26">
        <v>1066.2328595558681</v>
      </c>
      <c r="P13" s="7">
        <v>812.00298747805255</v>
      </c>
      <c r="Q13" s="7">
        <v>3688.7703908762137</v>
      </c>
      <c r="R13" s="7">
        <v>6056.3956301667804</v>
      </c>
      <c r="S13" s="7">
        <v>9668.2789082555464</v>
      </c>
      <c r="T13" s="7">
        <v>15021.225374164404</v>
      </c>
      <c r="U13" s="124">
        <f t="shared" si="2"/>
        <v>36312.906150496863</v>
      </c>
    </row>
    <row r="14" spans="1:21">
      <c r="A14" s="37">
        <v>4</v>
      </c>
      <c r="B14" s="41"/>
      <c r="C14" s="16"/>
      <c r="D14" s="38" t="s">
        <v>10</v>
      </c>
      <c r="E14" s="39" t="s">
        <v>11</v>
      </c>
      <c r="F14" s="40"/>
      <c r="G14" s="109">
        <f t="shared" si="0"/>
        <v>9354.6310097810347</v>
      </c>
      <c r="H14" s="26">
        <v>3687.0888491878286</v>
      </c>
      <c r="I14" s="7">
        <v>202.76620916649699</v>
      </c>
      <c r="J14" s="7">
        <v>21.670203513465822</v>
      </c>
      <c r="K14" s="7">
        <v>46.024006390944123</v>
      </c>
      <c r="L14" s="7">
        <v>43.82155410386622</v>
      </c>
      <c r="M14" s="7">
        <v>46.586504351347685</v>
      </c>
      <c r="N14" s="124">
        <f t="shared" si="1"/>
        <v>4047.9573267139494</v>
      </c>
      <c r="O14" s="26">
        <v>4577.6653611212969</v>
      </c>
      <c r="P14" s="7">
        <v>397.12438837834634</v>
      </c>
      <c r="Q14" s="7">
        <v>71.937372871674597</v>
      </c>
      <c r="R14" s="7">
        <v>74.130910567939281</v>
      </c>
      <c r="S14" s="7">
        <v>81.523727148771286</v>
      </c>
      <c r="T14" s="7">
        <v>104.29192297905684</v>
      </c>
      <c r="U14" s="124">
        <f t="shared" si="2"/>
        <v>5306.6736830670852</v>
      </c>
    </row>
    <row r="15" spans="1:21">
      <c r="A15" s="37">
        <v>5</v>
      </c>
      <c r="B15" s="41"/>
      <c r="C15" s="16"/>
      <c r="D15" s="8"/>
      <c r="E15" s="17" t="s">
        <v>12</v>
      </c>
      <c r="F15" s="42" t="s">
        <v>13</v>
      </c>
      <c r="G15" s="109">
        <f t="shared" si="0"/>
        <v>9079.0140981161967</v>
      </c>
      <c r="H15" s="26">
        <v>3687.0888491878286</v>
      </c>
      <c r="I15" s="7">
        <v>202.38039621617645</v>
      </c>
      <c r="J15" s="7">
        <v>18.387655672617257</v>
      </c>
      <c r="K15" s="7">
        <v>40.483699087053537</v>
      </c>
      <c r="L15" s="7">
        <v>40.890265312045813</v>
      </c>
      <c r="M15" s="7">
        <v>42.06847020611167</v>
      </c>
      <c r="N15" s="124">
        <f t="shared" si="1"/>
        <v>4031.2993356818333</v>
      </c>
      <c r="O15" s="26">
        <v>4577.6653611212969</v>
      </c>
      <c r="P15" s="7">
        <v>396.27888890495524</v>
      </c>
      <c r="Q15" s="7">
        <v>18.079499134328216</v>
      </c>
      <c r="R15" s="7">
        <v>9.9713618727400899</v>
      </c>
      <c r="S15" s="7">
        <v>18.7210822571069</v>
      </c>
      <c r="T15" s="7">
        <v>26.998569143936038</v>
      </c>
      <c r="U15" s="124">
        <f t="shared" si="2"/>
        <v>5047.7147624343634</v>
      </c>
    </row>
    <row r="16" spans="1:21">
      <c r="A16" s="37">
        <v>6</v>
      </c>
      <c r="B16" s="41"/>
      <c r="C16" s="16"/>
      <c r="D16" s="8"/>
      <c r="E16" s="17" t="s">
        <v>14</v>
      </c>
      <c r="F16" s="42" t="s">
        <v>15</v>
      </c>
      <c r="G16" s="109">
        <f t="shared" si="0"/>
        <v>51.099705577711575</v>
      </c>
      <c r="H16" s="26">
        <v>0</v>
      </c>
      <c r="I16" s="7">
        <v>0</v>
      </c>
      <c r="J16" s="7">
        <v>0</v>
      </c>
      <c r="K16" s="7">
        <v>0</v>
      </c>
      <c r="L16" s="7">
        <v>0</v>
      </c>
      <c r="M16" s="7">
        <v>0</v>
      </c>
      <c r="N16" s="124">
        <f t="shared" si="1"/>
        <v>0</v>
      </c>
      <c r="O16" s="26">
        <v>0</v>
      </c>
      <c r="P16" s="7">
        <v>0.236148078343831</v>
      </c>
      <c r="Q16" s="7">
        <v>12.357019022572786</v>
      </c>
      <c r="R16" s="7">
        <v>11.567186902742833</v>
      </c>
      <c r="S16" s="7">
        <v>11.244742532726377</v>
      </c>
      <c r="T16" s="7">
        <v>15.694609041325748</v>
      </c>
      <c r="U16" s="124">
        <f t="shared" si="2"/>
        <v>51.099705577711575</v>
      </c>
    </row>
    <row r="17" spans="1:21">
      <c r="A17" s="37">
        <v>7</v>
      </c>
      <c r="B17" s="41"/>
      <c r="C17" s="16"/>
      <c r="D17" s="8"/>
      <c r="E17" s="17" t="s">
        <v>16</v>
      </c>
      <c r="F17" s="42" t="s">
        <v>17</v>
      </c>
      <c r="G17" s="109">
        <f t="shared" si="0"/>
        <v>154.10104835544917</v>
      </c>
      <c r="H17" s="26">
        <v>0</v>
      </c>
      <c r="I17" s="7">
        <v>0.25286204770236509</v>
      </c>
      <c r="J17" s="7">
        <v>2.4284112454624847</v>
      </c>
      <c r="K17" s="7">
        <v>3.6104019952472299</v>
      </c>
      <c r="L17" s="7">
        <v>1.4203508872888051</v>
      </c>
      <c r="M17" s="7">
        <v>2.6912097276654094</v>
      </c>
      <c r="N17" s="124">
        <f t="shared" si="1"/>
        <v>10.403235903366294</v>
      </c>
      <c r="O17" s="26">
        <v>0</v>
      </c>
      <c r="P17" s="7">
        <v>0.41454846235865261</v>
      </c>
      <c r="Q17" s="7">
        <v>26.05976648721844</v>
      </c>
      <c r="R17" s="7">
        <v>33.861582593992352</v>
      </c>
      <c r="S17" s="7">
        <v>35.471080485731363</v>
      </c>
      <c r="T17" s="7">
        <v>47.890834422782063</v>
      </c>
      <c r="U17" s="124">
        <f t="shared" si="2"/>
        <v>143.69781245208287</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70.416160565244354</v>
      </c>
      <c r="H19" s="26">
        <v>0</v>
      </c>
      <c r="I19" s="7">
        <v>0.13294832280735136</v>
      </c>
      <c r="J19" s="7">
        <v>0.85413668939145282</v>
      </c>
      <c r="K19" s="7">
        <v>1.9299075723392889</v>
      </c>
      <c r="L19" s="7">
        <v>1.5109376515611075</v>
      </c>
      <c r="M19" s="7">
        <v>1.8268223645864055</v>
      </c>
      <c r="N19" s="124">
        <f t="shared" si="1"/>
        <v>6.254752600685606</v>
      </c>
      <c r="O19" s="26">
        <v>0</v>
      </c>
      <c r="P19" s="7">
        <v>0.19480944194219774</v>
      </c>
      <c r="Q19" s="7">
        <v>15.441088665509596</v>
      </c>
      <c r="R19" s="7">
        <v>18.730777515098453</v>
      </c>
      <c r="S19" s="7">
        <v>16.086822148412466</v>
      </c>
      <c r="T19" s="7">
        <v>13.707910193596035</v>
      </c>
      <c r="U19" s="124">
        <f t="shared" si="2"/>
        <v>64.161407964558748</v>
      </c>
    </row>
    <row r="20" spans="1:21">
      <c r="A20" s="37">
        <v>10</v>
      </c>
      <c r="B20" s="41"/>
      <c r="C20" s="16"/>
      <c r="D20" s="38" t="s">
        <v>22</v>
      </c>
      <c r="E20" s="39" t="s">
        <v>23</v>
      </c>
      <c r="F20" s="40"/>
      <c r="G20" s="109">
        <f t="shared" si="0"/>
        <v>7452.8725467207842</v>
      </c>
      <c r="H20" s="26">
        <v>114.60710522625595</v>
      </c>
      <c r="I20" s="7">
        <v>63.988510727882385</v>
      </c>
      <c r="J20" s="7">
        <v>368.31286957859993</v>
      </c>
      <c r="K20" s="7">
        <v>2917.7223565578461</v>
      </c>
      <c r="L20" s="7">
        <v>1267.4436060190201</v>
      </c>
      <c r="M20" s="7">
        <v>101.71575421094894</v>
      </c>
      <c r="N20" s="124">
        <f t="shared" si="1"/>
        <v>4833.7902023205534</v>
      </c>
      <c r="O20" s="26">
        <v>104.94722153479233</v>
      </c>
      <c r="P20" s="7">
        <v>61.655859887599945</v>
      </c>
      <c r="Q20" s="7">
        <v>308.70164740085602</v>
      </c>
      <c r="R20" s="7">
        <v>1576.5083587169647</v>
      </c>
      <c r="S20" s="7">
        <v>507.26772809028625</v>
      </c>
      <c r="T20" s="7">
        <v>60.001528769731522</v>
      </c>
      <c r="U20" s="124">
        <f t="shared" si="2"/>
        <v>2619.0823444002308</v>
      </c>
    </row>
    <row r="21" spans="1:21">
      <c r="A21" s="37">
        <v>11</v>
      </c>
      <c r="B21" s="41"/>
      <c r="C21" s="16"/>
      <c r="D21" s="38" t="s">
        <v>24</v>
      </c>
      <c r="E21" s="39" t="s">
        <v>25</v>
      </c>
      <c r="F21" s="40"/>
      <c r="G21" s="109">
        <f t="shared" si="0"/>
        <v>83092.458572575822</v>
      </c>
      <c r="H21" s="26">
        <v>10835.357171891257</v>
      </c>
      <c r="I21" s="7">
        <v>630.35192105360329</v>
      </c>
      <c r="J21" s="7">
        <v>1182.1101814061403</v>
      </c>
      <c r="K21" s="7">
        <v>1704.7329894900322</v>
      </c>
      <c r="L21" s="7">
        <v>3614.0067812800407</v>
      </c>
      <c r="M21" s="7">
        <v>16270.603572368622</v>
      </c>
      <c r="N21" s="124">
        <f t="shared" si="1"/>
        <v>34237.162617489696</v>
      </c>
      <c r="O21" s="26">
        <v>13385.549905907363</v>
      </c>
      <c r="P21" s="7">
        <v>763.97563838399947</v>
      </c>
      <c r="Q21" s="7">
        <v>1127.3414665833116</v>
      </c>
      <c r="R21" s="7">
        <v>1428.8904551975429</v>
      </c>
      <c r="S21" s="7">
        <v>4787.5877183973789</v>
      </c>
      <c r="T21" s="7">
        <v>27361.950770616531</v>
      </c>
      <c r="U21" s="124">
        <f t="shared" si="2"/>
        <v>48855.295955086127</v>
      </c>
    </row>
    <row r="22" spans="1:21">
      <c r="A22" s="37">
        <v>12</v>
      </c>
      <c r="B22" s="41"/>
      <c r="C22" s="16"/>
      <c r="D22" s="38" t="s">
        <v>26</v>
      </c>
      <c r="E22" s="39" t="s">
        <v>27</v>
      </c>
      <c r="F22" s="40"/>
      <c r="G22" s="109">
        <f t="shared" si="0"/>
        <v>13154.460266380484</v>
      </c>
      <c r="H22" s="26">
        <v>4802.3751471186697</v>
      </c>
      <c r="I22" s="7">
        <v>365.7276532324031</v>
      </c>
      <c r="J22" s="7">
        <v>359.19549998268485</v>
      </c>
      <c r="K22" s="7">
        <v>409.35802697390318</v>
      </c>
      <c r="L22" s="7">
        <v>281.2028294801712</v>
      </c>
      <c r="M22" s="7">
        <v>275.27934579364955</v>
      </c>
      <c r="N22" s="124">
        <f t="shared" si="1"/>
        <v>6493.1385025814816</v>
      </c>
      <c r="O22" s="26">
        <v>4617.9468178080278</v>
      </c>
      <c r="P22" s="7">
        <v>443.65960260480642</v>
      </c>
      <c r="Q22" s="7">
        <v>302.59843301773071</v>
      </c>
      <c r="R22" s="7">
        <v>320.59208456426859</v>
      </c>
      <c r="S22" s="7">
        <v>360.01525616971776</v>
      </c>
      <c r="T22" s="7">
        <v>616.5095696344506</v>
      </c>
      <c r="U22" s="124">
        <f t="shared" si="2"/>
        <v>6661.3217637990019</v>
      </c>
    </row>
    <row r="23" spans="1:21">
      <c r="A23" s="37">
        <v>13</v>
      </c>
      <c r="B23" s="41"/>
      <c r="C23" s="16"/>
      <c r="D23" s="8"/>
      <c r="E23" s="17" t="s">
        <v>12</v>
      </c>
      <c r="F23" s="42" t="s">
        <v>28</v>
      </c>
      <c r="G23" s="109">
        <f t="shared" si="0"/>
        <v>584.99752102090133</v>
      </c>
      <c r="H23" s="26">
        <v>0.72982943058013916</v>
      </c>
      <c r="I23" s="7">
        <v>189.53091340220999</v>
      </c>
      <c r="J23" s="7">
        <v>38.229332373070065</v>
      </c>
      <c r="K23" s="7">
        <v>17.864046439237427</v>
      </c>
      <c r="L23" s="7">
        <v>7.4305978980555665</v>
      </c>
      <c r="M23" s="7">
        <v>0</v>
      </c>
      <c r="N23" s="124">
        <f t="shared" si="1"/>
        <v>253.78471954315319</v>
      </c>
      <c r="O23" s="26">
        <v>0.93234652280807495</v>
      </c>
      <c r="P23" s="7">
        <v>267.58599474991206</v>
      </c>
      <c r="Q23" s="7">
        <v>41.268799247860443</v>
      </c>
      <c r="R23" s="7">
        <v>14.905405116223847</v>
      </c>
      <c r="S23" s="7">
        <v>6.5202558409437188</v>
      </c>
      <c r="T23" s="7">
        <v>0</v>
      </c>
      <c r="U23" s="124">
        <f t="shared" si="2"/>
        <v>331.21280147774814</v>
      </c>
    </row>
    <row r="24" spans="1:21">
      <c r="A24" s="37">
        <v>14</v>
      </c>
      <c r="B24" s="17"/>
      <c r="C24" s="16"/>
      <c r="D24" s="8"/>
      <c r="E24" s="17" t="s">
        <v>14</v>
      </c>
      <c r="F24" s="42" t="s">
        <v>29</v>
      </c>
      <c r="G24" s="109">
        <f t="shared" si="0"/>
        <v>114.29959533620422</v>
      </c>
      <c r="H24" s="26">
        <v>32.714218510503997</v>
      </c>
      <c r="I24" s="7">
        <v>8.3211908800003584</v>
      </c>
      <c r="J24" s="7">
        <v>6.5711553522851318</v>
      </c>
      <c r="K24" s="7">
        <v>7.0890998701797798</v>
      </c>
      <c r="L24" s="7">
        <v>3.6536831468110904</v>
      </c>
      <c r="M24" s="7">
        <v>0</v>
      </c>
      <c r="N24" s="124">
        <f t="shared" si="1"/>
        <v>58.349347759780358</v>
      </c>
      <c r="O24" s="26">
        <v>35.876889783059596</v>
      </c>
      <c r="P24" s="7">
        <v>7.8875553874968318</v>
      </c>
      <c r="Q24" s="7">
        <v>4.2602102718883543</v>
      </c>
      <c r="R24" s="7">
        <v>4.9761790264456067</v>
      </c>
      <c r="S24" s="7">
        <v>2.9494131075334735</v>
      </c>
      <c r="T24" s="7">
        <v>0</v>
      </c>
      <c r="U24" s="124">
        <f t="shared" si="2"/>
        <v>55.950247576423862</v>
      </c>
    </row>
    <row r="25" spans="1:21">
      <c r="A25" s="37">
        <v>15</v>
      </c>
      <c r="B25" s="17"/>
      <c r="C25" s="16"/>
      <c r="D25" s="8"/>
      <c r="E25" s="17" t="s">
        <v>16</v>
      </c>
      <c r="F25" s="42" t="s">
        <v>30</v>
      </c>
      <c r="G25" s="109">
        <f t="shared" si="0"/>
        <v>6513.0504031490273</v>
      </c>
      <c r="H25" s="26">
        <v>2972.2127712458018</v>
      </c>
      <c r="I25" s="7">
        <v>62.445972394692944</v>
      </c>
      <c r="J25" s="7">
        <v>10.925326209384366</v>
      </c>
      <c r="K25" s="7">
        <v>2.0163763163218391</v>
      </c>
      <c r="L25" s="7">
        <v>0.52718870320495625</v>
      </c>
      <c r="M25" s="7">
        <v>0</v>
      </c>
      <c r="N25" s="124">
        <f t="shared" si="1"/>
        <v>3048.1276348694059</v>
      </c>
      <c r="O25" s="26">
        <v>3378.9879808039004</v>
      </c>
      <c r="P25" s="7">
        <v>69.759221189364325</v>
      </c>
      <c r="Q25" s="7">
        <v>13.485062160223606</v>
      </c>
      <c r="R25" s="7">
        <v>2.3523689637440839</v>
      </c>
      <c r="S25" s="7">
        <v>0.33813516238842567</v>
      </c>
      <c r="T25" s="7">
        <v>0</v>
      </c>
      <c r="U25" s="124">
        <f t="shared" si="2"/>
        <v>3464.9227682796209</v>
      </c>
    </row>
    <row r="26" spans="1:21">
      <c r="A26" s="37">
        <v>16</v>
      </c>
      <c r="B26" s="17"/>
      <c r="C26" s="16"/>
      <c r="D26" s="8"/>
      <c r="E26" s="17" t="s">
        <v>18</v>
      </c>
      <c r="F26" s="42" t="s">
        <v>31</v>
      </c>
      <c r="G26" s="109">
        <f t="shared" si="0"/>
        <v>5942.1127322723623</v>
      </c>
      <c r="H26" s="26">
        <v>1796.718361931853</v>
      </c>
      <c r="I26" s="7">
        <v>105.42956892191432</v>
      </c>
      <c r="J26" s="7">
        <v>303.46967429574579</v>
      </c>
      <c r="K26" s="7">
        <v>382.38852649182081</v>
      </c>
      <c r="L26" s="7">
        <v>269.59136318136007</v>
      </c>
      <c r="M26" s="7">
        <v>275.27934579364955</v>
      </c>
      <c r="N26" s="124">
        <f t="shared" si="1"/>
        <v>3132.8768406163435</v>
      </c>
      <c r="O26" s="26">
        <v>1202.1495414315723</v>
      </c>
      <c r="P26" s="7">
        <v>98.426827837480232</v>
      </c>
      <c r="Q26" s="7">
        <v>243.58435487980023</v>
      </c>
      <c r="R26" s="7">
        <v>298.35814274614677</v>
      </c>
      <c r="S26" s="7">
        <v>350.20745512656868</v>
      </c>
      <c r="T26" s="7">
        <v>616.5095696344506</v>
      </c>
      <c r="U26" s="124">
        <f t="shared" si="2"/>
        <v>2809.2358916560188</v>
      </c>
    </row>
    <row r="27" spans="1:21">
      <c r="A27" s="37">
        <v>17</v>
      </c>
      <c r="B27" s="17"/>
      <c r="C27" s="16"/>
      <c r="D27" s="38" t="s">
        <v>32</v>
      </c>
      <c r="E27" s="39" t="s">
        <v>33</v>
      </c>
      <c r="F27" s="40"/>
      <c r="G27" s="109">
        <f t="shared" si="0"/>
        <v>16727.662554230541</v>
      </c>
      <c r="H27" s="26">
        <v>2289.0630164090544</v>
      </c>
      <c r="I27" s="7">
        <v>594.31428235769272</v>
      </c>
      <c r="J27" s="7">
        <v>950.56551095843315</v>
      </c>
      <c r="K27" s="7">
        <v>1050.5276817083359</v>
      </c>
      <c r="L27" s="7">
        <v>1207.7810959219933</v>
      </c>
      <c r="M27" s="7">
        <v>2005.6179800033569</v>
      </c>
      <c r="N27" s="124">
        <f t="shared" si="1"/>
        <v>8097.8695673588663</v>
      </c>
      <c r="O27" s="26">
        <v>1752.0306288991123</v>
      </c>
      <c r="P27" s="7">
        <v>563.79317556321621</v>
      </c>
      <c r="Q27" s="7">
        <v>807.62914314121008</v>
      </c>
      <c r="R27" s="7">
        <v>861.39324386417866</v>
      </c>
      <c r="S27" s="7">
        <v>1584.5804752707481</v>
      </c>
      <c r="T27" s="7">
        <v>3060.3663201332092</v>
      </c>
      <c r="U27" s="124">
        <f t="shared" si="2"/>
        <v>8629.7929868716747</v>
      </c>
    </row>
    <row r="28" spans="1:21">
      <c r="A28" s="37">
        <v>18</v>
      </c>
      <c r="B28" s="12"/>
      <c r="C28" s="12"/>
      <c r="D28" s="38" t="s">
        <v>34</v>
      </c>
      <c r="E28" s="39" t="s">
        <v>35</v>
      </c>
      <c r="F28" s="43"/>
      <c r="G28" s="109">
        <f t="shared" si="0"/>
        <v>4852.6741157863289</v>
      </c>
      <c r="H28" s="26">
        <v>241.73426321707666</v>
      </c>
      <c r="I28" s="7">
        <v>241.41176229622215</v>
      </c>
      <c r="J28" s="7">
        <v>249.78773199021816</v>
      </c>
      <c r="K28" s="7">
        <v>340.96207737922668</v>
      </c>
      <c r="L28" s="7">
        <v>579.70703712105751</v>
      </c>
      <c r="M28" s="7">
        <v>1090.9136938899755</v>
      </c>
      <c r="N28" s="124">
        <f t="shared" si="1"/>
        <v>2744.5165658937767</v>
      </c>
      <c r="O28" s="26">
        <v>225.38251710217446</v>
      </c>
      <c r="P28" s="7">
        <v>139.42750381119549</v>
      </c>
      <c r="Q28" s="7">
        <v>168.72421859204769</v>
      </c>
      <c r="R28" s="7">
        <v>193.88962531089783</v>
      </c>
      <c r="S28" s="7">
        <v>481.48834401369095</v>
      </c>
      <c r="T28" s="7">
        <v>899.24534106254578</v>
      </c>
      <c r="U28" s="124">
        <f t="shared" si="2"/>
        <v>2108.1575498925522</v>
      </c>
    </row>
    <row r="29" spans="1:21">
      <c r="A29" s="37">
        <v>19</v>
      </c>
      <c r="B29" s="17"/>
      <c r="C29" s="16"/>
      <c r="D29" s="38" t="s">
        <v>36</v>
      </c>
      <c r="E29" s="39" t="s">
        <v>37</v>
      </c>
      <c r="F29" s="40"/>
      <c r="G29" s="109">
        <f t="shared" si="0"/>
        <v>6800.1443530578981</v>
      </c>
      <c r="H29" s="26">
        <v>50.945688280044124</v>
      </c>
      <c r="I29" s="7">
        <v>16.701901595108211</v>
      </c>
      <c r="J29" s="7">
        <v>205.87161285430193</v>
      </c>
      <c r="K29" s="7">
        <v>597.65188591182232</v>
      </c>
      <c r="L29" s="7">
        <v>1312.3108753561974</v>
      </c>
      <c r="M29" s="7">
        <v>1239.9489758014679</v>
      </c>
      <c r="N29" s="124">
        <f t="shared" si="1"/>
        <v>3423.4309397989418</v>
      </c>
      <c r="O29" s="26">
        <v>56.284082997066434</v>
      </c>
      <c r="P29" s="7">
        <v>19.536405176389962</v>
      </c>
      <c r="Q29" s="7">
        <v>215.22419880516827</v>
      </c>
      <c r="R29" s="7">
        <v>456.74772443622351</v>
      </c>
      <c r="S29" s="7">
        <v>1194.0376501977444</v>
      </c>
      <c r="T29" s="7">
        <v>1434.8833516463637</v>
      </c>
      <c r="U29" s="124">
        <f t="shared" si="2"/>
        <v>3376.7134132589563</v>
      </c>
    </row>
    <row r="30" spans="1:21">
      <c r="A30" s="37">
        <v>20</v>
      </c>
      <c r="B30" s="17"/>
      <c r="C30" s="16"/>
      <c r="D30" s="38" t="s">
        <v>38</v>
      </c>
      <c r="E30" s="39" t="s">
        <v>39</v>
      </c>
      <c r="F30" s="40"/>
      <c r="G30" s="109">
        <f t="shared" si="0"/>
        <v>236.36545641583507</v>
      </c>
      <c r="H30" s="26">
        <v>0</v>
      </c>
      <c r="I30" s="7">
        <v>4.95602733825217</v>
      </c>
      <c r="J30" s="7">
        <v>4.6940282036084682</v>
      </c>
      <c r="K30" s="7">
        <v>8.7867016923846677</v>
      </c>
      <c r="L30" s="7">
        <v>38.40467488206923</v>
      </c>
      <c r="M30" s="7">
        <v>42.515824819914997</v>
      </c>
      <c r="N30" s="124">
        <f t="shared" si="1"/>
        <v>99.357256936229533</v>
      </c>
      <c r="O30" s="26">
        <v>0</v>
      </c>
      <c r="P30" s="7">
        <v>7.101161214930471</v>
      </c>
      <c r="Q30" s="7">
        <v>7.0891308885766193</v>
      </c>
      <c r="R30" s="7">
        <v>8.9926394178764895</v>
      </c>
      <c r="S30" s="7">
        <v>55.093194659333676</v>
      </c>
      <c r="T30" s="7">
        <v>58.732073298888281</v>
      </c>
      <c r="U30" s="124">
        <f t="shared" si="2"/>
        <v>137.00819947960554</v>
      </c>
    </row>
    <row r="31" spans="1:21">
      <c r="A31" s="37">
        <v>21</v>
      </c>
      <c r="B31" s="17"/>
      <c r="C31" s="16"/>
      <c r="D31" s="38" t="s">
        <v>40</v>
      </c>
      <c r="E31" s="39" t="s">
        <v>41</v>
      </c>
      <c r="F31" s="40"/>
      <c r="G31" s="109">
        <f t="shared" si="0"/>
        <v>12567.284503655654</v>
      </c>
      <c r="H31" s="26">
        <v>1096.8691668804531</v>
      </c>
      <c r="I31" s="7">
        <v>424.98502220810042</v>
      </c>
      <c r="J31" s="7">
        <v>916.91737938835286</v>
      </c>
      <c r="K31" s="7">
        <v>1226.0570585951209</v>
      </c>
      <c r="L31" s="7">
        <v>1357.2718298882246</v>
      </c>
      <c r="M31" s="7">
        <v>1321.957310475409</v>
      </c>
      <c r="N31" s="124">
        <f t="shared" si="1"/>
        <v>6344.0577674356609</v>
      </c>
      <c r="O31" s="26">
        <v>1147.845551505452</v>
      </c>
      <c r="P31" s="7">
        <v>451.28419701948587</v>
      </c>
      <c r="Q31" s="7">
        <v>825.38444999555941</v>
      </c>
      <c r="R31" s="7">
        <v>1000.1436328265117</v>
      </c>
      <c r="S31" s="7">
        <v>1313.6816950980574</v>
      </c>
      <c r="T31" s="7">
        <v>1484.8872097749263</v>
      </c>
      <c r="U31" s="124">
        <f t="shared" si="2"/>
        <v>6223.2267362199927</v>
      </c>
    </row>
    <row r="32" spans="1:21">
      <c r="A32" s="37">
        <v>22</v>
      </c>
      <c r="B32" s="17"/>
      <c r="C32" s="16"/>
      <c r="D32" s="38"/>
      <c r="E32" s="17" t="s">
        <v>12</v>
      </c>
      <c r="F32" s="42" t="s">
        <v>42</v>
      </c>
      <c r="G32" s="109">
        <f t="shared" si="0"/>
        <v>4436.3179327696562</v>
      </c>
      <c r="H32" s="26">
        <v>515.36189837753773</v>
      </c>
      <c r="I32" s="7">
        <v>177.43941313028336</v>
      </c>
      <c r="J32" s="7">
        <v>320.33775126934052</v>
      </c>
      <c r="K32" s="7">
        <v>407.21630477905273</v>
      </c>
      <c r="L32" s="7">
        <v>354.28733545541763</v>
      </c>
      <c r="M32" s="7">
        <v>347.12159457802773</v>
      </c>
      <c r="N32" s="124">
        <f t="shared" si="1"/>
        <v>2121.7642975896597</v>
      </c>
      <c r="O32" s="26">
        <v>518.4601799249649</v>
      </c>
      <c r="P32" s="7">
        <v>235.93404331803322</v>
      </c>
      <c r="Q32" s="7">
        <v>392.94539535045624</v>
      </c>
      <c r="R32" s="7">
        <v>361.98896035552025</v>
      </c>
      <c r="S32" s="7">
        <v>371.46227544546127</v>
      </c>
      <c r="T32" s="7">
        <v>433.76278078556061</v>
      </c>
      <c r="U32" s="124">
        <f t="shared" si="2"/>
        <v>2314.5536351799965</v>
      </c>
    </row>
    <row r="33" spans="1:21">
      <c r="A33" s="37">
        <v>23</v>
      </c>
      <c r="B33" s="17"/>
      <c r="C33" s="16"/>
      <c r="D33" s="8"/>
      <c r="E33" s="17" t="s">
        <v>14</v>
      </c>
      <c r="F33" s="42" t="s">
        <v>43</v>
      </c>
      <c r="G33" s="109">
        <f t="shared" si="0"/>
        <v>0</v>
      </c>
      <c r="H33" s="26">
        <v>0</v>
      </c>
      <c r="I33" s="7">
        <v>0</v>
      </c>
      <c r="J33" s="7">
        <v>0</v>
      </c>
      <c r="K33" s="7">
        <v>0</v>
      </c>
      <c r="L33" s="7">
        <v>0</v>
      </c>
      <c r="M33" s="7">
        <v>0</v>
      </c>
      <c r="N33" s="124">
        <f t="shared" si="1"/>
        <v>0</v>
      </c>
      <c r="O33" s="26">
        <v>0</v>
      </c>
      <c r="P33" s="7">
        <v>0</v>
      </c>
      <c r="Q33" s="7">
        <v>0</v>
      </c>
      <c r="R33" s="7">
        <v>0</v>
      </c>
      <c r="S33" s="7">
        <v>0</v>
      </c>
      <c r="T33" s="7">
        <v>0</v>
      </c>
      <c r="U33" s="124">
        <f t="shared" si="2"/>
        <v>0</v>
      </c>
    </row>
    <row r="34" spans="1:21">
      <c r="A34" s="37">
        <v>24</v>
      </c>
      <c r="B34" s="17"/>
      <c r="C34" s="16"/>
      <c r="D34" s="8"/>
      <c r="E34" s="17" t="s">
        <v>16</v>
      </c>
      <c r="F34" s="42" t="s">
        <v>44</v>
      </c>
      <c r="G34" s="109">
        <f t="shared" si="0"/>
        <v>0</v>
      </c>
      <c r="H34" s="26">
        <v>0</v>
      </c>
      <c r="I34" s="7">
        <v>0</v>
      </c>
      <c r="J34" s="7">
        <v>0</v>
      </c>
      <c r="K34" s="7">
        <v>0</v>
      </c>
      <c r="L34" s="7">
        <v>0</v>
      </c>
      <c r="M34" s="7">
        <v>0</v>
      </c>
      <c r="N34" s="124">
        <f t="shared" si="1"/>
        <v>0</v>
      </c>
      <c r="O34" s="26">
        <v>0</v>
      </c>
      <c r="P34" s="7">
        <v>0</v>
      </c>
      <c r="Q34" s="7">
        <v>0</v>
      </c>
      <c r="R34" s="7">
        <v>0</v>
      </c>
      <c r="S34" s="7">
        <v>0</v>
      </c>
      <c r="T34" s="7">
        <v>0</v>
      </c>
      <c r="U34" s="124">
        <f t="shared" si="2"/>
        <v>0</v>
      </c>
    </row>
    <row r="35" spans="1:21">
      <c r="A35" s="37">
        <v>25</v>
      </c>
      <c r="B35" s="17"/>
      <c r="C35" s="16"/>
      <c r="D35" s="8"/>
      <c r="E35" s="17" t="s">
        <v>18</v>
      </c>
      <c r="F35" s="42" t="s">
        <v>45</v>
      </c>
      <c r="G35" s="109">
        <f t="shared" si="0"/>
        <v>1388.6065083062276</v>
      </c>
      <c r="H35" s="26">
        <v>9.3758975556120276</v>
      </c>
      <c r="I35" s="7">
        <v>12.471283264458179</v>
      </c>
      <c r="J35" s="7">
        <v>75.12504044175148</v>
      </c>
      <c r="K35" s="7">
        <v>162.44134107232094</v>
      </c>
      <c r="L35" s="7">
        <v>251.42492985725403</v>
      </c>
      <c r="M35" s="7">
        <v>238.84245717525482</v>
      </c>
      <c r="N35" s="124">
        <f t="shared" si="1"/>
        <v>749.68094936665148</v>
      </c>
      <c r="O35" s="26">
        <v>9.4459410049021244</v>
      </c>
      <c r="P35" s="7">
        <v>11.176403600722551</v>
      </c>
      <c r="Q35" s="7">
        <v>37.267283521592617</v>
      </c>
      <c r="R35" s="7">
        <v>103.97562032938004</v>
      </c>
      <c r="S35" s="7">
        <v>208.61723119020462</v>
      </c>
      <c r="T35" s="7">
        <v>268.4430792927742</v>
      </c>
      <c r="U35" s="124">
        <f t="shared" si="2"/>
        <v>638.92555893957615</v>
      </c>
    </row>
    <row r="36" spans="1:21">
      <c r="A36" s="37">
        <v>26</v>
      </c>
      <c r="B36" s="17"/>
      <c r="C36" s="16"/>
      <c r="D36" s="8"/>
      <c r="E36" s="17" t="s">
        <v>20</v>
      </c>
      <c r="F36" s="42" t="s">
        <v>46</v>
      </c>
      <c r="G36" s="109">
        <f t="shared" si="0"/>
        <v>3686.1904718388687</v>
      </c>
      <c r="H36" s="26">
        <v>271.05727616751392</v>
      </c>
      <c r="I36" s="7">
        <v>24.817627699027071</v>
      </c>
      <c r="J36" s="7">
        <v>275.86896827956662</v>
      </c>
      <c r="K36" s="7">
        <v>381.45365604897961</v>
      </c>
      <c r="L36" s="7">
        <v>448.64141239691526</v>
      </c>
      <c r="M36" s="7">
        <v>552.68581593967974</v>
      </c>
      <c r="N36" s="124">
        <f t="shared" si="1"/>
        <v>1954.5247565316822</v>
      </c>
      <c r="O36" s="26">
        <v>314.75962741556577</v>
      </c>
      <c r="P36" s="7">
        <v>26.36840827211563</v>
      </c>
      <c r="Q36" s="7">
        <v>205.15527324366849</v>
      </c>
      <c r="R36" s="7">
        <v>297.75011593708768</v>
      </c>
      <c r="S36" s="7">
        <v>390.84784374199808</v>
      </c>
      <c r="T36" s="7">
        <v>496.78444669675082</v>
      </c>
      <c r="U36" s="124">
        <f t="shared" si="2"/>
        <v>1731.6657153071865</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288.81402753481962</v>
      </c>
      <c r="H39" s="26">
        <v>0</v>
      </c>
      <c r="I39" s="7">
        <v>0</v>
      </c>
      <c r="J39" s="7">
        <v>0.20862697449774714</v>
      </c>
      <c r="K39" s="7">
        <v>12.934196925722063</v>
      </c>
      <c r="L39" s="7">
        <v>54.925834070891142</v>
      </c>
      <c r="M39" s="7">
        <v>46.166588854044676</v>
      </c>
      <c r="N39" s="124">
        <f t="shared" si="1"/>
        <v>114.23524682515563</v>
      </c>
      <c r="O39" s="26">
        <v>0</v>
      </c>
      <c r="P39" s="7">
        <v>0</v>
      </c>
      <c r="Q39" s="7">
        <v>0.48059631070645992</v>
      </c>
      <c r="R39" s="7">
        <v>12.301124218502082</v>
      </c>
      <c r="S39" s="7">
        <v>76.53792511112988</v>
      </c>
      <c r="T39" s="7">
        <v>85.259135069325566</v>
      </c>
      <c r="U39" s="124">
        <f t="shared" si="2"/>
        <v>174.57878070966399</v>
      </c>
    </row>
    <row r="40" spans="1:21">
      <c r="A40" s="37">
        <v>30</v>
      </c>
      <c r="B40" s="17"/>
      <c r="C40" s="16"/>
      <c r="D40" s="12"/>
      <c r="E40" s="17" t="s">
        <v>357</v>
      </c>
      <c r="F40" s="42" t="s">
        <v>51</v>
      </c>
      <c r="G40" s="109">
        <f t="shared" si="0"/>
        <v>877.64691119288909</v>
      </c>
      <c r="H40" s="26">
        <v>65.440553614520468</v>
      </c>
      <c r="I40" s="7">
        <v>59.579447437252384</v>
      </c>
      <c r="J40" s="7">
        <v>58.385445278370753</v>
      </c>
      <c r="K40" s="7">
        <v>63.063294711755589</v>
      </c>
      <c r="L40" s="7">
        <v>96.668191975448281</v>
      </c>
      <c r="M40" s="7">
        <v>59.811061072628945</v>
      </c>
      <c r="N40" s="124">
        <f t="shared" si="1"/>
        <v>402.94799408997642</v>
      </c>
      <c r="O40" s="26">
        <v>76.200958491303027</v>
      </c>
      <c r="P40" s="7">
        <v>55.814262477593729</v>
      </c>
      <c r="Q40" s="7">
        <v>38.036933534778655</v>
      </c>
      <c r="R40" s="7">
        <v>47.516852324362844</v>
      </c>
      <c r="S40" s="7">
        <v>136.95990729192272</v>
      </c>
      <c r="T40" s="7">
        <v>120.1700029829517</v>
      </c>
      <c r="U40" s="124">
        <f t="shared" si="2"/>
        <v>474.69891710291267</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si="0"/>
        <v>1889.7087573963217</v>
      </c>
      <c r="H42" s="26">
        <v>235.63356770016253</v>
      </c>
      <c r="I42" s="7">
        <v>150.67724161874503</v>
      </c>
      <c r="J42" s="7">
        <v>186.99154620245099</v>
      </c>
      <c r="K42" s="7">
        <v>198.94831961393356</v>
      </c>
      <c r="L42" s="7">
        <v>151.32413398846984</v>
      </c>
      <c r="M42" s="7">
        <v>77.329800367355347</v>
      </c>
      <c r="N42" s="124">
        <f t="shared" si="1"/>
        <v>1000.9046094911173</v>
      </c>
      <c r="O42" s="26">
        <v>228.97882623504847</v>
      </c>
      <c r="P42" s="7">
        <v>121.99108478752896</v>
      </c>
      <c r="Q42" s="7">
        <v>151.49898117408156</v>
      </c>
      <c r="R42" s="7">
        <v>176.61097718402743</v>
      </c>
      <c r="S42" s="7">
        <v>129.25648553669453</v>
      </c>
      <c r="T42" s="7">
        <v>80.467792987823486</v>
      </c>
      <c r="U42" s="124">
        <f t="shared" si="2"/>
        <v>888.80414790520445</v>
      </c>
    </row>
    <row r="43" spans="1:21">
      <c r="A43" s="37">
        <v>33</v>
      </c>
      <c r="B43" s="17"/>
      <c r="C43" s="16"/>
      <c r="D43" s="38" t="s">
        <v>54</v>
      </c>
      <c r="E43" s="39" t="s">
        <v>55</v>
      </c>
      <c r="F43" s="42"/>
      <c r="G43" s="109">
        <f t="shared" si="0"/>
        <v>110.12227443200209</v>
      </c>
      <c r="H43" s="26">
        <v>30.887358615187622</v>
      </c>
      <c r="I43" s="7">
        <v>5.6662325404176954</v>
      </c>
      <c r="J43" s="7">
        <v>1.3148510454084317</v>
      </c>
      <c r="K43" s="7">
        <v>1.3159247159928782</v>
      </c>
      <c r="L43" s="7">
        <v>1.6331235694233328</v>
      </c>
      <c r="M43" s="7">
        <v>2.4585903810802847</v>
      </c>
      <c r="N43" s="124">
        <f t="shared" si="1"/>
        <v>43.276080867510245</v>
      </c>
      <c r="O43" s="26">
        <v>48.288978745895292</v>
      </c>
      <c r="P43" s="7">
        <v>8.1992883912243997</v>
      </c>
      <c r="Q43" s="7">
        <v>1.4663523646449903</v>
      </c>
      <c r="R43" s="7">
        <v>1.5216681086749304</v>
      </c>
      <c r="S43" s="7">
        <v>2.4548481102683581</v>
      </c>
      <c r="T43" s="7">
        <v>4.9150578437838703</v>
      </c>
      <c r="U43" s="124">
        <f t="shared" si="2"/>
        <v>66.846193564491841</v>
      </c>
    </row>
    <row r="44" spans="1:21">
      <c r="A44" s="37">
        <v>34</v>
      </c>
      <c r="B44" s="17"/>
      <c r="C44" s="16"/>
      <c r="D44" s="8"/>
      <c r="E44" s="17" t="s">
        <v>12</v>
      </c>
      <c r="F44" s="42" t="s">
        <v>56</v>
      </c>
      <c r="G44" s="109">
        <f t="shared" si="0"/>
        <v>110.12227443200209</v>
      </c>
      <c r="H44" s="26">
        <v>30.887358615187622</v>
      </c>
      <c r="I44" s="7">
        <v>5.6662325404176954</v>
      </c>
      <c r="J44" s="7">
        <v>1.3148510454084317</v>
      </c>
      <c r="K44" s="7">
        <v>1.3159247159928782</v>
      </c>
      <c r="L44" s="7">
        <v>1.6331235694233328</v>
      </c>
      <c r="M44" s="7">
        <v>2.4585903810802847</v>
      </c>
      <c r="N44" s="124">
        <f t="shared" si="1"/>
        <v>43.276080867510245</v>
      </c>
      <c r="O44" s="26">
        <v>48.288978745895292</v>
      </c>
      <c r="P44" s="7">
        <v>8.1992883912243997</v>
      </c>
      <c r="Q44" s="7">
        <v>1.4663523646449903</v>
      </c>
      <c r="R44" s="7">
        <v>1.5216681086749304</v>
      </c>
      <c r="S44" s="7">
        <v>2.4548481102683581</v>
      </c>
      <c r="T44" s="7">
        <v>4.9150578437838703</v>
      </c>
      <c r="U44" s="124">
        <f t="shared" si="2"/>
        <v>66.846193564491841</v>
      </c>
    </row>
    <row r="45" spans="1:21">
      <c r="A45" s="37">
        <v>35</v>
      </c>
      <c r="B45" s="17"/>
      <c r="C45" s="16"/>
      <c r="D45" s="8"/>
      <c r="E45" s="17" t="s">
        <v>14</v>
      </c>
      <c r="F45" s="42" t="s">
        <v>57</v>
      </c>
      <c r="G45" s="109">
        <f t="shared" si="0"/>
        <v>0</v>
      </c>
      <c r="H45" s="26">
        <v>0</v>
      </c>
      <c r="I45" s="7">
        <v>0</v>
      </c>
      <c r="J45" s="7">
        <v>0</v>
      </c>
      <c r="K45" s="7">
        <v>0</v>
      </c>
      <c r="L45" s="7">
        <v>0</v>
      </c>
      <c r="M45" s="7">
        <v>0</v>
      </c>
      <c r="N45" s="124">
        <f t="shared" si="1"/>
        <v>0</v>
      </c>
      <c r="O45" s="26">
        <v>0</v>
      </c>
      <c r="P45" s="7">
        <v>0</v>
      </c>
      <c r="Q45" s="7">
        <v>0</v>
      </c>
      <c r="R45" s="7">
        <v>0</v>
      </c>
      <c r="S45" s="7">
        <v>0</v>
      </c>
      <c r="T45" s="7">
        <v>0</v>
      </c>
      <c r="U45" s="124">
        <f t="shared" si="2"/>
        <v>0</v>
      </c>
    </row>
    <row r="46" spans="1:21">
      <c r="A46" s="37">
        <v>36</v>
      </c>
      <c r="B46" s="10"/>
      <c r="C46" s="16"/>
      <c r="D46" s="8"/>
      <c r="E46" s="17" t="s">
        <v>16</v>
      </c>
      <c r="F46" s="42" t="s">
        <v>58</v>
      </c>
      <c r="G46" s="109">
        <f t="shared" si="0"/>
        <v>0</v>
      </c>
      <c r="H46" s="26">
        <v>0</v>
      </c>
      <c r="I46" s="7">
        <v>0</v>
      </c>
      <c r="J46" s="7">
        <v>0</v>
      </c>
      <c r="K46" s="7">
        <v>0</v>
      </c>
      <c r="L46" s="7">
        <v>0</v>
      </c>
      <c r="M46" s="7">
        <v>0</v>
      </c>
      <c r="N46" s="124">
        <f t="shared" si="1"/>
        <v>0</v>
      </c>
      <c r="O46" s="26">
        <v>0</v>
      </c>
      <c r="P46" s="7">
        <v>0</v>
      </c>
      <c r="Q46" s="7">
        <v>0</v>
      </c>
      <c r="R46" s="7">
        <v>0</v>
      </c>
      <c r="S46" s="7">
        <v>0</v>
      </c>
      <c r="T46" s="7">
        <v>0</v>
      </c>
      <c r="U46" s="124">
        <f t="shared" si="2"/>
        <v>0</v>
      </c>
    </row>
    <row r="47" spans="1:21">
      <c r="A47" s="37">
        <v>37</v>
      </c>
      <c r="B47" s="10"/>
      <c r="C47" s="11"/>
      <c r="D47" s="38" t="s">
        <v>59</v>
      </c>
      <c r="E47" s="9" t="s">
        <v>60</v>
      </c>
      <c r="F47" s="44"/>
      <c r="G47" s="109">
        <f t="shared" si="0"/>
        <v>19500.131648276001</v>
      </c>
      <c r="H47" s="26">
        <v>2743.715934894979</v>
      </c>
      <c r="I47" s="7">
        <v>1673.2185198888183</v>
      </c>
      <c r="J47" s="7">
        <v>1250.3236324042082</v>
      </c>
      <c r="K47" s="7">
        <v>890.65660047531128</v>
      </c>
      <c r="L47" s="7">
        <v>1181.263237953186</v>
      </c>
      <c r="M47" s="7">
        <v>3436.3027164936066</v>
      </c>
      <c r="N47" s="124">
        <f t="shared" si="1"/>
        <v>11175.480642110109</v>
      </c>
      <c r="O47" s="26">
        <v>1525.2438045181334</v>
      </c>
      <c r="P47" s="7">
        <v>1409.6462032943964</v>
      </c>
      <c r="Q47" s="7">
        <v>911.08497425913811</v>
      </c>
      <c r="R47" s="7">
        <v>589.19883485138416</v>
      </c>
      <c r="S47" s="7">
        <v>1003.4558584094048</v>
      </c>
      <c r="T47" s="7">
        <v>2886.0213308334351</v>
      </c>
      <c r="U47" s="124">
        <f t="shared" si="2"/>
        <v>8324.6510061658919</v>
      </c>
    </row>
    <row r="48" spans="1:21">
      <c r="A48" s="93">
        <v>38</v>
      </c>
      <c r="B48" s="94"/>
      <c r="C48" s="95" t="s">
        <v>61</v>
      </c>
      <c r="D48" s="96" t="s">
        <v>62</v>
      </c>
      <c r="E48" s="97"/>
      <c r="F48" s="98"/>
      <c r="G48" s="99">
        <f t="shared" si="0"/>
        <v>226151.17492932826</v>
      </c>
      <c r="H48" s="100">
        <v>29152.05856025219</v>
      </c>
      <c r="I48" s="101">
        <v>1889.9887722879648</v>
      </c>
      <c r="J48" s="101">
        <v>2864.8377163410187</v>
      </c>
      <c r="K48" s="101">
        <v>4960.6124119758606</v>
      </c>
      <c r="L48" s="101">
        <v>19606.705924987793</v>
      </c>
      <c r="M48" s="101">
        <v>68503.954986572266</v>
      </c>
      <c r="N48" s="125">
        <f t="shared" si="1"/>
        <v>126978.15837241709</v>
      </c>
      <c r="O48" s="100">
        <v>28661.819592662156</v>
      </c>
      <c r="P48" s="101">
        <v>1543.029634937644</v>
      </c>
      <c r="Q48" s="101">
        <v>1875.3140903711319</v>
      </c>
      <c r="R48" s="101">
        <v>2895.6022738218307</v>
      </c>
      <c r="S48" s="101">
        <v>12490.628345489502</v>
      </c>
      <c r="T48" s="101">
        <v>51706.622619628906</v>
      </c>
      <c r="U48" s="125">
        <f t="shared" si="2"/>
        <v>99173.01655691117</v>
      </c>
    </row>
    <row r="49" spans="1:21">
      <c r="A49" s="37">
        <v>39</v>
      </c>
      <c r="B49" s="17"/>
      <c r="C49" s="16"/>
      <c r="D49" s="38" t="s">
        <v>8</v>
      </c>
      <c r="E49" s="45" t="s">
        <v>63</v>
      </c>
      <c r="F49" s="40"/>
      <c r="G49" s="109">
        <f t="shared" si="0"/>
        <v>225746.67610858381</v>
      </c>
      <c r="H49" s="26">
        <v>29085.150374114513</v>
      </c>
      <c r="I49" s="7">
        <v>1877.8820246607065</v>
      </c>
      <c r="J49" s="7">
        <v>2851.0935578346252</v>
      </c>
      <c r="K49" s="7">
        <v>4938.4310483932495</v>
      </c>
      <c r="L49" s="7">
        <v>19575.42959022522</v>
      </c>
      <c r="M49" s="7">
        <v>68459.295890808105</v>
      </c>
      <c r="N49" s="124">
        <f t="shared" si="1"/>
        <v>126787.28248603642</v>
      </c>
      <c r="O49" s="26">
        <v>28597.233661457896</v>
      </c>
      <c r="P49" s="7">
        <v>1532.4779611676931</v>
      </c>
      <c r="Q49" s="7">
        <v>1862.0807428359985</v>
      </c>
      <c r="R49" s="7">
        <v>2880.4949042797089</v>
      </c>
      <c r="S49" s="7">
        <v>12451.461520195007</v>
      </c>
      <c r="T49" s="7">
        <v>51635.644832611084</v>
      </c>
      <c r="U49" s="124">
        <f t="shared" si="2"/>
        <v>98959.393622547388</v>
      </c>
    </row>
    <row r="50" spans="1:21">
      <c r="A50" s="37">
        <v>40</v>
      </c>
      <c r="B50" s="17"/>
      <c r="C50" s="16"/>
      <c r="D50" s="38" t="s">
        <v>10</v>
      </c>
      <c r="E50" s="45" t="s">
        <v>64</v>
      </c>
      <c r="F50" s="40"/>
      <c r="G50" s="109">
        <f t="shared" si="0"/>
        <v>234.31528422000338</v>
      </c>
      <c r="H50" s="26">
        <v>48.182031075630221</v>
      </c>
      <c r="I50" s="7">
        <v>2.3037474229640793</v>
      </c>
      <c r="J50" s="7">
        <v>10.815054372651502</v>
      </c>
      <c r="K50" s="7">
        <v>15.121547925285995</v>
      </c>
      <c r="L50" s="7">
        <v>22.689813743345439</v>
      </c>
      <c r="M50" s="7">
        <v>24.250792738050222</v>
      </c>
      <c r="N50" s="124">
        <f t="shared" si="1"/>
        <v>123.36298727792746</v>
      </c>
      <c r="O50" s="26">
        <v>47.322345346427028</v>
      </c>
      <c r="P50" s="7">
        <v>2.0000155123125296</v>
      </c>
      <c r="Q50" s="7">
        <v>7.3365591259789653</v>
      </c>
      <c r="R50" s="7">
        <v>10.041429830540437</v>
      </c>
      <c r="S50" s="7">
        <v>17.454561730381101</v>
      </c>
      <c r="T50" s="7">
        <v>26.797385396435857</v>
      </c>
      <c r="U50" s="124">
        <f t="shared" si="2"/>
        <v>110.95229694207592</v>
      </c>
    </row>
    <row r="51" spans="1:21">
      <c r="A51" s="37">
        <v>41</v>
      </c>
      <c r="B51" s="17"/>
      <c r="C51" s="16"/>
      <c r="D51" s="38" t="s">
        <v>22</v>
      </c>
      <c r="E51" s="45" t="s">
        <v>65</v>
      </c>
      <c r="F51" s="40"/>
      <c r="G51" s="109">
        <f t="shared" si="0"/>
        <v>170.18402733630046</v>
      </c>
      <c r="H51" s="26">
        <v>18.726771664209991</v>
      </c>
      <c r="I51" s="7">
        <v>9.8029563073796453</v>
      </c>
      <c r="J51" s="7">
        <v>2.9291309266773169</v>
      </c>
      <c r="K51" s="7">
        <v>7.0598067819155403</v>
      </c>
      <c r="L51" s="7">
        <v>8.5865868529945146</v>
      </c>
      <c r="M51" s="7">
        <v>20.409202127717435</v>
      </c>
      <c r="N51" s="124">
        <f t="shared" si="1"/>
        <v>67.514454660894444</v>
      </c>
      <c r="O51" s="26">
        <v>17.263452587265419</v>
      </c>
      <c r="P51" s="7">
        <v>8.5516539647505851</v>
      </c>
      <c r="Q51" s="7">
        <v>5.8967613056884147</v>
      </c>
      <c r="R51" s="7">
        <v>5.0659499147732276</v>
      </c>
      <c r="S51" s="7">
        <v>21.712093517213361</v>
      </c>
      <c r="T51" s="7">
        <v>44.179661385715008</v>
      </c>
      <c r="U51" s="124">
        <f t="shared" si="2"/>
        <v>102.66957267540602</v>
      </c>
    </row>
    <row r="52" spans="1:21">
      <c r="A52" s="93">
        <v>42</v>
      </c>
      <c r="B52" s="94"/>
      <c r="C52" s="95" t="s">
        <v>66</v>
      </c>
      <c r="D52" s="96" t="s">
        <v>67</v>
      </c>
      <c r="E52" s="97"/>
      <c r="F52" s="98"/>
      <c r="G52" s="99">
        <f t="shared" si="0"/>
        <v>16772.786640048027</v>
      </c>
      <c r="H52" s="100">
        <v>0</v>
      </c>
      <c r="I52" s="101">
        <v>0</v>
      </c>
      <c r="J52" s="101">
        <v>0</v>
      </c>
      <c r="K52" s="101">
        <v>0</v>
      </c>
      <c r="L52" s="101">
        <v>0</v>
      </c>
      <c r="M52" s="101">
        <v>0</v>
      </c>
      <c r="N52" s="125">
        <f t="shared" si="1"/>
        <v>0</v>
      </c>
      <c r="O52" s="100">
        <v>0</v>
      </c>
      <c r="P52" s="101">
        <v>0</v>
      </c>
      <c r="Q52" s="101">
        <v>7791.7191603183746</v>
      </c>
      <c r="R52" s="101">
        <v>8981.0674797296524</v>
      </c>
      <c r="S52" s="101">
        <v>0</v>
      </c>
      <c r="T52" s="101">
        <v>0</v>
      </c>
      <c r="U52" s="125">
        <f t="shared" si="2"/>
        <v>16772.786640048027</v>
      </c>
    </row>
    <row r="53" spans="1:21">
      <c r="A53" s="93">
        <v>49</v>
      </c>
      <c r="B53" s="94"/>
      <c r="C53" s="95" t="s">
        <v>68</v>
      </c>
      <c r="D53" s="96" t="s">
        <v>69</v>
      </c>
      <c r="E53" s="97"/>
      <c r="F53" s="98"/>
      <c r="G53" s="99">
        <f t="shared" si="0"/>
        <v>256097.83818033338</v>
      </c>
      <c r="H53" s="100">
        <v>137417.45708084106</v>
      </c>
      <c r="I53" s="101">
        <v>0.68834006786346436</v>
      </c>
      <c r="J53" s="101">
        <v>0.22908887267112732</v>
      </c>
      <c r="K53" s="101">
        <v>0.15305136144161224</v>
      </c>
      <c r="L53" s="101">
        <v>0</v>
      </c>
      <c r="M53" s="101">
        <v>0</v>
      </c>
      <c r="N53" s="125">
        <f t="shared" si="1"/>
        <v>137418.52756114304</v>
      </c>
      <c r="O53" s="100">
        <v>118677.26059818268</v>
      </c>
      <c r="P53" s="101">
        <v>0</v>
      </c>
      <c r="Q53" s="101">
        <v>0.22901524603366852</v>
      </c>
      <c r="R53" s="101">
        <v>0.91777968406677246</v>
      </c>
      <c r="S53" s="101">
        <v>0.90322607755661011</v>
      </c>
      <c r="T53" s="101">
        <v>0</v>
      </c>
      <c r="U53" s="125">
        <f t="shared" si="2"/>
        <v>118679.31061919034</v>
      </c>
    </row>
    <row r="54" spans="1:21">
      <c r="A54" s="37">
        <v>50</v>
      </c>
      <c r="B54" s="17"/>
      <c r="C54" s="16"/>
      <c r="D54" s="38" t="s">
        <v>8</v>
      </c>
      <c r="E54" s="47" t="s">
        <v>70</v>
      </c>
      <c r="F54" s="40"/>
      <c r="G54" s="109">
        <f t="shared" si="0"/>
        <v>121108.44082660973</v>
      </c>
      <c r="H54" s="26">
        <v>67211.823225021362</v>
      </c>
      <c r="I54" s="7">
        <v>0.5926135778427124</v>
      </c>
      <c r="J54" s="7">
        <v>0.22908887267112732</v>
      </c>
      <c r="K54" s="7">
        <v>0.15305136144161224</v>
      </c>
      <c r="L54" s="7">
        <v>0</v>
      </c>
      <c r="M54" s="7">
        <v>0</v>
      </c>
      <c r="N54" s="124">
        <f t="shared" si="1"/>
        <v>67212.797978833318</v>
      </c>
      <c r="O54" s="26">
        <v>53894.377432823181</v>
      </c>
      <c r="P54" s="7">
        <v>0</v>
      </c>
      <c r="Q54" s="7">
        <v>0</v>
      </c>
      <c r="R54" s="7">
        <v>0.66386520862579346</v>
      </c>
      <c r="S54" s="7">
        <v>0.60154974460601807</v>
      </c>
      <c r="T54" s="7">
        <v>0</v>
      </c>
      <c r="U54" s="124">
        <f t="shared" si="2"/>
        <v>53895.642847776413</v>
      </c>
    </row>
    <row r="55" spans="1:21">
      <c r="A55" s="37">
        <v>51</v>
      </c>
      <c r="B55" s="10"/>
      <c r="C55" s="16"/>
      <c r="D55" s="38" t="s">
        <v>10</v>
      </c>
      <c r="E55" s="47" t="s">
        <v>71</v>
      </c>
      <c r="F55" s="40"/>
      <c r="G55" s="109">
        <f t="shared" si="0"/>
        <v>73165.308915041387</v>
      </c>
      <c r="H55" s="26">
        <v>39897.702236965299</v>
      </c>
      <c r="I55" s="7">
        <v>9.5726519823074341E-2</v>
      </c>
      <c r="J55" s="7">
        <v>0</v>
      </c>
      <c r="K55" s="7">
        <v>0</v>
      </c>
      <c r="L55" s="7">
        <v>0</v>
      </c>
      <c r="M55" s="7">
        <v>0</v>
      </c>
      <c r="N55" s="124">
        <f t="shared" si="1"/>
        <v>39897.797963485122</v>
      </c>
      <c r="O55" s="26">
        <v>33267.510951556265</v>
      </c>
      <c r="P55" s="7">
        <v>0</v>
      </c>
      <c r="Q55" s="7">
        <v>0</v>
      </c>
      <c r="R55" s="7">
        <v>0</v>
      </c>
      <c r="S55" s="7">
        <v>0</v>
      </c>
      <c r="T55" s="7">
        <v>0</v>
      </c>
      <c r="U55" s="124">
        <f t="shared" si="2"/>
        <v>33267.510951556265</v>
      </c>
    </row>
    <row r="56" spans="1:21">
      <c r="A56" s="37">
        <v>52</v>
      </c>
      <c r="B56" s="17"/>
      <c r="C56" s="11"/>
      <c r="D56" s="38" t="s">
        <v>22</v>
      </c>
      <c r="E56" s="47" t="s">
        <v>72</v>
      </c>
      <c r="F56" s="43"/>
      <c r="G56" s="109">
        <f t="shared" si="0"/>
        <v>48967.864742004313</v>
      </c>
      <c r="H56" s="26">
        <v>23807.795541840838</v>
      </c>
      <c r="I56" s="7">
        <v>0</v>
      </c>
      <c r="J56" s="7">
        <v>0</v>
      </c>
      <c r="K56" s="7">
        <v>0</v>
      </c>
      <c r="L56" s="7">
        <v>0</v>
      </c>
      <c r="M56" s="7">
        <v>0</v>
      </c>
      <c r="N56" s="124">
        <f t="shared" si="1"/>
        <v>23807.795541840838</v>
      </c>
      <c r="O56" s="26">
        <v>25160.069200163474</v>
      </c>
      <c r="P56" s="7">
        <v>0</v>
      </c>
      <c r="Q56" s="7">
        <v>0</v>
      </c>
      <c r="R56" s="7">
        <v>0</v>
      </c>
      <c r="S56" s="7">
        <v>0</v>
      </c>
      <c r="T56" s="7">
        <v>0</v>
      </c>
      <c r="U56" s="124">
        <f t="shared" si="2"/>
        <v>25160.069200163474</v>
      </c>
    </row>
    <row r="57" spans="1:21">
      <c r="A57" s="37">
        <v>53</v>
      </c>
      <c r="B57" s="12"/>
      <c r="C57" s="12"/>
      <c r="D57" s="38" t="s">
        <v>24</v>
      </c>
      <c r="E57" s="13" t="s">
        <v>73</v>
      </c>
      <c r="F57" s="43"/>
      <c r="G57" s="109">
        <f t="shared" si="0"/>
        <v>12856.222787901759</v>
      </c>
      <c r="H57" s="26">
        <v>6500.1367980241776</v>
      </c>
      <c r="I57" s="7">
        <v>0</v>
      </c>
      <c r="J57" s="7">
        <v>0</v>
      </c>
      <c r="K57" s="7">
        <v>0</v>
      </c>
      <c r="L57" s="7">
        <v>0</v>
      </c>
      <c r="M57" s="7">
        <v>0</v>
      </c>
      <c r="N57" s="124">
        <f t="shared" si="1"/>
        <v>6500.1367980241776</v>
      </c>
      <c r="O57" s="26">
        <v>6355.301383793354</v>
      </c>
      <c r="P57" s="7">
        <v>0</v>
      </c>
      <c r="Q57" s="7">
        <v>0.22901524603366852</v>
      </c>
      <c r="R57" s="7">
        <v>0.25391450524330139</v>
      </c>
      <c r="S57" s="7">
        <v>0.30167633295059204</v>
      </c>
      <c r="T57" s="7">
        <v>0</v>
      </c>
      <c r="U57" s="124">
        <f t="shared" si="2"/>
        <v>6356.0859898775816</v>
      </c>
    </row>
    <row r="58" spans="1:21">
      <c r="A58" s="93">
        <v>54</v>
      </c>
      <c r="B58" s="94"/>
      <c r="C58" s="95" t="s">
        <v>74</v>
      </c>
      <c r="D58" s="96" t="s">
        <v>75</v>
      </c>
      <c r="E58" s="97"/>
      <c r="F58" s="98"/>
      <c r="G58" s="99">
        <f t="shared" si="0"/>
        <v>20050.122578053735</v>
      </c>
      <c r="H58" s="100">
        <v>2458.0978394690901</v>
      </c>
      <c r="I58" s="101">
        <v>430.38554463163018</v>
      </c>
      <c r="J58" s="101">
        <v>391.33786520734429</v>
      </c>
      <c r="K58" s="101">
        <v>491.36108215153217</v>
      </c>
      <c r="L58" s="101">
        <v>1007.9401466995478</v>
      </c>
      <c r="M58" s="101">
        <v>3421.6065885424614</v>
      </c>
      <c r="N58" s="125">
        <f t="shared" si="1"/>
        <v>8200.7290667016059</v>
      </c>
      <c r="O58" s="100">
        <v>2710.2274060193449</v>
      </c>
      <c r="P58" s="101">
        <v>424.26321959588677</v>
      </c>
      <c r="Q58" s="101">
        <v>522.09201565384865</v>
      </c>
      <c r="R58" s="101">
        <v>923.79916904307902</v>
      </c>
      <c r="S58" s="101">
        <v>2033.9388937279582</v>
      </c>
      <c r="T58" s="101">
        <v>5235.0728073120117</v>
      </c>
      <c r="U58" s="125">
        <f t="shared" si="2"/>
        <v>11849.393511352129</v>
      </c>
    </row>
    <row r="59" spans="1:21">
      <c r="A59" s="37">
        <v>55</v>
      </c>
      <c r="B59" s="17"/>
      <c r="C59" s="16"/>
      <c r="D59" s="38" t="s">
        <v>8</v>
      </c>
      <c r="E59" s="45" t="s">
        <v>76</v>
      </c>
      <c r="F59" s="40"/>
      <c r="G59" s="109">
        <f t="shared" si="0"/>
        <v>11056.61077425757</v>
      </c>
      <c r="H59" s="26">
        <v>2136.2259998638183</v>
      </c>
      <c r="I59" s="7">
        <v>219.18993947154377</v>
      </c>
      <c r="J59" s="7">
        <v>202.86292062792927</v>
      </c>
      <c r="K59" s="7">
        <v>254.06024949252605</v>
      </c>
      <c r="L59" s="7">
        <v>444.10494082421064</v>
      </c>
      <c r="M59" s="7">
        <v>2026.7642555385828</v>
      </c>
      <c r="N59" s="124">
        <f t="shared" si="1"/>
        <v>5283.2083058186108</v>
      </c>
      <c r="O59" s="26">
        <v>2306.9655312309042</v>
      </c>
      <c r="P59" s="7">
        <v>205.26597988326102</v>
      </c>
      <c r="Q59" s="7">
        <v>154.33768083690666</v>
      </c>
      <c r="R59" s="7">
        <v>229.48884804174304</v>
      </c>
      <c r="S59" s="7">
        <v>585.77510751411319</v>
      </c>
      <c r="T59" s="7">
        <v>2291.5693209320307</v>
      </c>
      <c r="U59" s="124">
        <f t="shared" si="2"/>
        <v>5773.4024684389587</v>
      </c>
    </row>
    <row r="60" spans="1:21">
      <c r="A60" s="37">
        <v>56</v>
      </c>
      <c r="B60" s="17"/>
      <c r="C60" s="16"/>
      <c r="D60" s="38" t="s">
        <v>10</v>
      </c>
      <c r="E60" s="45" t="s">
        <v>77</v>
      </c>
      <c r="F60" s="40"/>
      <c r="G60" s="109">
        <f t="shared" si="0"/>
        <v>218.2093834043917</v>
      </c>
      <c r="H60" s="26">
        <v>20.247680619038874</v>
      </c>
      <c r="I60" s="7">
        <v>2.8134716464555822</v>
      </c>
      <c r="J60" s="7">
        <v>9.4708659140742384</v>
      </c>
      <c r="K60" s="7">
        <v>8.5850914081092924</v>
      </c>
      <c r="L60" s="7">
        <v>13.81358998361975</v>
      </c>
      <c r="M60" s="7">
        <v>39.106590252369642</v>
      </c>
      <c r="N60" s="124">
        <f t="shared" si="1"/>
        <v>94.037289823667379</v>
      </c>
      <c r="O60" s="26">
        <v>24.771904326335061</v>
      </c>
      <c r="P60" s="7">
        <v>3.9165424925304251</v>
      </c>
      <c r="Q60" s="7">
        <v>7.2956486308248714</v>
      </c>
      <c r="R60" s="7">
        <v>11.550553755019791</v>
      </c>
      <c r="S60" s="7">
        <v>22.181301093660295</v>
      </c>
      <c r="T60" s="7">
        <v>54.456143282353878</v>
      </c>
      <c r="U60" s="124">
        <f t="shared" si="2"/>
        <v>124.17209358072432</v>
      </c>
    </row>
    <row r="61" spans="1:21">
      <c r="A61" s="37">
        <v>57</v>
      </c>
      <c r="B61" s="17"/>
      <c r="C61" s="16"/>
      <c r="D61" s="38" t="s">
        <v>22</v>
      </c>
      <c r="E61" s="45" t="s">
        <v>78</v>
      </c>
      <c r="F61" s="40"/>
      <c r="G61" s="109">
        <f t="shared" si="0"/>
        <v>0</v>
      </c>
      <c r="H61" s="26">
        <v>0</v>
      </c>
      <c r="I61" s="7">
        <v>0</v>
      </c>
      <c r="J61" s="7">
        <v>0</v>
      </c>
      <c r="K61" s="7">
        <v>0</v>
      </c>
      <c r="L61" s="7">
        <v>0</v>
      </c>
      <c r="M61" s="7">
        <v>0</v>
      </c>
      <c r="N61" s="124">
        <f t="shared" si="1"/>
        <v>0</v>
      </c>
      <c r="O61" s="26">
        <v>0</v>
      </c>
      <c r="P61" s="7">
        <v>0</v>
      </c>
      <c r="Q61" s="7">
        <v>0</v>
      </c>
      <c r="R61" s="7">
        <v>0</v>
      </c>
      <c r="S61" s="7">
        <v>0</v>
      </c>
      <c r="T61" s="7">
        <v>0</v>
      </c>
      <c r="U61" s="124">
        <f t="shared" si="2"/>
        <v>0</v>
      </c>
    </row>
    <row r="62" spans="1:21">
      <c r="A62" s="37">
        <v>58</v>
      </c>
      <c r="B62" s="14"/>
      <c r="C62" s="16"/>
      <c r="D62" s="38" t="s">
        <v>24</v>
      </c>
      <c r="E62" s="45" t="s">
        <v>79</v>
      </c>
      <c r="F62" s="40"/>
      <c r="G62" s="109">
        <f t="shared" si="0"/>
        <v>419.45955454639625</v>
      </c>
      <c r="H62" s="26">
        <v>7.4609600070107263</v>
      </c>
      <c r="I62" s="7">
        <v>4.8404849596554413</v>
      </c>
      <c r="J62" s="7">
        <v>15.470329847186804</v>
      </c>
      <c r="K62" s="7">
        <v>11.97182828746736</v>
      </c>
      <c r="L62" s="7">
        <v>26.801041229628026</v>
      </c>
      <c r="M62" s="7">
        <v>152.29611380491406</v>
      </c>
      <c r="N62" s="124">
        <f t="shared" si="1"/>
        <v>218.84075813586242</v>
      </c>
      <c r="O62" s="26">
        <v>4.9642503517970908</v>
      </c>
      <c r="P62" s="7">
        <v>5.4359161676838994</v>
      </c>
      <c r="Q62" s="7">
        <v>13.316159463720396</v>
      </c>
      <c r="R62" s="7">
        <v>11.747709608403966</v>
      </c>
      <c r="S62" s="7">
        <v>11.280155290849507</v>
      </c>
      <c r="T62" s="7">
        <v>153.87460552807897</v>
      </c>
      <c r="U62" s="124">
        <f t="shared" si="2"/>
        <v>200.61879641053383</v>
      </c>
    </row>
    <row r="63" spans="1:21">
      <c r="A63" s="37">
        <v>59</v>
      </c>
      <c r="B63" s="12"/>
      <c r="C63" s="14"/>
      <c r="D63" s="38" t="s">
        <v>26</v>
      </c>
      <c r="E63" s="14" t="s">
        <v>80</v>
      </c>
      <c r="F63" s="48"/>
      <c r="G63" s="109">
        <f t="shared" si="0"/>
        <v>8355.8430448919535</v>
      </c>
      <c r="H63" s="26">
        <v>294.16317814728245</v>
      </c>
      <c r="I63" s="7">
        <v>203.54164644842967</v>
      </c>
      <c r="J63" s="7">
        <v>163.5337622705847</v>
      </c>
      <c r="K63" s="7">
        <v>216.74390978366137</v>
      </c>
      <c r="L63" s="7">
        <v>523.22055506706238</v>
      </c>
      <c r="M63" s="7">
        <v>1203.4396201372147</v>
      </c>
      <c r="N63" s="124">
        <f t="shared" si="1"/>
        <v>2604.6426718542352</v>
      </c>
      <c r="O63" s="26">
        <v>373.52571919420734</v>
      </c>
      <c r="P63" s="7">
        <v>209.64479243801907</v>
      </c>
      <c r="Q63" s="7">
        <v>347.14251498132944</v>
      </c>
      <c r="R63" s="7">
        <v>671.0120830014348</v>
      </c>
      <c r="S63" s="7">
        <v>1414.7023767530918</v>
      </c>
      <c r="T63" s="7">
        <v>2735.1728866696358</v>
      </c>
      <c r="U63" s="124">
        <f t="shared" si="2"/>
        <v>5751.2003730377182</v>
      </c>
    </row>
    <row r="64" spans="1:21">
      <c r="A64" s="72">
        <v>60</v>
      </c>
      <c r="B64" s="73" t="s">
        <v>81</v>
      </c>
      <c r="C64" s="77" t="s">
        <v>82</v>
      </c>
      <c r="D64" s="78"/>
      <c r="E64" s="78"/>
      <c r="F64" s="79"/>
      <c r="G64" s="74">
        <f t="shared" si="0"/>
        <v>6033261.3037042618</v>
      </c>
      <c r="H64" s="75">
        <v>68426.975612640381</v>
      </c>
      <c r="I64" s="76">
        <v>17345.497717857361</v>
      </c>
      <c r="J64" s="76">
        <v>47046.025192260742</v>
      </c>
      <c r="K64" s="76">
        <v>203079.89944458008</v>
      </c>
      <c r="L64" s="76">
        <v>985677.66882324219</v>
      </c>
      <c r="M64" s="76">
        <v>1754795.16015625</v>
      </c>
      <c r="N64" s="122">
        <f t="shared" si="1"/>
        <v>3076371.2269468307</v>
      </c>
      <c r="O64" s="75">
        <v>60213.69832611084</v>
      </c>
      <c r="P64" s="76">
        <v>14811.002868652344</v>
      </c>
      <c r="Q64" s="76">
        <v>39833.525510787964</v>
      </c>
      <c r="R64" s="76">
        <v>164573.57887268066</v>
      </c>
      <c r="S64" s="76">
        <v>805017.86846923828</v>
      </c>
      <c r="T64" s="76">
        <v>1872440.4027099609</v>
      </c>
      <c r="U64" s="122">
        <f t="shared" si="2"/>
        <v>2956890.076757431</v>
      </c>
    </row>
    <row r="65" spans="1:21">
      <c r="A65" s="93">
        <v>61</v>
      </c>
      <c r="B65" s="94"/>
      <c r="C65" s="95" t="s">
        <v>6</v>
      </c>
      <c r="D65" s="96" t="s">
        <v>83</v>
      </c>
      <c r="E65" s="97"/>
      <c r="F65" s="98"/>
      <c r="G65" s="99">
        <f t="shared" si="0"/>
        <v>1054850.5277230144</v>
      </c>
      <c r="H65" s="100">
        <v>7778.0432531833649</v>
      </c>
      <c r="I65" s="101">
        <v>5129.8501138687134</v>
      </c>
      <c r="J65" s="101">
        <v>10978.975769996643</v>
      </c>
      <c r="K65" s="101">
        <v>45382.308214187622</v>
      </c>
      <c r="L65" s="101">
        <v>228277.65826416016</v>
      </c>
      <c r="M65" s="101">
        <v>256477.37397766113</v>
      </c>
      <c r="N65" s="125">
        <f t="shared" si="1"/>
        <v>554024.20959305763</v>
      </c>
      <c r="O65" s="100">
        <v>5445.3965976834297</v>
      </c>
      <c r="P65" s="101">
        <v>3990.081822514534</v>
      </c>
      <c r="Q65" s="101">
        <v>10262.937850475311</v>
      </c>
      <c r="R65" s="101">
        <v>71676.574710845947</v>
      </c>
      <c r="S65" s="101">
        <v>234688.96173095703</v>
      </c>
      <c r="T65" s="101">
        <v>174762.36541748047</v>
      </c>
      <c r="U65" s="125">
        <f t="shared" si="2"/>
        <v>500826.31812995672</v>
      </c>
    </row>
    <row r="66" spans="1:21">
      <c r="A66" s="37">
        <v>62</v>
      </c>
      <c r="B66" s="17"/>
      <c r="C66" s="16"/>
      <c r="D66" s="38" t="s">
        <v>8</v>
      </c>
      <c r="E66" s="49" t="s">
        <v>84</v>
      </c>
      <c r="F66" s="40"/>
      <c r="G66" s="109">
        <f t="shared" si="0"/>
        <v>44002.456359490752</v>
      </c>
      <c r="H66" s="26">
        <v>66.804634243249893</v>
      </c>
      <c r="I66" s="7">
        <v>38.67335538379848</v>
      </c>
      <c r="J66" s="7">
        <v>459.66552913188934</v>
      </c>
      <c r="K66" s="7">
        <v>4001.0533084869385</v>
      </c>
      <c r="L66" s="7">
        <v>12757.974190711975</v>
      </c>
      <c r="M66" s="7">
        <v>8337.3545761108398</v>
      </c>
      <c r="N66" s="124">
        <f t="shared" si="1"/>
        <v>25661.525594068691</v>
      </c>
      <c r="O66" s="26">
        <v>67.276618704199791</v>
      </c>
      <c r="P66" s="7">
        <v>40.239424930885434</v>
      </c>
      <c r="Q66" s="7">
        <v>332.77105474472046</v>
      </c>
      <c r="R66" s="7">
        <v>2688.9889793992043</v>
      </c>
      <c r="S66" s="7">
        <v>9804.3494582176208</v>
      </c>
      <c r="T66" s="7">
        <v>5407.3052294254303</v>
      </c>
      <c r="U66" s="124">
        <f t="shared" si="2"/>
        <v>18340.930765422061</v>
      </c>
    </row>
    <row r="67" spans="1:21">
      <c r="A67" s="37">
        <v>63</v>
      </c>
      <c r="B67" s="17"/>
      <c r="C67" s="16"/>
      <c r="D67" s="38" t="s">
        <v>10</v>
      </c>
      <c r="E67" s="49" t="s">
        <v>85</v>
      </c>
      <c r="F67" s="40"/>
      <c r="G67" s="109">
        <f t="shared" si="0"/>
        <v>41795.66576400958</v>
      </c>
      <c r="H67" s="26">
        <v>1.4914960861206055</v>
      </c>
      <c r="I67" s="7">
        <v>0.61525344848632813</v>
      </c>
      <c r="J67" s="7">
        <v>152.41738900542259</v>
      </c>
      <c r="K67" s="7">
        <v>1946.6055842638016</v>
      </c>
      <c r="L67" s="7">
        <v>10192.5520362854</v>
      </c>
      <c r="M67" s="7">
        <v>10971.237760066986</v>
      </c>
      <c r="N67" s="124">
        <f t="shared" si="1"/>
        <v>23264.919519156218</v>
      </c>
      <c r="O67" s="26">
        <v>1.7486757040023804</v>
      </c>
      <c r="P67" s="7">
        <v>0.91120237112045288</v>
      </c>
      <c r="Q67" s="7">
        <v>214.22857937775552</v>
      </c>
      <c r="R67" s="7">
        <v>1909.4454434216022</v>
      </c>
      <c r="S67" s="7">
        <v>9104.8377547264099</v>
      </c>
      <c r="T67" s="7">
        <v>7299.5745892524719</v>
      </c>
      <c r="U67" s="124">
        <f t="shared" si="2"/>
        <v>18530.746244853362</v>
      </c>
    </row>
    <row r="68" spans="1:21">
      <c r="A68" s="37">
        <v>64</v>
      </c>
      <c r="B68" s="17"/>
      <c r="C68" s="16"/>
      <c r="D68" s="38" t="s">
        <v>22</v>
      </c>
      <c r="E68" s="49" t="s">
        <v>86</v>
      </c>
      <c r="F68" s="40"/>
      <c r="G68" s="109">
        <f t="shared" si="0"/>
        <v>60206.972370050848</v>
      </c>
      <c r="H68" s="26">
        <v>131.54857784509659</v>
      </c>
      <c r="I68" s="7">
        <v>44.27140474319458</v>
      </c>
      <c r="J68" s="7">
        <v>210.58658637106419</v>
      </c>
      <c r="K68" s="7">
        <v>2599.303550362587</v>
      </c>
      <c r="L68" s="7">
        <v>15346.316736221313</v>
      </c>
      <c r="M68" s="7">
        <v>21149.557013511658</v>
      </c>
      <c r="N68" s="124">
        <f t="shared" si="1"/>
        <v>39481.583869054914</v>
      </c>
      <c r="O68" s="26">
        <v>39.257822155952454</v>
      </c>
      <c r="P68" s="7">
        <v>19.251528948545456</v>
      </c>
      <c r="Q68" s="7">
        <v>196.01966700702906</v>
      </c>
      <c r="R68" s="7">
        <v>1948.370478272438</v>
      </c>
      <c r="S68" s="7">
        <v>8403.0859847068787</v>
      </c>
      <c r="T68" s="7">
        <v>10119.40301990509</v>
      </c>
      <c r="U68" s="124">
        <f t="shared" si="2"/>
        <v>20725.388500995934</v>
      </c>
    </row>
    <row r="69" spans="1:21">
      <c r="A69" s="37">
        <v>65</v>
      </c>
      <c r="B69" s="17"/>
      <c r="C69" s="16"/>
      <c r="D69" s="38" t="s">
        <v>24</v>
      </c>
      <c r="E69" s="49" t="s">
        <v>87</v>
      </c>
      <c r="F69" s="40"/>
      <c r="G69" s="109">
        <f t="shared" si="0"/>
        <v>67064.232310265303</v>
      </c>
      <c r="H69" s="26">
        <v>98.967963218688965</v>
      </c>
      <c r="I69" s="7">
        <v>56.460487604141235</v>
      </c>
      <c r="J69" s="7">
        <v>573.93786299228668</v>
      </c>
      <c r="K69" s="7">
        <v>4009.5098543167114</v>
      </c>
      <c r="L69" s="7">
        <v>16419.218191146851</v>
      </c>
      <c r="M69" s="7">
        <v>18000.123462677002</v>
      </c>
      <c r="N69" s="124">
        <f t="shared" si="1"/>
        <v>39158.217821955681</v>
      </c>
      <c r="O69" s="26">
        <v>291.79423519968987</v>
      </c>
      <c r="P69" s="7">
        <v>91.039911061525345</v>
      </c>
      <c r="Q69" s="7">
        <v>468.76657542586327</v>
      </c>
      <c r="R69" s="7">
        <v>3218.684650182724</v>
      </c>
      <c r="S69" s="7">
        <v>12605.919539451599</v>
      </c>
      <c r="T69" s="7">
        <v>11229.80957698822</v>
      </c>
      <c r="U69" s="124">
        <f t="shared" si="2"/>
        <v>27906.014488309622</v>
      </c>
    </row>
    <row r="70" spans="1:21">
      <c r="A70" s="37">
        <v>66</v>
      </c>
      <c r="B70" s="17"/>
      <c r="C70" s="16"/>
      <c r="D70" s="38" t="s">
        <v>26</v>
      </c>
      <c r="E70" s="49" t="s">
        <v>88</v>
      </c>
      <c r="F70" s="40"/>
      <c r="G70" s="109">
        <f t="shared" si="0"/>
        <v>75885.917422929779</v>
      </c>
      <c r="H70" s="26">
        <v>0</v>
      </c>
      <c r="I70" s="7">
        <v>142.71356265805662</v>
      </c>
      <c r="J70" s="7">
        <v>213.18086814880371</v>
      </c>
      <c r="K70" s="7">
        <v>3596.9961454868317</v>
      </c>
      <c r="L70" s="7">
        <v>27878.346337795258</v>
      </c>
      <c r="M70" s="7">
        <v>19761.111588954926</v>
      </c>
      <c r="N70" s="124">
        <f t="shared" si="1"/>
        <v>51592.348503043875</v>
      </c>
      <c r="O70" s="26">
        <v>0</v>
      </c>
      <c r="P70" s="7">
        <v>75.816815804690123</v>
      </c>
      <c r="Q70" s="7">
        <v>140.14497915655375</v>
      </c>
      <c r="R70" s="7">
        <v>1626.4214464426041</v>
      </c>
      <c r="S70" s="7">
        <v>11471.965807914734</v>
      </c>
      <c r="T70" s="7">
        <v>10979.219870567322</v>
      </c>
      <c r="U70" s="124">
        <f t="shared" si="2"/>
        <v>24293.568919885904</v>
      </c>
    </row>
    <row r="71" spans="1:21">
      <c r="A71" s="37">
        <v>67</v>
      </c>
      <c r="B71" s="17"/>
      <c r="C71" s="16"/>
      <c r="D71" s="38" t="s">
        <v>32</v>
      </c>
      <c r="E71" s="49" t="s">
        <v>89</v>
      </c>
      <c r="F71" s="40"/>
      <c r="G71" s="109">
        <f t="shared" si="0"/>
        <v>23903.581520762295</v>
      </c>
      <c r="H71" s="26">
        <v>0.16230228543281555</v>
      </c>
      <c r="I71" s="7">
        <v>1.0690814256668091</v>
      </c>
      <c r="J71" s="7">
        <v>43.048992335796356</v>
      </c>
      <c r="K71" s="7">
        <v>1029.9267398118973</v>
      </c>
      <c r="L71" s="7">
        <v>7146.4976770877838</v>
      </c>
      <c r="M71" s="7">
        <v>5608.0145683288574</v>
      </c>
      <c r="N71" s="124">
        <f t="shared" si="1"/>
        <v>13828.719361275434</v>
      </c>
      <c r="O71" s="26">
        <v>0</v>
      </c>
      <c r="P71" s="7">
        <v>0</v>
      </c>
      <c r="Q71" s="7">
        <v>32.911083456128836</v>
      </c>
      <c r="R71" s="7">
        <v>465.07106733322144</v>
      </c>
      <c r="S71" s="7">
        <v>4978.5235376358032</v>
      </c>
      <c r="T71" s="7">
        <v>4598.3564710617065</v>
      </c>
      <c r="U71" s="124">
        <f t="shared" si="2"/>
        <v>10074.86215948686</v>
      </c>
    </row>
    <row r="72" spans="1:21">
      <c r="A72" s="37">
        <v>68</v>
      </c>
      <c r="B72" s="17"/>
      <c r="C72" s="16"/>
      <c r="D72" s="38" t="s">
        <v>34</v>
      </c>
      <c r="E72" s="49" t="s">
        <v>90</v>
      </c>
      <c r="F72" s="40"/>
      <c r="G72" s="109">
        <f t="shared" si="0"/>
        <v>88695.592145815492</v>
      </c>
      <c r="H72" s="26">
        <v>127.83831858634949</v>
      </c>
      <c r="I72" s="7">
        <v>48.902978926897049</v>
      </c>
      <c r="J72" s="7">
        <v>152.14974303543568</v>
      </c>
      <c r="K72" s="7">
        <v>4278.5485787391663</v>
      </c>
      <c r="L72" s="7">
        <v>34022.255244255066</v>
      </c>
      <c r="M72" s="7">
        <v>29098.761633872986</v>
      </c>
      <c r="N72" s="124">
        <f t="shared" si="1"/>
        <v>67728.4564974159</v>
      </c>
      <c r="O72" s="26">
        <v>130.69890823960304</v>
      </c>
      <c r="P72" s="7">
        <v>58.837578058242798</v>
      </c>
      <c r="Q72" s="7">
        <v>120.66319787502289</v>
      </c>
      <c r="R72" s="7">
        <v>1834.3933397531509</v>
      </c>
      <c r="S72" s="7">
        <v>10327.975170135498</v>
      </c>
      <c r="T72" s="7">
        <v>8494.5674543380737</v>
      </c>
      <c r="U72" s="124">
        <f t="shared" si="2"/>
        <v>20967.135648399591</v>
      </c>
    </row>
    <row r="73" spans="1:21">
      <c r="A73" s="37">
        <v>69</v>
      </c>
      <c r="B73" s="17"/>
      <c r="C73" s="16"/>
      <c r="D73" s="38" t="s">
        <v>36</v>
      </c>
      <c r="E73" s="49" t="s">
        <v>91</v>
      </c>
      <c r="F73" s="40"/>
      <c r="G73" s="109">
        <f t="shared" si="0"/>
        <v>6187.3902650848031</v>
      </c>
      <c r="H73" s="26">
        <v>19.616026520729065</v>
      </c>
      <c r="I73" s="7">
        <v>4.7303521633148193</v>
      </c>
      <c r="J73" s="7">
        <v>72.164228178560734</v>
      </c>
      <c r="K73" s="7">
        <v>338.30780977010727</v>
      </c>
      <c r="L73" s="7">
        <v>1425.260459959507</v>
      </c>
      <c r="M73" s="7">
        <v>2187.3540568351746</v>
      </c>
      <c r="N73" s="124">
        <f t="shared" si="1"/>
        <v>4047.4329334273934</v>
      </c>
      <c r="O73" s="26">
        <v>0</v>
      </c>
      <c r="P73" s="7">
        <v>0</v>
      </c>
      <c r="Q73" s="7">
        <v>34.151936948299408</v>
      </c>
      <c r="R73" s="7">
        <v>161.28361350297928</v>
      </c>
      <c r="S73" s="7">
        <v>783.55292356014252</v>
      </c>
      <c r="T73" s="7">
        <v>1160.9688576459885</v>
      </c>
      <c r="U73" s="124">
        <f t="shared" si="2"/>
        <v>2139.9573316574097</v>
      </c>
    </row>
    <row r="74" spans="1:21">
      <c r="A74" s="37">
        <v>70</v>
      </c>
      <c r="B74" s="17"/>
      <c r="C74" s="16"/>
      <c r="D74" s="38" t="s">
        <v>38</v>
      </c>
      <c r="E74" s="49" t="s">
        <v>92</v>
      </c>
      <c r="F74" s="40"/>
      <c r="G74" s="109">
        <f t="shared" ref="G74:G137" si="3">N74+U74</f>
        <v>139928.47741330974</v>
      </c>
      <c r="H74" s="26">
        <v>0</v>
      </c>
      <c r="I74" s="7">
        <v>0</v>
      </c>
      <c r="J74" s="7">
        <v>7.8795853685587645</v>
      </c>
      <c r="K74" s="7">
        <v>25.30006131529808</v>
      </c>
      <c r="L74" s="7">
        <v>87.036977499723434</v>
      </c>
      <c r="M74" s="7">
        <v>79.258512854576111</v>
      </c>
      <c r="N74" s="124">
        <f t="shared" ref="N74:N137" si="4">SUM(H74:M74)</f>
        <v>199.47513703815639</v>
      </c>
      <c r="O74" s="26">
        <v>5.2593132853507996</v>
      </c>
      <c r="P74" s="7">
        <v>3.5662087500095367</v>
      </c>
      <c r="Q74" s="7">
        <v>1911.6757814884186</v>
      </c>
      <c r="R74" s="7">
        <v>32988.760286331177</v>
      </c>
      <c r="S74" s="7">
        <v>72579.556976318359</v>
      </c>
      <c r="T74" s="7">
        <v>32240.183710098267</v>
      </c>
      <c r="U74" s="124">
        <f t="shared" ref="U74:U130" si="5">SUM(O74:T74)</f>
        <v>139729.00227627158</v>
      </c>
    </row>
    <row r="75" spans="1:21">
      <c r="A75" s="37">
        <v>71</v>
      </c>
      <c r="B75" s="17"/>
      <c r="C75" s="16"/>
      <c r="D75" s="38" t="s">
        <v>40</v>
      </c>
      <c r="E75" s="49" t="s">
        <v>93</v>
      </c>
      <c r="F75" s="40"/>
      <c r="G75" s="109">
        <f t="shared" si="3"/>
        <v>16514.827514097095</v>
      </c>
      <c r="H75" s="26">
        <v>0</v>
      </c>
      <c r="I75" s="7">
        <v>0</v>
      </c>
      <c r="J75" s="7">
        <v>0</v>
      </c>
      <c r="K75" s="7">
        <v>0</v>
      </c>
      <c r="L75" s="7">
        <v>0</v>
      </c>
      <c r="M75" s="7">
        <v>0</v>
      </c>
      <c r="N75" s="124">
        <f t="shared" si="4"/>
        <v>0</v>
      </c>
      <c r="O75" s="26">
        <v>0</v>
      </c>
      <c r="P75" s="7">
        <v>0</v>
      </c>
      <c r="Q75" s="7">
        <v>138.30622623860836</v>
      </c>
      <c r="R75" s="7">
        <v>3059.972199857235</v>
      </c>
      <c r="S75" s="7">
        <v>8938.9703288078308</v>
      </c>
      <c r="T75" s="7">
        <v>4377.5787591934204</v>
      </c>
      <c r="U75" s="124">
        <f t="shared" si="5"/>
        <v>16514.827514097095</v>
      </c>
    </row>
    <row r="76" spans="1:21">
      <c r="A76" s="37">
        <v>72</v>
      </c>
      <c r="B76" s="17"/>
      <c r="C76" s="16"/>
      <c r="D76" s="38" t="s">
        <v>54</v>
      </c>
      <c r="E76" s="49" t="s">
        <v>94</v>
      </c>
      <c r="F76" s="40"/>
      <c r="G76" s="109">
        <f t="shared" si="3"/>
        <v>7332.9317159429193</v>
      </c>
      <c r="H76" s="26">
        <v>0</v>
      </c>
      <c r="I76" s="7">
        <v>0</v>
      </c>
      <c r="J76" s="7">
        <v>0</v>
      </c>
      <c r="K76" s="7">
        <v>0</v>
      </c>
      <c r="L76" s="7">
        <v>0</v>
      </c>
      <c r="M76" s="7">
        <v>0</v>
      </c>
      <c r="N76" s="124">
        <f t="shared" si="4"/>
        <v>0</v>
      </c>
      <c r="O76" s="26">
        <v>0</v>
      </c>
      <c r="P76" s="7">
        <v>0</v>
      </c>
      <c r="Q76" s="7">
        <v>35.03357607871294</v>
      </c>
      <c r="R76" s="7">
        <v>521.74152114987373</v>
      </c>
      <c r="S76" s="7">
        <v>3427.0751048326492</v>
      </c>
      <c r="T76" s="7">
        <v>3349.0815138816833</v>
      </c>
      <c r="U76" s="124">
        <f t="shared" si="5"/>
        <v>7332.9317159429193</v>
      </c>
    </row>
    <row r="77" spans="1:21">
      <c r="A77" s="37">
        <v>73</v>
      </c>
      <c r="B77" s="17"/>
      <c r="C77" s="16"/>
      <c r="D77" s="38" t="s">
        <v>59</v>
      </c>
      <c r="E77" s="49" t="s">
        <v>95</v>
      </c>
      <c r="F77" s="40"/>
      <c r="G77" s="109">
        <f t="shared" si="3"/>
        <v>24640.546502128243</v>
      </c>
      <c r="H77" s="26">
        <v>0</v>
      </c>
      <c r="I77" s="7">
        <v>0</v>
      </c>
      <c r="J77" s="7">
        <v>0</v>
      </c>
      <c r="K77" s="7">
        <v>0</v>
      </c>
      <c r="L77" s="7">
        <v>0</v>
      </c>
      <c r="M77" s="7">
        <v>0</v>
      </c>
      <c r="N77" s="124">
        <f t="shared" si="4"/>
        <v>0</v>
      </c>
      <c r="O77" s="26">
        <v>174.27884897589684</v>
      </c>
      <c r="P77" s="7">
        <v>57.40886652469635</v>
      </c>
      <c r="Q77" s="7">
        <v>343.47481589019299</v>
      </c>
      <c r="R77" s="7">
        <v>3330.038423538208</v>
      </c>
      <c r="S77" s="7">
        <v>13221.666392326355</v>
      </c>
      <c r="T77" s="7">
        <v>7513.6791548728943</v>
      </c>
      <c r="U77" s="124">
        <f t="shared" si="5"/>
        <v>24640.546502128243</v>
      </c>
    </row>
    <row r="78" spans="1:21">
      <c r="A78" s="37">
        <v>74</v>
      </c>
      <c r="B78" s="17"/>
      <c r="C78" s="16"/>
      <c r="D78" s="38" t="s">
        <v>96</v>
      </c>
      <c r="E78" s="49" t="s">
        <v>97</v>
      </c>
      <c r="F78" s="40"/>
      <c r="G78" s="109">
        <f t="shared" si="3"/>
        <v>47364.021891754121</v>
      </c>
      <c r="H78" s="26">
        <v>0</v>
      </c>
      <c r="I78" s="7">
        <v>0</v>
      </c>
      <c r="J78" s="7">
        <v>52.653257977217436</v>
      </c>
      <c r="K78" s="7">
        <v>116.75390580296516</v>
      </c>
      <c r="L78" s="7">
        <v>5984.9995317459106</v>
      </c>
      <c r="M78" s="7">
        <v>41209.615196228027</v>
      </c>
      <c r="N78" s="124">
        <f t="shared" si="4"/>
        <v>47364.021891754121</v>
      </c>
      <c r="O78" s="26">
        <v>0</v>
      </c>
      <c r="P78" s="7">
        <v>0</v>
      </c>
      <c r="Q78" s="7">
        <v>0</v>
      </c>
      <c r="R78" s="7">
        <v>0</v>
      </c>
      <c r="S78" s="7">
        <v>0</v>
      </c>
      <c r="T78" s="7">
        <v>0</v>
      </c>
      <c r="U78" s="124">
        <f t="shared" si="5"/>
        <v>0</v>
      </c>
    </row>
    <row r="79" spans="1:21">
      <c r="A79" s="37">
        <v>75</v>
      </c>
      <c r="B79" s="17"/>
      <c r="C79" s="16"/>
      <c r="D79" s="38" t="s">
        <v>98</v>
      </c>
      <c r="E79" s="49" t="s">
        <v>99</v>
      </c>
      <c r="F79" s="40"/>
      <c r="G79" s="109">
        <f t="shared" si="3"/>
        <v>45311.525062924251</v>
      </c>
      <c r="H79" s="26">
        <v>35.768021047115326</v>
      </c>
      <c r="I79" s="7">
        <v>16.182124137878418</v>
      </c>
      <c r="J79" s="7">
        <v>29.107483059167862</v>
      </c>
      <c r="K79" s="7">
        <v>867.62500512599945</v>
      </c>
      <c r="L79" s="7">
        <v>12986.823147773743</v>
      </c>
      <c r="M79" s="7">
        <v>22160.500388622284</v>
      </c>
      <c r="N79" s="124">
        <f t="shared" si="4"/>
        <v>36096.006169766188</v>
      </c>
      <c r="O79" s="26">
        <v>36.722294732928276</v>
      </c>
      <c r="P79" s="7">
        <v>13.888215780258179</v>
      </c>
      <c r="Q79" s="7">
        <v>14.152015378698707</v>
      </c>
      <c r="R79" s="7">
        <v>233.60310631990433</v>
      </c>
      <c r="S79" s="7">
        <v>3139.8491356372833</v>
      </c>
      <c r="T79" s="7">
        <v>5777.3041253089905</v>
      </c>
      <c r="U79" s="124">
        <f t="shared" si="5"/>
        <v>9215.5188931580633</v>
      </c>
    </row>
    <row r="80" spans="1:21">
      <c r="A80" s="37">
        <v>76</v>
      </c>
      <c r="B80" s="17"/>
      <c r="C80" s="16"/>
      <c r="D80" s="38" t="s">
        <v>100</v>
      </c>
      <c r="E80" s="49" t="s">
        <v>101</v>
      </c>
      <c r="F80" s="40"/>
      <c r="G80" s="109">
        <f t="shared" si="3"/>
        <v>74284.109050780535</v>
      </c>
      <c r="H80" s="26">
        <v>1054.7200491279364</v>
      </c>
      <c r="I80" s="7">
        <v>826.95071524381638</v>
      </c>
      <c r="J80" s="7">
        <v>1491.7417991161346</v>
      </c>
      <c r="K80" s="7">
        <v>4579.6486005783081</v>
      </c>
      <c r="L80" s="7">
        <v>18354.676532745361</v>
      </c>
      <c r="M80" s="7">
        <v>18051.762420654297</v>
      </c>
      <c r="N80" s="124">
        <f t="shared" si="4"/>
        <v>44359.500117465854</v>
      </c>
      <c r="O80" s="26">
        <v>589.89916655421257</v>
      </c>
      <c r="P80" s="7">
        <v>462.45191361010075</v>
      </c>
      <c r="Q80" s="7">
        <v>1031.1172627210617</v>
      </c>
      <c r="R80" s="7">
        <v>2715.853764295578</v>
      </c>
      <c r="S80" s="7">
        <v>12170.085535049438</v>
      </c>
      <c r="T80" s="7">
        <v>12955.20129108429</v>
      </c>
      <c r="U80" s="124">
        <f t="shared" si="5"/>
        <v>29924.608933314681</v>
      </c>
    </row>
    <row r="81" spans="1:21">
      <c r="A81" s="37">
        <v>77</v>
      </c>
      <c r="B81" s="10"/>
      <c r="C81" s="16"/>
      <c r="D81" s="38" t="s">
        <v>102</v>
      </c>
      <c r="E81" s="49" t="s">
        <v>103</v>
      </c>
      <c r="F81" s="40"/>
      <c r="G81" s="109">
        <f t="shared" si="3"/>
        <v>44360.847092360258</v>
      </c>
      <c r="H81" s="26">
        <v>2181.2481771707535</v>
      </c>
      <c r="I81" s="7">
        <v>1653.4883422255516</v>
      </c>
      <c r="J81" s="7">
        <v>2505.2103378772736</v>
      </c>
      <c r="K81" s="7">
        <v>3331.6617395877838</v>
      </c>
      <c r="L81" s="7">
        <v>8471.4916257858276</v>
      </c>
      <c r="M81" s="7">
        <v>8679.571192741394</v>
      </c>
      <c r="N81" s="124">
        <f t="shared" si="4"/>
        <v>26822.671415388584</v>
      </c>
      <c r="O81" s="26">
        <v>1149.3734889030457</v>
      </c>
      <c r="P81" s="7">
        <v>986.7502735555172</v>
      </c>
      <c r="Q81" s="7">
        <v>1358.3425677418709</v>
      </c>
      <c r="R81" s="7">
        <v>2546.6834878921509</v>
      </c>
      <c r="S81" s="7">
        <v>6082.4860768318176</v>
      </c>
      <c r="T81" s="7">
        <v>5414.5397820472717</v>
      </c>
      <c r="U81" s="124">
        <f t="shared" si="5"/>
        <v>17538.175676971674</v>
      </c>
    </row>
    <row r="82" spans="1:21">
      <c r="A82" s="37">
        <v>78</v>
      </c>
      <c r="B82" s="12"/>
      <c r="C82" s="11"/>
      <c r="D82" s="50"/>
      <c r="E82" s="9" t="s">
        <v>104</v>
      </c>
      <c r="F82" s="46"/>
      <c r="G82" s="109">
        <f t="shared" si="3"/>
        <v>247371.43072256446</v>
      </c>
      <c r="H82" s="26">
        <v>4059.8776673078537</v>
      </c>
      <c r="I82" s="7">
        <v>2295.7924401760101</v>
      </c>
      <c r="J82" s="7">
        <v>5015.2319083213806</v>
      </c>
      <c r="K82" s="7">
        <v>14661.067227363586</v>
      </c>
      <c r="L82" s="7">
        <v>57204.211822509766</v>
      </c>
      <c r="M82" s="7">
        <v>51183.148090362549</v>
      </c>
      <c r="N82" s="124">
        <f t="shared" si="4"/>
        <v>134419.32915604115</v>
      </c>
      <c r="O82" s="26">
        <v>2959.0872900784016</v>
      </c>
      <c r="P82" s="7">
        <v>2179.9198686480522</v>
      </c>
      <c r="Q82" s="7">
        <v>3891.1784102916718</v>
      </c>
      <c r="R82" s="7">
        <v>12427.264609336853</v>
      </c>
      <c r="S82" s="7">
        <v>47649.064060211182</v>
      </c>
      <c r="T82" s="7">
        <v>43845.587327957153</v>
      </c>
      <c r="U82" s="124">
        <f t="shared" si="5"/>
        <v>112952.10156652331</v>
      </c>
    </row>
    <row r="83" spans="1:21">
      <c r="A83" s="93">
        <v>79</v>
      </c>
      <c r="B83" s="94"/>
      <c r="C83" s="95" t="s">
        <v>61</v>
      </c>
      <c r="D83" s="96" t="s">
        <v>105</v>
      </c>
      <c r="E83" s="97"/>
      <c r="F83" s="98"/>
      <c r="G83" s="99">
        <f t="shared" si="3"/>
        <v>32142.547376752831</v>
      </c>
      <c r="H83" s="100">
        <v>478.81774735171348</v>
      </c>
      <c r="I83" s="101">
        <v>238.5620913207531</v>
      </c>
      <c r="J83" s="101">
        <v>683.71830585598946</v>
      </c>
      <c r="K83" s="101">
        <v>2088.991475880146</v>
      </c>
      <c r="L83" s="101">
        <v>7317.6970586776733</v>
      </c>
      <c r="M83" s="101">
        <v>6823.8281826972961</v>
      </c>
      <c r="N83" s="125">
        <f t="shared" si="4"/>
        <v>17631.614861783572</v>
      </c>
      <c r="O83" s="100">
        <v>830.17469120956957</v>
      </c>
      <c r="P83" s="101">
        <v>235.74409231543541</v>
      </c>
      <c r="Q83" s="101">
        <v>286.23657601512969</v>
      </c>
      <c r="R83" s="101">
        <v>2124.6989717781544</v>
      </c>
      <c r="S83" s="101">
        <v>5588.9176955223083</v>
      </c>
      <c r="T83" s="101">
        <v>5445.1604881286621</v>
      </c>
      <c r="U83" s="125">
        <f t="shared" si="5"/>
        <v>14510.93251496926</v>
      </c>
    </row>
    <row r="84" spans="1:21">
      <c r="A84" s="93">
        <v>80</v>
      </c>
      <c r="B84" s="94"/>
      <c r="C84" s="95" t="s">
        <v>66</v>
      </c>
      <c r="D84" s="96" t="s">
        <v>106</v>
      </c>
      <c r="E84" s="97"/>
      <c r="F84" s="98"/>
      <c r="G84" s="99">
        <f t="shared" si="3"/>
        <v>384691.92600655183</v>
      </c>
      <c r="H84" s="100">
        <v>237.54357064329088</v>
      </c>
      <c r="I84" s="101">
        <v>219.18270050734282</v>
      </c>
      <c r="J84" s="101">
        <v>1095.4553008675575</v>
      </c>
      <c r="K84" s="101">
        <v>7141.67036485672</v>
      </c>
      <c r="L84" s="101">
        <v>49060.957038879395</v>
      </c>
      <c r="M84" s="101">
        <v>91614.054473876953</v>
      </c>
      <c r="N84" s="125">
        <f t="shared" si="4"/>
        <v>149368.86344963126</v>
      </c>
      <c r="O84" s="100">
        <v>319.44043247587979</v>
      </c>
      <c r="P84" s="101">
        <v>301.25918924435973</v>
      </c>
      <c r="Q84" s="101">
        <v>1547.8126710802317</v>
      </c>
      <c r="R84" s="101">
        <v>8677.1573045253754</v>
      </c>
      <c r="S84" s="101">
        <v>69018.365386962891</v>
      </c>
      <c r="T84" s="101">
        <v>155459.02757263184</v>
      </c>
      <c r="U84" s="125">
        <f t="shared" si="5"/>
        <v>235323.06255692057</v>
      </c>
    </row>
    <row r="85" spans="1:21">
      <c r="A85" s="93">
        <v>81</v>
      </c>
      <c r="B85" s="94"/>
      <c r="C85" s="95" t="s">
        <v>68</v>
      </c>
      <c r="D85" s="96" t="s">
        <v>107</v>
      </c>
      <c r="E85" s="97"/>
      <c r="F85" s="98"/>
      <c r="G85" s="99">
        <f t="shared" si="3"/>
        <v>44537.24698549509</v>
      </c>
      <c r="H85" s="100">
        <v>4519.9747529029846</v>
      </c>
      <c r="I85" s="101">
        <v>1213.4631913304329</v>
      </c>
      <c r="J85" s="101">
        <v>1493.6706295013428</v>
      </c>
      <c r="K85" s="101">
        <v>1941.3169364929199</v>
      </c>
      <c r="L85" s="101">
        <v>4302.8474535942078</v>
      </c>
      <c r="M85" s="101">
        <v>6522.3876457214355</v>
      </c>
      <c r="N85" s="125">
        <f t="shared" si="4"/>
        <v>19993.660609543324</v>
      </c>
      <c r="O85" s="100">
        <v>3558.1330254077911</v>
      </c>
      <c r="P85" s="101">
        <v>975.44085848331451</v>
      </c>
      <c r="Q85" s="101">
        <v>1851.8925648927689</v>
      </c>
      <c r="R85" s="101">
        <v>2076.8238337039948</v>
      </c>
      <c r="S85" s="101">
        <v>4226.0335927009583</v>
      </c>
      <c r="T85" s="101">
        <v>11855.262500762939</v>
      </c>
      <c r="U85" s="125">
        <f t="shared" si="5"/>
        <v>24543.586375951767</v>
      </c>
    </row>
    <row r="86" spans="1:21">
      <c r="A86" s="93">
        <v>82</v>
      </c>
      <c r="B86" s="94"/>
      <c r="C86" s="95" t="s">
        <v>74</v>
      </c>
      <c r="D86" s="96" t="s">
        <v>108</v>
      </c>
      <c r="E86" s="97"/>
      <c r="F86" s="98"/>
      <c r="G86" s="99">
        <f t="shared" si="3"/>
        <v>13206.273451177869</v>
      </c>
      <c r="H86" s="100">
        <v>0.60394452085893136</v>
      </c>
      <c r="I86" s="101">
        <v>0.81695531669538468</v>
      </c>
      <c r="J86" s="101">
        <v>2109.9159607887268</v>
      </c>
      <c r="K86" s="101">
        <v>3313.4091663360596</v>
      </c>
      <c r="L86" s="101">
        <v>2663.7785677909851</v>
      </c>
      <c r="M86" s="101">
        <v>2334.0373549461365</v>
      </c>
      <c r="N86" s="125">
        <f t="shared" si="4"/>
        <v>10422.561949699462</v>
      </c>
      <c r="O86" s="100">
        <v>1.2084090811695205</v>
      </c>
      <c r="P86" s="101">
        <v>1.3294354269746691</v>
      </c>
      <c r="Q86" s="101">
        <v>622.42219704389572</v>
      </c>
      <c r="R86" s="101">
        <v>633.48498663306236</v>
      </c>
      <c r="S86" s="101">
        <v>658.52990663051605</v>
      </c>
      <c r="T86" s="101">
        <v>866.73656666278839</v>
      </c>
      <c r="U86" s="125">
        <f t="shared" si="5"/>
        <v>2783.7115014784067</v>
      </c>
    </row>
    <row r="87" spans="1:21">
      <c r="A87" s="37">
        <v>83</v>
      </c>
      <c r="B87" s="17"/>
      <c r="C87" s="16"/>
      <c r="D87" s="38" t="s">
        <v>8</v>
      </c>
      <c r="E87" s="49" t="s">
        <v>109</v>
      </c>
      <c r="F87" s="40"/>
      <c r="G87" s="109">
        <f t="shared" si="3"/>
        <v>0</v>
      </c>
      <c r="H87" s="26">
        <v>0</v>
      </c>
      <c r="I87" s="7">
        <v>0</v>
      </c>
      <c r="J87" s="7">
        <v>0</v>
      </c>
      <c r="K87" s="7">
        <v>0</v>
      </c>
      <c r="L87" s="7">
        <v>0</v>
      </c>
      <c r="M87" s="7">
        <v>0</v>
      </c>
      <c r="N87" s="124">
        <f t="shared" si="4"/>
        <v>0</v>
      </c>
      <c r="O87" s="26">
        <v>0</v>
      </c>
      <c r="P87" s="7">
        <v>0</v>
      </c>
      <c r="Q87" s="7">
        <v>0</v>
      </c>
      <c r="R87" s="7">
        <v>0</v>
      </c>
      <c r="S87" s="7">
        <v>0</v>
      </c>
      <c r="T87" s="7">
        <v>0</v>
      </c>
      <c r="U87" s="124">
        <f t="shared" si="5"/>
        <v>0</v>
      </c>
    </row>
    <row r="88" spans="1:21">
      <c r="A88" s="37">
        <v>84</v>
      </c>
      <c r="B88" s="17"/>
      <c r="C88" s="16"/>
      <c r="D88" s="38" t="s">
        <v>10</v>
      </c>
      <c r="E88" s="49" t="s">
        <v>110</v>
      </c>
      <c r="F88" s="40"/>
      <c r="G88" s="109">
        <f t="shared" si="3"/>
        <v>0</v>
      </c>
      <c r="H88" s="26">
        <v>0</v>
      </c>
      <c r="I88" s="7">
        <v>0</v>
      </c>
      <c r="J88" s="7">
        <v>0</v>
      </c>
      <c r="K88" s="7">
        <v>0</v>
      </c>
      <c r="L88" s="7">
        <v>0</v>
      </c>
      <c r="M88" s="7">
        <v>0</v>
      </c>
      <c r="N88" s="124">
        <f t="shared" si="4"/>
        <v>0</v>
      </c>
      <c r="O88" s="26">
        <v>0</v>
      </c>
      <c r="P88" s="7">
        <v>0</v>
      </c>
      <c r="Q88" s="7">
        <v>0</v>
      </c>
      <c r="R88" s="7">
        <v>0</v>
      </c>
      <c r="S88" s="7">
        <v>0</v>
      </c>
      <c r="T88" s="7">
        <v>0</v>
      </c>
      <c r="U88" s="124">
        <f t="shared" si="5"/>
        <v>0</v>
      </c>
    </row>
    <row r="89" spans="1:21">
      <c r="A89" s="37">
        <v>85</v>
      </c>
      <c r="B89" s="17"/>
      <c r="C89" s="16"/>
      <c r="D89" s="38" t="s">
        <v>22</v>
      </c>
      <c r="E89" s="49" t="s">
        <v>111</v>
      </c>
      <c r="F89" s="40"/>
      <c r="G89" s="109">
        <f t="shared" si="3"/>
        <v>0</v>
      </c>
      <c r="H89" s="26">
        <v>0</v>
      </c>
      <c r="I89" s="7">
        <v>0</v>
      </c>
      <c r="J89" s="7">
        <v>0</v>
      </c>
      <c r="K89" s="7">
        <v>0</v>
      </c>
      <c r="L89" s="7">
        <v>0</v>
      </c>
      <c r="M89" s="7">
        <v>0</v>
      </c>
      <c r="N89" s="124">
        <f t="shared" si="4"/>
        <v>0</v>
      </c>
      <c r="O89" s="26">
        <v>0</v>
      </c>
      <c r="P89" s="7">
        <v>0</v>
      </c>
      <c r="Q89" s="7">
        <v>0</v>
      </c>
      <c r="R89" s="7">
        <v>0</v>
      </c>
      <c r="S89" s="7">
        <v>0</v>
      </c>
      <c r="T89" s="7">
        <v>0</v>
      </c>
      <c r="U89" s="124">
        <f t="shared" si="5"/>
        <v>0</v>
      </c>
    </row>
    <row r="90" spans="1:21">
      <c r="A90" s="37">
        <v>86</v>
      </c>
      <c r="B90" s="17"/>
      <c r="C90" s="16"/>
      <c r="D90" s="38" t="s">
        <v>24</v>
      </c>
      <c r="E90" s="49" t="s">
        <v>112</v>
      </c>
      <c r="F90" s="40"/>
      <c r="G90" s="109">
        <f t="shared" si="3"/>
        <v>3603.8265154436231</v>
      </c>
      <c r="H90" s="26">
        <v>0</v>
      </c>
      <c r="I90" s="7">
        <v>0</v>
      </c>
      <c r="J90" s="7">
        <v>237.2090539932251</v>
      </c>
      <c r="K90" s="7">
        <v>1181.5907742977142</v>
      </c>
      <c r="L90" s="7">
        <v>1083.0697169303894</v>
      </c>
      <c r="M90" s="7">
        <v>577.87897706031799</v>
      </c>
      <c r="N90" s="124">
        <f t="shared" si="4"/>
        <v>3079.7485222816467</v>
      </c>
      <c r="O90" s="26">
        <v>0</v>
      </c>
      <c r="P90" s="7">
        <v>0</v>
      </c>
      <c r="Q90" s="7">
        <v>68.323355421423912</v>
      </c>
      <c r="R90" s="7">
        <v>144.41555664688349</v>
      </c>
      <c r="S90" s="7">
        <v>153.05101662874222</v>
      </c>
      <c r="T90" s="7">
        <v>158.28806446492672</v>
      </c>
      <c r="U90" s="124">
        <f t="shared" si="5"/>
        <v>524.07799316197634</v>
      </c>
    </row>
    <row r="91" spans="1:21">
      <c r="A91" s="37">
        <v>87</v>
      </c>
      <c r="B91" s="17"/>
      <c r="C91" s="16"/>
      <c r="D91" s="38" t="s">
        <v>26</v>
      </c>
      <c r="E91" s="49" t="s">
        <v>113</v>
      </c>
      <c r="F91" s="40"/>
      <c r="G91" s="109">
        <f t="shared" si="3"/>
        <v>9578.9067543655401</v>
      </c>
      <c r="H91" s="26">
        <v>0.60394452085893136</v>
      </c>
      <c r="I91" s="7">
        <v>0</v>
      </c>
      <c r="J91" s="7">
        <v>1870.831179857254</v>
      </c>
      <c r="K91" s="7">
        <v>2125.8588175773621</v>
      </c>
      <c r="L91" s="7">
        <v>1580.7088169455528</v>
      </c>
      <c r="M91" s="7">
        <v>1756.1583725810051</v>
      </c>
      <c r="N91" s="124">
        <f t="shared" si="4"/>
        <v>7334.1611314820329</v>
      </c>
      <c r="O91" s="26">
        <v>1.2084090811695205</v>
      </c>
      <c r="P91" s="7">
        <v>0</v>
      </c>
      <c r="Q91" s="7">
        <v>547.66356088221073</v>
      </c>
      <c r="R91" s="7">
        <v>481.94626018404961</v>
      </c>
      <c r="S91" s="7">
        <v>505.47888977825642</v>
      </c>
      <c r="T91" s="7">
        <v>708.44850295782089</v>
      </c>
      <c r="U91" s="124">
        <f t="shared" si="5"/>
        <v>2244.7456228835072</v>
      </c>
    </row>
    <row r="92" spans="1:21">
      <c r="A92" s="37">
        <v>88</v>
      </c>
      <c r="B92" s="17"/>
      <c r="C92" s="16"/>
      <c r="D92" s="38" t="s">
        <v>32</v>
      </c>
      <c r="E92" s="49" t="s">
        <v>114</v>
      </c>
      <c r="F92" s="40"/>
      <c r="G92" s="109">
        <f t="shared" si="3"/>
        <v>0</v>
      </c>
      <c r="H92" s="26">
        <v>0</v>
      </c>
      <c r="I92" s="7">
        <v>0</v>
      </c>
      <c r="J92" s="7">
        <v>0</v>
      </c>
      <c r="K92" s="7">
        <v>0</v>
      </c>
      <c r="L92" s="7">
        <v>0</v>
      </c>
      <c r="M92" s="7">
        <v>0</v>
      </c>
      <c r="N92" s="124">
        <f t="shared" si="4"/>
        <v>0</v>
      </c>
      <c r="O92" s="26">
        <v>0</v>
      </c>
      <c r="P92" s="7">
        <v>0</v>
      </c>
      <c r="Q92" s="7">
        <v>0</v>
      </c>
      <c r="R92" s="7">
        <v>0</v>
      </c>
      <c r="S92" s="7">
        <v>0</v>
      </c>
      <c r="T92" s="7">
        <v>0</v>
      </c>
      <c r="U92" s="124">
        <f t="shared" si="5"/>
        <v>0</v>
      </c>
    </row>
    <row r="93" spans="1:21">
      <c r="A93" s="37">
        <v>89</v>
      </c>
      <c r="B93" s="17"/>
      <c r="C93" s="16"/>
      <c r="D93" s="38" t="s">
        <v>34</v>
      </c>
      <c r="E93" s="49" t="s">
        <v>115</v>
      </c>
      <c r="F93" s="40"/>
      <c r="G93" s="109">
        <f t="shared" si="3"/>
        <v>22.627230388228782</v>
      </c>
      <c r="H93" s="26">
        <v>0</v>
      </c>
      <c r="I93" s="7">
        <v>0.81695531669538468</v>
      </c>
      <c r="J93" s="7">
        <v>1.8757304127793759</v>
      </c>
      <c r="K93" s="7">
        <v>5.9595206566154957</v>
      </c>
      <c r="L93" s="7">
        <v>0</v>
      </c>
      <c r="M93" s="7">
        <v>0</v>
      </c>
      <c r="N93" s="124">
        <f t="shared" si="4"/>
        <v>8.6522063860902563</v>
      </c>
      <c r="O93" s="26">
        <v>0</v>
      </c>
      <c r="P93" s="7">
        <v>1.3294354269746691</v>
      </c>
      <c r="Q93" s="7">
        <v>5.5224146025720984</v>
      </c>
      <c r="R93" s="7">
        <v>7.1231739725917578</v>
      </c>
      <c r="S93" s="7">
        <v>0</v>
      </c>
      <c r="T93" s="7">
        <v>0</v>
      </c>
      <c r="U93" s="124">
        <f t="shared" si="5"/>
        <v>13.975024002138525</v>
      </c>
    </row>
    <row r="94" spans="1:21">
      <c r="A94" s="37">
        <v>90</v>
      </c>
      <c r="B94" s="17"/>
      <c r="C94" s="16"/>
      <c r="D94" s="38" t="s">
        <v>36</v>
      </c>
      <c r="E94" s="49" t="s">
        <v>116</v>
      </c>
      <c r="F94" s="40"/>
      <c r="G94" s="109">
        <f t="shared" si="3"/>
        <v>0</v>
      </c>
      <c r="H94" s="26">
        <v>0</v>
      </c>
      <c r="I94" s="7">
        <v>0</v>
      </c>
      <c r="J94" s="7">
        <v>0</v>
      </c>
      <c r="K94" s="7">
        <v>0</v>
      </c>
      <c r="L94" s="7">
        <v>0</v>
      </c>
      <c r="M94" s="7">
        <v>0</v>
      </c>
      <c r="N94" s="124">
        <f t="shared" si="4"/>
        <v>0</v>
      </c>
      <c r="O94" s="26">
        <v>0</v>
      </c>
      <c r="P94" s="7">
        <v>0</v>
      </c>
      <c r="Q94" s="7">
        <v>0</v>
      </c>
      <c r="R94" s="7">
        <v>0</v>
      </c>
      <c r="S94" s="7">
        <v>0</v>
      </c>
      <c r="T94" s="7">
        <v>0</v>
      </c>
      <c r="U94" s="124">
        <f t="shared" si="5"/>
        <v>0</v>
      </c>
    </row>
    <row r="95" spans="1:21">
      <c r="A95" s="37">
        <v>91</v>
      </c>
      <c r="B95" s="17"/>
      <c r="C95" s="16"/>
      <c r="D95" s="38" t="s">
        <v>38</v>
      </c>
      <c r="E95" s="49" t="s">
        <v>117</v>
      </c>
      <c r="F95" s="40"/>
      <c r="G95" s="109">
        <f t="shared" si="3"/>
        <v>0</v>
      </c>
      <c r="H95" s="26">
        <v>0</v>
      </c>
      <c r="I95" s="7">
        <v>0</v>
      </c>
      <c r="J95" s="7">
        <v>0</v>
      </c>
      <c r="K95" s="7">
        <v>0</v>
      </c>
      <c r="L95" s="7">
        <v>0</v>
      </c>
      <c r="M95" s="7">
        <v>0</v>
      </c>
      <c r="N95" s="124">
        <f t="shared" si="4"/>
        <v>0</v>
      </c>
      <c r="O95" s="26">
        <v>0</v>
      </c>
      <c r="P95" s="7">
        <v>0</v>
      </c>
      <c r="Q95" s="7">
        <v>0</v>
      </c>
      <c r="R95" s="7">
        <v>0</v>
      </c>
      <c r="S95" s="7">
        <v>0</v>
      </c>
      <c r="T95" s="7">
        <v>0</v>
      </c>
      <c r="U95" s="124">
        <f t="shared" si="5"/>
        <v>0</v>
      </c>
    </row>
    <row r="96" spans="1:21">
      <c r="A96" s="37">
        <v>92</v>
      </c>
      <c r="B96" s="17"/>
      <c r="C96" s="16"/>
      <c r="D96" s="38" t="s">
        <v>40</v>
      </c>
      <c r="E96" s="49" t="s">
        <v>118</v>
      </c>
      <c r="F96" s="40"/>
      <c r="G96" s="109">
        <f t="shared" si="3"/>
        <v>0.91286653280258179</v>
      </c>
      <c r="H96" s="26">
        <v>0</v>
      </c>
      <c r="I96" s="7">
        <v>0</v>
      </c>
      <c r="J96" s="7">
        <v>0</v>
      </c>
      <c r="K96" s="7">
        <v>0</v>
      </c>
      <c r="L96" s="7">
        <v>0</v>
      </c>
      <c r="M96" s="7">
        <v>0</v>
      </c>
      <c r="N96" s="124">
        <f t="shared" si="4"/>
        <v>0</v>
      </c>
      <c r="O96" s="26">
        <v>0</v>
      </c>
      <c r="P96" s="7">
        <v>0</v>
      </c>
      <c r="Q96" s="7">
        <v>0.91286653280258179</v>
      </c>
      <c r="R96" s="7">
        <v>0</v>
      </c>
      <c r="S96" s="7">
        <v>0</v>
      </c>
      <c r="T96" s="7">
        <v>0</v>
      </c>
      <c r="U96" s="124">
        <f t="shared" si="5"/>
        <v>0.91286653280258179</v>
      </c>
    </row>
    <row r="97" spans="1:21">
      <c r="A97" s="37">
        <v>93</v>
      </c>
      <c r="B97" s="17"/>
      <c r="C97" s="16"/>
      <c r="D97" s="38" t="s">
        <v>54</v>
      </c>
      <c r="E97" s="49" t="s">
        <v>119</v>
      </c>
      <c r="F97" s="40"/>
      <c r="G97" s="109">
        <f t="shared" si="3"/>
        <v>0</v>
      </c>
      <c r="H97" s="26">
        <v>0</v>
      </c>
      <c r="I97" s="7">
        <v>0</v>
      </c>
      <c r="J97" s="7">
        <v>0</v>
      </c>
      <c r="K97" s="7">
        <v>0</v>
      </c>
      <c r="L97" s="7">
        <v>0</v>
      </c>
      <c r="M97" s="7">
        <v>0</v>
      </c>
      <c r="N97" s="124">
        <f t="shared" si="4"/>
        <v>0</v>
      </c>
      <c r="O97" s="26">
        <v>0</v>
      </c>
      <c r="P97" s="7">
        <v>0</v>
      </c>
      <c r="Q97" s="7">
        <v>0</v>
      </c>
      <c r="R97" s="7">
        <v>0</v>
      </c>
      <c r="S97" s="7">
        <v>0</v>
      </c>
      <c r="T97" s="7">
        <v>0</v>
      </c>
      <c r="U97" s="124">
        <f t="shared" si="5"/>
        <v>0</v>
      </c>
    </row>
    <row r="98" spans="1:21">
      <c r="A98" s="93">
        <v>94</v>
      </c>
      <c r="B98" s="102"/>
      <c r="C98" s="95" t="s">
        <v>120</v>
      </c>
      <c r="D98" s="96" t="s">
        <v>121</v>
      </c>
      <c r="E98" s="97"/>
      <c r="F98" s="98"/>
      <c r="G98" s="99">
        <f t="shared" si="3"/>
        <v>353868.07711723447</v>
      </c>
      <c r="H98" s="100">
        <v>1444.1484894752502</v>
      </c>
      <c r="I98" s="101">
        <v>856.84358578920364</v>
      </c>
      <c r="J98" s="101">
        <v>2212.7472157478333</v>
      </c>
      <c r="K98" s="101">
        <v>2310.1107244491577</v>
      </c>
      <c r="L98" s="101">
        <v>12677.283475875854</v>
      </c>
      <c r="M98" s="101">
        <v>137574.30252838135</v>
      </c>
      <c r="N98" s="125">
        <f t="shared" si="4"/>
        <v>157075.43601971865</v>
      </c>
      <c r="O98" s="100">
        <v>2309.6315775513649</v>
      </c>
      <c r="P98" s="101">
        <v>1010.2515706121922</v>
      </c>
      <c r="Q98" s="101">
        <v>1879.6340489387512</v>
      </c>
      <c r="R98" s="101">
        <v>2176.7518348693848</v>
      </c>
      <c r="S98" s="101">
        <v>14696.540858268738</v>
      </c>
      <c r="T98" s="101">
        <v>174719.83120727539</v>
      </c>
      <c r="U98" s="125">
        <f t="shared" si="5"/>
        <v>196792.64109751582</v>
      </c>
    </row>
    <row r="99" spans="1:21">
      <c r="A99" s="37">
        <v>95</v>
      </c>
      <c r="B99" s="10"/>
      <c r="C99" s="11"/>
      <c r="D99" s="38" t="s">
        <v>8</v>
      </c>
      <c r="E99" s="49" t="s">
        <v>122</v>
      </c>
      <c r="F99" s="51"/>
      <c r="G99" s="109">
        <f t="shared" si="3"/>
        <v>303544.40779182315</v>
      </c>
      <c r="H99" s="26">
        <v>0</v>
      </c>
      <c r="I99" s="7">
        <v>0</v>
      </c>
      <c r="J99" s="7">
        <v>0.27657678723335266</v>
      </c>
      <c r="K99" s="7">
        <v>93.919501051306725</v>
      </c>
      <c r="L99" s="7">
        <v>9168.4890650510788</v>
      </c>
      <c r="M99" s="7">
        <v>120681.77511548996</v>
      </c>
      <c r="N99" s="124">
        <f t="shared" si="4"/>
        <v>129944.46025837958</v>
      </c>
      <c r="O99" s="26">
        <v>0</v>
      </c>
      <c r="P99" s="7">
        <v>0</v>
      </c>
      <c r="Q99" s="7">
        <v>0</v>
      </c>
      <c r="R99" s="7">
        <v>102.04990489780903</v>
      </c>
      <c r="S99" s="7">
        <v>11279.494157552719</v>
      </c>
      <c r="T99" s="7">
        <v>162218.40347099304</v>
      </c>
      <c r="U99" s="124">
        <f t="shared" si="5"/>
        <v>173599.94753344357</v>
      </c>
    </row>
    <row r="100" spans="1:21">
      <c r="A100" s="37">
        <v>96</v>
      </c>
      <c r="B100" s="10"/>
      <c r="C100" s="11"/>
      <c r="D100" s="38" t="s">
        <v>10</v>
      </c>
      <c r="E100" s="49" t="s">
        <v>123</v>
      </c>
      <c r="F100" s="51"/>
      <c r="G100" s="109">
        <f t="shared" si="3"/>
        <v>27551.564541696571</v>
      </c>
      <c r="H100" s="26">
        <v>0</v>
      </c>
      <c r="I100" s="7">
        <v>0</v>
      </c>
      <c r="J100" s="7">
        <v>1.3282754519023001</v>
      </c>
      <c r="K100" s="7">
        <v>67.543109804391861</v>
      </c>
      <c r="L100" s="7">
        <v>1290.3041791915894</v>
      </c>
      <c r="M100" s="7">
        <v>15043.463760375977</v>
      </c>
      <c r="N100" s="124">
        <f t="shared" si="4"/>
        <v>16402.63932482386</v>
      </c>
      <c r="O100" s="26">
        <v>0</v>
      </c>
      <c r="P100" s="7">
        <v>0</v>
      </c>
      <c r="Q100" s="7">
        <v>0.63424506457522511</v>
      </c>
      <c r="R100" s="7">
        <v>42.210696928203106</v>
      </c>
      <c r="S100" s="7">
        <v>953.45307904481888</v>
      </c>
      <c r="T100" s="7">
        <v>10152.627195835114</v>
      </c>
      <c r="U100" s="124">
        <f t="shared" si="5"/>
        <v>11148.925216872711</v>
      </c>
    </row>
    <row r="101" spans="1:21">
      <c r="A101" s="37">
        <v>97</v>
      </c>
      <c r="B101" s="10"/>
      <c r="C101" s="11"/>
      <c r="D101" s="38" t="s">
        <v>22</v>
      </c>
      <c r="E101" s="49" t="s">
        <v>124</v>
      </c>
      <c r="F101" s="51"/>
      <c r="G101" s="109">
        <f t="shared" si="3"/>
        <v>14630.005815476179</v>
      </c>
      <c r="H101" s="26">
        <v>828.43376648426056</v>
      </c>
      <c r="I101" s="7">
        <v>647.99102473258972</v>
      </c>
      <c r="J101" s="7">
        <v>1721.1294409036636</v>
      </c>
      <c r="K101" s="7">
        <v>1456.5378663539886</v>
      </c>
      <c r="L101" s="7">
        <v>901.09018111228943</v>
      </c>
      <c r="M101" s="7">
        <v>881.45453298091888</v>
      </c>
      <c r="N101" s="124">
        <f t="shared" si="4"/>
        <v>6436.6368125677109</v>
      </c>
      <c r="O101" s="26">
        <v>1615.326407045126</v>
      </c>
      <c r="P101" s="7">
        <v>834.07765597105026</v>
      </c>
      <c r="Q101" s="7">
        <v>1659.3770580887794</v>
      </c>
      <c r="R101" s="7">
        <v>1417.645122051239</v>
      </c>
      <c r="S101" s="7">
        <v>1239.3760116100311</v>
      </c>
      <c r="T101" s="7">
        <v>1427.5667481422424</v>
      </c>
      <c r="U101" s="124">
        <f t="shared" si="5"/>
        <v>8193.3690029084682</v>
      </c>
    </row>
    <row r="102" spans="1:21">
      <c r="A102" s="37">
        <v>98</v>
      </c>
      <c r="B102" s="17"/>
      <c r="C102" s="11"/>
      <c r="D102" s="38" t="s">
        <v>24</v>
      </c>
      <c r="E102" s="49" t="s">
        <v>125</v>
      </c>
      <c r="F102" s="51"/>
      <c r="G102" s="109">
        <f t="shared" si="3"/>
        <v>1404.7221319563687</v>
      </c>
      <c r="H102" s="26">
        <v>0</v>
      </c>
      <c r="I102" s="7">
        <v>0</v>
      </c>
      <c r="J102" s="7">
        <v>16.906635999679565</v>
      </c>
      <c r="K102" s="7">
        <v>183.62808379530907</v>
      </c>
      <c r="L102" s="7">
        <v>274.86451742053032</v>
      </c>
      <c r="M102" s="7">
        <v>163.96004616469145</v>
      </c>
      <c r="N102" s="124">
        <f t="shared" si="4"/>
        <v>639.3592833802104</v>
      </c>
      <c r="O102" s="26">
        <v>0</v>
      </c>
      <c r="P102" s="7">
        <v>0</v>
      </c>
      <c r="Q102" s="7">
        <v>42.812964294105768</v>
      </c>
      <c r="R102" s="7">
        <v>243.07011245191097</v>
      </c>
      <c r="S102" s="7">
        <v>311.44399416446686</v>
      </c>
      <c r="T102" s="7">
        <v>168.03577766567469</v>
      </c>
      <c r="U102" s="124">
        <f t="shared" si="5"/>
        <v>765.36284857615829</v>
      </c>
    </row>
    <row r="103" spans="1:21">
      <c r="A103" s="37">
        <v>99</v>
      </c>
      <c r="B103" s="12"/>
      <c r="C103" s="12"/>
      <c r="D103" s="38" t="s">
        <v>26</v>
      </c>
      <c r="E103" s="49" t="s">
        <v>126</v>
      </c>
      <c r="F103" s="43"/>
      <c r="G103" s="109">
        <f t="shared" si="3"/>
        <v>0</v>
      </c>
      <c r="H103" s="26">
        <v>0</v>
      </c>
      <c r="I103" s="7">
        <v>0</v>
      </c>
      <c r="J103" s="7">
        <v>0</v>
      </c>
      <c r="K103" s="7">
        <v>0</v>
      </c>
      <c r="L103" s="7">
        <v>0</v>
      </c>
      <c r="M103" s="7">
        <v>0</v>
      </c>
      <c r="N103" s="124">
        <f t="shared" si="4"/>
        <v>0</v>
      </c>
      <c r="O103" s="26">
        <v>0</v>
      </c>
      <c r="P103" s="7">
        <v>0</v>
      </c>
      <c r="Q103" s="7">
        <v>0</v>
      </c>
      <c r="R103" s="7">
        <v>0</v>
      </c>
      <c r="S103" s="7">
        <v>0</v>
      </c>
      <c r="T103" s="7">
        <v>0</v>
      </c>
      <c r="U103" s="124">
        <f t="shared" si="5"/>
        <v>0</v>
      </c>
    </row>
    <row r="104" spans="1:21">
      <c r="A104" s="37">
        <v>100</v>
      </c>
      <c r="B104" s="12"/>
      <c r="C104" s="12"/>
      <c r="D104" s="38" t="s">
        <v>32</v>
      </c>
      <c r="E104" s="15" t="s">
        <v>127</v>
      </c>
      <c r="F104" s="43"/>
      <c r="G104" s="109">
        <f t="shared" si="3"/>
        <v>0</v>
      </c>
      <c r="H104" s="26">
        <v>0</v>
      </c>
      <c r="I104" s="7">
        <v>0</v>
      </c>
      <c r="J104" s="7">
        <v>0</v>
      </c>
      <c r="K104" s="7">
        <v>0</v>
      </c>
      <c r="L104" s="7">
        <v>0</v>
      </c>
      <c r="M104" s="7">
        <v>0</v>
      </c>
      <c r="N104" s="124">
        <f t="shared" si="4"/>
        <v>0</v>
      </c>
      <c r="O104" s="26">
        <v>0</v>
      </c>
      <c r="P104" s="7">
        <v>0</v>
      </c>
      <c r="Q104" s="7">
        <v>0</v>
      </c>
      <c r="R104" s="7">
        <v>0</v>
      </c>
      <c r="S104" s="7">
        <v>0</v>
      </c>
      <c r="T104" s="7">
        <v>0</v>
      </c>
      <c r="U104" s="124">
        <f t="shared" si="5"/>
        <v>0</v>
      </c>
    </row>
    <row r="105" spans="1:21">
      <c r="A105" s="37">
        <v>101</v>
      </c>
      <c r="B105" s="12"/>
      <c r="C105" s="12"/>
      <c r="D105" s="38" t="s">
        <v>34</v>
      </c>
      <c r="E105" s="15" t="s">
        <v>128</v>
      </c>
      <c r="F105" s="43"/>
      <c r="G105" s="109">
        <f t="shared" si="3"/>
        <v>6737.3777356818318</v>
      </c>
      <c r="H105" s="26">
        <v>615.71469116210938</v>
      </c>
      <c r="I105" s="7">
        <v>208.85258444398642</v>
      </c>
      <c r="J105" s="7">
        <v>473.1062605381012</v>
      </c>
      <c r="K105" s="7">
        <v>508.48217248916626</v>
      </c>
      <c r="L105" s="7">
        <v>1042.5354118347168</v>
      </c>
      <c r="M105" s="7">
        <v>803.6487592458725</v>
      </c>
      <c r="N105" s="124">
        <f t="shared" si="4"/>
        <v>3652.3398797139525</v>
      </c>
      <c r="O105" s="26">
        <v>694.30514635145664</v>
      </c>
      <c r="P105" s="7">
        <v>176.17391622066498</v>
      </c>
      <c r="Q105" s="7">
        <v>176.80977883934975</v>
      </c>
      <c r="R105" s="7">
        <v>371.77601832151413</v>
      </c>
      <c r="S105" s="7">
        <v>912.77350008487701</v>
      </c>
      <c r="T105" s="7">
        <v>753.19949615001678</v>
      </c>
      <c r="U105" s="124">
        <f t="shared" si="5"/>
        <v>3085.0378559678793</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5">
        <f t="shared" si="4"/>
        <v>0</v>
      </c>
      <c r="O106" s="100">
        <v>0</v>
      </c>
      <c r="P106" s="101">
        <v>0</v>
      </c>
      <c r="Q106" s="101">
        <v>0</v>
      </c>
      <c r="R106" s="101">
        <v>0</v>
      </c>
      <c r="S106" s="101">
        <v>0</v>
      </c>
      <c r="T106" s="101">
        <v>0</v>
      </c>
      <c r="U106" s="125">
        <f t="shared" si="5"/>
        <v>0</v>
      </c>
    </row>
    <row r="107" spans="1:21">
      <c r="A107" s="93">
        <v>110</v>
      </c>
      <c r="B107" s="94"/>
      <c r="C107" s="95" t="s">
        <v>131</v>
      </c>
      <c r="D107" s="96" t="s">
        <v>132</v>
      </c>
      <c r="E107" s="97"/>
      <c r="F107" s="98"/>
      <c r="G107" s="99">
        <f t="shared" si="3"/>
        <v>3040329.4751260877</v>
      </c>
      <c r="H107" s="100">
        <v>4085.8658890724182</v>
      </c>
      <c r="I107" s="101">
        <v>2116.4274792671204</v>
      </c>
      <c r="J107" s="101">
        <v>14570.517721176147</v>
      </c>
      <c r="K107" s="101">
        <v>98032.313140869141</v>
      </c>
      <c r="L107" s="101">
        <v>503835.7253112793</v>
      </c>
      <c r="M107" s="101">
        <v>927183.72442626953</v>
      </c>
      <c r="N107" s="125">
        <f t="shared" si="4"/>
        <v>1549824.5739679337</v>
      </c>
      <c r="O107" s="100">
        <v>3184.0434181690216</v>
      </c>
      <c r="P107" s="101">
        <v>2046.1993666291237</v>
      </c>
      <c r="Q107" s="101">
        <v>11932.749700069427</v>
      </c>
      <c r="R107" s="101">
        <v>53639.285870552063</v>
      </c>
      <c r="S107" s="101">
        <v>355180.50115966797</v>
      </c>
      <c r="T107" s="101">
        <v>1064522.1216430664</v>
      </c>
      <c r="U107" s="125">
        <f t="shared" si="5"/>
        <v>1490504.901158154</v>
      </c>
    </row>
    <row r="108" spans="1:21">
      <c r="A108" s="37">
        <v>111</v>
      </c>
      <c r="B108" s="10"/>
      <c r="C108" s="16"/>
      <c r="D108" s="38" t="s">
        <v>8</v>
      </c>
      <c r="E108" s="49" t="s">
        <v>133</v>
      </c>
      <c r="F108" s="40"/>
      <c r="G108" s="109">
        <f t="shared" si="3"/>
        <v>38728.355299766175</v>
      </c>
      <c r="H108" s="26">
        <v>432.08647648058832</v>
      </c>
      <c r="I108" s="7">
        <v>569.29450679570436</v>
      </c>
      <c r="J108" s="7">
        <v>1234.5937700867653</v>
      </c>
      <c r="K108" s="7">
        <v>2501.6214188337326</v>
      </c>
      <c r="L108" s="7">
        <v>4375.1872030496597</v>
      </c>
      <c r="M108" s="7">
        <v>6303.412036895752</v>
      </c>
      <c r="N108" s="124">
        <f t="shared" si="4"/>
        <v>15416.195412142202</v>
      </c>
      <c r="O108" s="26">
        <v>297.62574680242687</v>
      </c>
      <c r="P108" s="7">
        <v>573.56828979030252</v>
      </c>
      <c r="Q108" s="7">
        <v>1405.7646399363875</v>
      </c>
      <c r="R108" s="7">
        <v>2794.3904194831848</v>
      </c>
      <c r="S108" s="7">
        <v>6498.4193054437637</v>
      </c>
      <c r="T108" s="7">
        <v>11742.391486167908</v>
      </c>
      <c r="U108" s="124">
        <f t="shared" si="5"/>
        <v>23312.159887623973</v>
      </c>
    </row>
    <row r="109" spans="1:21">
      <c r="A109" s="37">
        <v>112</v>
      </c>
      <c r="B109" s="17"/>
      <c r="C109" s="11"/>
      <c r="D109" s="52" t="s">
        <v>10</v>
      </c>
      <c r="E109" s="49" t="s">
        <v>134</v>
      </c>
      <c r="F109" s="51"/>
      <c r="G109" s="109">
        <f t="shared" si="3"/>
        <v>136087.97662584926</v>
      </c>
      <c r="H109" s="26">
        <v>88.998251356650144</v>
      </c>
      <c r="I109" s="7">
        <v>36.132192025892437</v>
      </c>
      <c r="J109" s="7">
        <v>399.96030018478632</v>
      </c>
      <c r="K109" s="7">
        <v>2271.8093969225883</v>
      </c>
      <c r="L109" s="7">
        <v>12426.273632526398</v>
      </c>
      <c r="M109" s="7">
        <v>36486.577386856079</v>
      </c>
      <c r="N109" s="124">
        <f t="shared" si="4"/>
        <v>51709.751159872394</v>
      </c>
      <c r="O109" s="26">
        <v>22.961195104056969</v>
      </c>
      <c r="P109" s="7">
        <v>33.425888777710497</v>
      </c>
      <c r="Q109" s="7">
        <v>479.61965945363045</v>
      </c>
      <c r="R109" s="7">
        <v>2435.8569901585579</v>
      </c>
      <c r="S109" s="7">
        <v>18821.816579818726</v>
      </c>
      <c r="T109" s="7">
        <v>62584.545152664185</v>
      </c>
      <c r="U109" s="124">
        <f t="shared" si="5"/>
        <v>84378.225465976866</v>
      </c>
    </row>
    <row r="110" spans="1:21">
      <c r="A110" s="37">
        <v>113</v>
      </c>
      <c r="B110" s="17"/>
      <c r="C110" s="16"/>
      <c r="D110" s="38" t="s">
        <v>22</v>
      </c>
      <c r="E110" s="49" t="s">
        <v>135</v>
      </c>
      <c r="F110" s="40"/>
      <c r="G110" s="109">
        <f t="shared" si="3"/>
        <v>1926782.5765576721</v>
      </c>
      <c r="H110" s="26">
        <v>489.13542130589485</v>
      </c>
      <c r="I110" s="7">
        <v>251.15639196708798</v>
      </c>
      <c r="J110" s="7">
        <v>7219.8806667327881</v>
      </c>
      <c r="K110" s="7">
        <v>69241.139701843262</v>
      </c>
      <c r="L110" s="7">
        <v>356646.80465698242</v>
      </c>
      <c r="M110" s="7">
        <v>602595.42810058594</v>
      </c>
      <c r="N110" s="124">
        <f t="shared" si="4"/>
        <v>1036443.5449394174</v>
      </c>
      <c r="O110" s="26">
        <v>184.48175510251895</v>
      </c>
      <c r="P110" s="7">
        <v>206.77544283121824</v>
      </c>
      <c r="Q110" s="7">
        <v>4422.4098306298256</v>
      </c>
      <c r="R110" s="7">
        <v>28151.524211883545</v>
      </c>
      <c r="S110" s="7">
        <v>216880.22953796387</v>
      </c>
      <c r="T110" s="7">
        <v>640493.61083984375</v>
      </c>
      <c r="U110" s="124">
        <f t="shared" si="5"/>
        <v>890339.03161825472</v>
      </c>
    </row>
    <row r="111" spans="1:21">
      <c r="A111" s="37">
        <v>114</v>
      </c>
      <c r="B111" s="17"/>
      <c r="C111" s="16"/>
      <c r="D111" s="38" t="s">
        <v>24</v>
      </c>
      <c r="E111" s="49" t="s">
        <v>136</v>
      </c>
      <c r="F111" s="40"/>
      <c r="G111" s="109">
        <f t="shared" si="3"/>
        <v>763600.29670348018</v>
      </c>
      <c r="H111" s="26">
        <v>1132.5305632278323</v>
      </c>
      <c r="I111" s="7">
        <v>670.82960820198059</v>
      </c>
      <c r="J111" s="7">
        <v>3566.0844533443451</v>
      </c>
      <c r="K111" s="7">
        <v>19216.084664344788</v>
      </c>
      <c r="L111" s="7">
        <v>112509.28676986694</v>
      </c>
      <c r="M111" s="7">
        <v>232971.34802246094</v>
      </c>
      <c r="N111" s="124">
        <f t="shared" si="4"/>
        <v>370066.16408144683</v>
      </c>
      <c r="O111" s="26">
        <v>947.69201168417931</v>
      </c>
      <c r="P111" s="7">
        <v>555.55823826789856</v>
      </c>
      <c r="Q111" s="7">
        <v>3384.4684140086174</v>
      </c>
      <c r="R111" s="7">
        <v>16282.014534473419</v>
      </c>
      <c r="S111" s="7">
        <v>95792.461763381958</v>
      </c>
      <c r="T111" s="7">
        <v>276571.93766021729</v>
      </c>
      <c r="U111" s="124">
        <f t="shared" si="5"/>
        <v>393534.13262203336</v>
      </c>
    </row>
    <row r="112" spans="1:21">
      <c r="A112" s="37">
        <v>115</v>
      </c>
      <c r="B112" s="14"/>
      <c r="C112" s="16"/>
      <c r="D112" s="38" t="s">
        <v>26</v>
      </c>
      <c r="E112" s="49" t="s">
        <v>137</v>
      </c>
      <c r="F112" s="40"/>
      <c r="G112" s="109">
        <f t="shared" si="3"/>
        <v>38297.430304296315</v>
      </c>
      <c r="H112" s="26">
        <v>922.24667292833328</v>
      </c>
      <c r="I112" s="7">
        <v>272.91406828165054</v>
      </c>
      <c r="J112" s="7">
        <v>1023.3341164588928</v>
      </c>
      <c r="K112" s="7">
        <v>1718.8910150527954</v>
      </c>
      <c r="L112" s="7">
        <v>4561.5454862117767</v>
      </c>
      <c r="M112" s="7">
        <v>9281.4584522247314</v>
      </c>
      <c r="N112" s="124">
        <f t="shared" si="4"/>
        <v>17780.38981115818</v>
      </c>
      <c r="O112" s="26">
        <v>809.65642166137695</v>
      </c>
      <c r="P112" s="7">
        <v>306.10184558480978</v>
      </c>
      <c r="Q112" s="7">
        <v>887.67150227725506</v>
      </c>
      <c r="R112" s="7">
        <v>1389.9340268373489</v>
      </c>
      <c r="S112" s="7">
        <v>4283.0468664169312</v>
      </c>
      <c r="T112" s="7">
        <v>12840.629830360413</v>
      </c>
      <c r="U112" s="124">
        <f t="shared" si="5"/>
        <v>20517.040493138134</v>
      </c>
    </row>
    <row r="113" spans="1:21">
      <c r="A113" s="37">
        <v>116</v>
      </c>
      <c r="B113" s="17"/>
      <c r="C113" s="12"/>
      <c r="D113" s="38" t="s">
        <v>32</v>
      </c>
      <c r="E113" s="14" t="s">
        <v>138</v>
      </c>
      <c r="F113" s="43"/>
      <c r="G113" s="109">
        <f t="shared" si="3"/>
        <v>136832.84748016298</v>
      </c>
      <c r="H113" s="26">
        <v>1020.8684978187084</v>
      </c>
      <c r="I113" s="7">
        <v>316.10069082677364</v>
      </c>
      <c r="J113" s="7">
        <v>1126.6644319295883</v>
      </c>
      <c r="K113" s="7">
        <v>3082.7665696144104</v>
      </c>
      <c r="L113" s="7">
        <v>13316.635559082031</v>
      </c>
      <c r="M113" s="7">
        <v>39545.501182556152</v>
      </c>
      <c r="N113" s="124">
        <f t="shared" si="4"/>
        <v>58408.536931827664</v>
      </c>
      <c r="O113" s="26">
        <v>921.62626653909683</v>
      </c>
      <c r="P113" s="7">
        <v>370.76967820525169</v>
      </c>
      <c r="Q113" s="7">
        <v>1352.8156273365021</v>
      </c>
      <c r="R113" s="7">
        <v>2585.5664082765579</v>
      </c>
      <c r="S113" s="7">
        <v>12904.525724411011</v>
      </c>
      <c r="T113" s="7">
        <v>60289.006843566895</v>
      </c>
      <c r="U113" s="124">
        <f t="shared" si="5"/>
        <v>78424.310548335314</v>
      </c>
    </row>
    <row r="114" spans="1:21">
      <c r="A114" s="93">
        <v>117</v>
      </c>
      <c r="B114" s="94"/>
      <c r="C114" s="95" t="s">
        <v>4</v>
      </c>
      <c r="D114" s="96" t="s">
        <v>139</v>
      </c>
      <c r="E114" s="97"/>
      <c r="F114" s="98"/>
      <c r="G114" s="99">
        <f t="shared" si="3"/>
        <v>344289.24302057922</v>
      </c>
      <c r="H114" s="100">
        <v>2387.2796621844172</v>
      </c>
      <c r="I114" s="101">
        <v>1080.5646311193705</v>
      </c>
      <c r="J114" s="101">
        <v>2577.4096684455872</v>
      </c>
      <c r="K114" s="101">
        <v>8841.5104293823242</v>
      </c>
      <c r="L114" s="101">
        <v>57638.572542190552</v>
      </c>
      <c r="M114" s="101">
        <v>123309.38520812988</v>
      </c>
      <c r="N114" s="125">
        <f t="shared" si="4"/>
        <v>195834.72214145213</v>
      </c>
      <c r="O114" s="100">
        <v>1073.4932979866862</v>
      </c>
      <c r="P114" s="101">
        <v>533.10944755375385</v>
      </c>
      <c r="Q114" s="101">
        <v>1753.2187148034573</v>
      </c>
      <c r="R114" s="101">
        <v>6204.5979630947113</v>
      </c>
      <c r="S114" s="101">
        <v>38813.644817352295</v>
      </c>
      <c r="T114" s="101">
        <v>100076.45663833618</v>
      </c>
      <c r="U114" s="125">
        <f t="shared" si="5"/>
        <v>148454.52087912709</v>
      </c>
    </row>
    <row r="115" spans="1:21">
      <c r="A115" s="37">
        <v>118</v>
      </c>
      <c r="B115" s="17"/>
      <c r="C115" s="16"/>
      <c r="D115" s="38" t="s">
        <v>8</v>
      </c>
      <c r="E115" s="49" t="s">
        <v>140</v>
      </c>
      <c r="F115" s="40"/>
      <c r="G115" s="109">
        <f t="shared" si="3"/>
        <v>251217.93454322685</v>
      </c>
      <c r="H115" s="26">
        <v>481.31703628785908</v>
      </c>
      <c r="I115" s="7">
        <v>176.58125576749444</v>
      </c>
      <c r="J115" s="7">
        <v>996.40429484844208</v>
      </c>
      <c r="K115" s="7">
        <v>4760.2305192947388</v>
      </c>
      <c r="L115" s="7">
        <v>41572.499929428101</v>
      </c>
      <c r="M115" s="7">
        <v>98259.018455505371</v>
      </c>
      <c r="N115" s="124">
        <f t="shared" si="4"/>
        <v>146246.05149113201</v>
      </c>
      <c r="O115" s="26">
        <v>195.77606768999249</v>
      </c>
      <c r="P115" s="7">
        <v>95.070634512230754</v>
      </c>
      <c r="Q115" s="7">
        <v>810.52327573299408</v>
      </c>
      <c r="R115" s="7">
        <v>3248.9048626422882</v>
      </c>
      <c r="S115" s="7">
        <v>26549.171936035156</v>
      </c>
      <c r="T115" s="7">
        <v>74072.436275482178</v>
      </c>
      <c r="U115" s="124">
        <f t="shared" si="5"/>
        <v>104971.88305209484</v>
      </c>
    </row>
    <row r="116" spans="1:21">
      <c r="A116" s="37">
        <v>119</v>
      </c>
      <c r="B116" s="10"/>
      <c r="C116" s="16"/>
      <c r="D116" s="38" t="s">
        <v>10</v>
      </c>
      <c r="E116" s="49" t="s">
        <v>141</v>
      </c>
      <c r="F116" s="40"/>
      <c r="G116" s="109">
        <f t="shared" si="3"/>
        <v>64824.307398820296</v>
      </c>
      <c r="H116" s="26">
        <v>1426.4184225723147</v>
      </c>
      <c r="I116" s="7">
        <v>670.19235376268625</v>
      </c>
      <c r="J116" s="7">
        <v>1201.7581064403057</v>
      </c>
      <c r="K116" s="7">
        <v>3085.1110826730728</v>
      </c>
      <c r="L116" s="7">
        <v>11027.622092247009</v>
      </c>
      <c r="M116" s="7">
        <v>15982.62806224823</v>
      </c>
      <c r="N116" s="124">
        <f t="shared" si="4"/>
        <v>33393.730119943619</v>
      </c>
      <c r="O116" s="26">
        <v>709.72331334836781</v>
      </c>
      <c r="P116" s="7">
        <v>328.83509484678507</v>
      </c>
      <c r="Q116" s="7">
        <v>806.38270497322083</v>
      </c>
      <c r="R116" s="7">
        <v>2535.2524035871029</v>
      </c>
      <c r="S116" s="7">
        <v>9286.4039041996002</v>
      </c>
      <c r="T116" s="7">
        <v>17763.9798579216</v>
      </c>
      <c r="U116" s="124">
        <f t="shared" si="5"/>
        <v>31430.577278876677</v>
      </c>
    </row>
    <row r="117" spans="1:21">
      <c r="A117" s="37">
        <v>120</v>
      </c>
      <c r="B117" s="17"/>
      <c r="C117" s="11"/>
      <c r="D117" s="38" t="s">
        <v>22</v>
      </c>
      <c r="E117" s="9" t="s">
        <v>142</v>
      </c>
      <c r="F117" s="46"/>
      <c r="G117" s="109">
        <f t="shared" si="3"/>
        <v>28246.996613882482</v>
      </c>
      <c r="H117" s="26">
        <v>479.54421484097838</v>
      </c>
      <c r="I117" s="7">
        <v>233.79105146229267</v>
      </c>
      <c r="J117" s="7">
        <v>379.24726542830467</v>
      </c>
      <c r="K117" s="7">
        <v>996.16871309280396</v>
      </c>
      <c r="L117" s="7">
        <v>5038.4501452445984</v>
      </c>
      <c r="M117" s="7">
        <v>9067.7378463745117</v>
      </c>
      <c r="N117" s="124">
        <f t="shared" si="4"/>
        <v>16194.93923644349</v>
      </c>
      <c r="O117" s="26">
        <v>167.99392065033317</v>
      </c>
      <c r="P117" s="7">
        <v>109.20372030884027</v>
      </c>
      <c r="Q117" s="7">
        <v>136.31277451664209</v>
      </c>
      <c r="R117" s="7">
        <v>420.44059032201767</v>
      </c>
      <c r="S117" s="7">
        <v>2978.0678627490997</v>
      </c>
      <c r="T117" s="7">
        <v>8240.0385088920593</v>
      </c>
      <c r="U117" s="124">
        <f t="shared" si="5"/>
        <v>12052.057377438992</v>
      </c>
    </row>
    <row r="118" spans="1:21">
      <c r="A118" s="93">
        <v>121</v>
      </c>
      <c r="B118" s="94"/>
      <c r="C118" s="95" t="s">
        <v>143</v>
      </c>
      <c r="D118" s="96" t="s">
        <v>144</v>
      </c>
      <c r="E118" s="97"/>
      <c r="F118" s="98"/>
      <c r="G118" s="99">
        <f t="shared" si="3"/>
        <v>379880.20271325111</v>
      </c>
      <c r="H118" s="100">
        <v>4612.2251430153847</v>
      </c>
      <c r="I118" s="101">
        <v>1725.8722150623798</v>
      </c>
      <c r="J118" s="101">
        <v>5102.4397917985916</v>
      </c>
      <c r="K118" s="101">
        <v>20329.423023223877</v>
      </c>
      <c r="L118" s="101">
        <v>70078.625679016113</v>
      </c>
      <c r="M118" s="101">
        <v>100988.05541992188</v>
      </c>
      <c r="N118" s="125">
        <f t="shared" si="4"/>
        <v>202836.64127203822</v>
      </c>
      <c r="O118" s="100">
        <v>3525.8395033180714</v>
      </c>
      <c r="P118" s="101">
        <v>1280.5775779485703</v>
      </c>
      <c r="Q118" s="101">
        <v>3930.6904233694077</v>
      </c>
      <c r="R118" s="101">
        <v>9616.2256956100464</v>
      </c>
      <c r="S118" s="101">
        <v>50893.363510131836</v>
      </c>
      <c r="T118" s="101">
        <v>107796.86473083496</v>
      </c>
      <c r="U118" s="125">
        <f t="shared" si="5"/>
        <v>177043.56144121289</v>
      </c>
    </row>
    <row r="119" spans="1:21">
      <c r="A119" s="37">
        <v>122</v>
      </c>
      <c r="B119" s="17"/>
      <c r="C119" s="16"/>
      <c r="D119" s="38" t="s">
        <v>8</v>
      </c>
      <c r="E119" s="49" t="s">
        <v>145</v>
      </c>
      <c r="F119" s="40"/>
      <c r="G119" s="109">
        <f t="shared" si="3"/>
        <v>30715.750609644223</v>
      </c>
      <c r="H119" s="26">
        <v>156.32502875337377</v>
      </c>
      <c r="I119" s="7">
        <v>142.32148079853505</v>
      </c>
      <c r="J119" s="7">
        <v>437.81431415677071</v>
      </c>
      <c r="K119" s="7">
        <v>1571.5636285543442</v>
      </c>
      <c r="L119" s="7">
        <v>4800.6337423324585</v>
      </c>
      <c r="M119" s="7">
        <v>8055.934121131897</v>
      </c>
      <c r="N119" s="124">
        <f t="shared" si="4"/>
        <v>15164.592315727379</v>
      </c>
      <c r="O119" s="26">
        <v>140.7028766637668</v>
      </c>
      <c r="P119" s="7">
        <v>105.86603216081858</v>
      </c>
      <c r="Q119" s="7">
        <v>394.71227978169918</v>
      </c>
      <c r="R119" s="7">
        <v>1014.2283728867769</v>
      </c>
      <c r="S119" s="7">
        <v>4713.8285269737244</v>
      </c>
      <c r="T119" s="7">
        <v>9181.820205450058</v>
      </c>
      <c r="U119" s="124">
        <f t="shared" si="5"/>
        <v>15551.158293916844</v>
      </c>
    </row>
    <row r="120" spans="1:21">
      <c r="A120" s="37">
        <v>123</v>
      </c>
      <c r="B120" s="17"/>
      <c r="C120" s="16"/>
      <c r="D120" s="38" t="s">
        <v>10</v>
      </c>
      <c r="E120" s="49" t="s">
        <v>146</v>
      </c>
      <c r="F120" s="40"/>
      <c r="G120" s="109">
        <f t="shared" si="3"/>
        <v>260234.50964279845</v>
      </c>
      <c r="H120" s="26">
        <v>1714.987141802907</v>
      </c>
      <c r="I120" s="7">
        <v>859.03387772291899</v>
      </c>
      <c r="J120" s="7">
        <v>3054.55608522892</v>
      </c>
      <c r="K120" s="7">
        <v>14192.275091171265</v>
      </c>
      <c r="L120" s="7">
        <v>52385.204347610474</v>
      </c>
      <c r="M120" s="7">
        <v>72749.135570526123</v>
      </c>
      <c r="N120" s="124">
        <f t="shared" si="4"/>
        <v>144955.19211406261</v>
      </c>
      <c r="O120" s="26">
        <v>1926.9099811129272</v>
      </c>
      <c r="P120" s="7">
        <v>702.4680842757225</v>
      </c>
      <c r="Q120" s="7">
        <v>2229.0562654435635</v>
      </c>
      <c r="R120" s="7">
        <v>5953.4964886903763</v>
      </c>
      <c r="S120" s="7">
        <v>32301.696100234985</v>
      </c>
      <c r="T120" s="7">
        <v>72165.690608978271</v>
      </c>
      <c r="U120" s="124">
        <f t="shared" si="5"/>
        <v>115279.31752873585</v>
      </c>
    </row>
    <row r="121" spans="1:21">
      <c r="A121" s="37">
        <v>124</v>
      </c>
      <c r="B121" s="10"/>
      <c r="C121" s="16"/>
      <c r="D121" s="38" t="s">
        <v>22</v>
      </c>
      <c r="E121" s="49" t="s">
        <v>147</v>
      </c>
      <c r="F121" s="40"/>
      <c r="G121" s="109">
        <f t="shared" si="3"/>
        <v>7595.1151094846427</v>
      </c>
      <c r="H121" s="26">
        <v>192.3523320266977</v>
      </c>
      <c r="I121" s="7">
        <v>212.46005280595273</v>
      </c>
      <c r="J121" s="7">
        <v>317.13678079843521</v>
      </c>
      <c r="K121" s="7">
        <v>402.04034525156021</v>
      </c>
      <c r="L121" s="7">
        <v>810.34775543212891</v>
      </c>
      <c r="M121" s="7">
        <v>1070.6146831512451</v>
      </c>
      <c r="N121" s="124">
        <f t="shared" si="4"/>
        <v>3004.9519494660199</v>
      </c>
      <c r="O121" s="26">
        <v>217.37353626266122</v>
      </c>
      <c r="P121" s="7">
        <v>209.74637919850647</v>
      </c>
      <c r="Q121" s="7">
        <v>504.74119419418275</v>
      </c>
      <c r="R121" s="7">
        <v>436.9520095102489</v>
      </c>
      <c r="S121" s="7">
        <v>1478.8931048512459</v>
      </c>
      <c r="T121" s="7">
        <v>1742.4569360017776</v>
      </c>
      <c r="U121" s="124">
        <f t="shared" si="5"/>
        <v>4590.1631600186229</v>
      </c>
    </row>
    <row r="122" spans="1:21">
      <c r="A122" s="37">
        <v>125</v>
      </c>
      <c r="B122" s="17"/>
      <c r="C122" s="11"/>
      <c r="D122" s="50"/>
      <c r="E122" s="9" t="s">
        <v>148</v>
      </c>
      <c r="F122" s="46"/>
      <c r="G122" s="109">
        <f t="shared" si="3"/>
        <v>81334.831513743848</v>
      </c>
      <c r="H122" s="26">
        <v>2548.560749322176</v>
      </c>
      <c r="I122" s="7">
        <v>512.05679969862103</v>
      </c>
      <c r="J122" s="7">
        <v>1292.9326422810555</v>
      </c>
      <c r="K122" s="7">
        <v>4163.5439491271973</v>
      </c>
      <c r="L122" s="7">
        <v>12082.439162254333</v>
      </c>
      <c r="M122" s="7">
        <v>19112.372188568115</v>
      </c>
      <c r="N122" s="124">
        <f t="shared" si="4"/>
        <v>39711.905491251498</v>
      </c>
      <c r="O122" s="26">
        <v>1240.8530808091164</v>
      </c>
      <c r="P122" s="7">
        <v>262.49707625061274</v>
      </c>
      <c r="Q122" s="7">
        <v>802.18066237866879</v>
      </c>
      <c r="R122" s="7">
        <v>2211.5485901236534</v>
      </c>
      <c r="S122" s="7">
        <v>12398.946599960327</v>
      </c>
      <c r="T122" s="7">
        <v>24706.900012969971</v>
      </c>
      <c r="U122" s="124">
        <f t="shared" si="5"/>
        <v>41622.926022492349</v>
      </c>
    </row>
    <row r="123" spans="1:21">
      <c r="A123" s="93">
        <v>126</v>
      </c>
      <c r="B123" s="94"/>
      <c r="C123" s="95" t="s">
        <v>149</v>
      </c>
      <c r="D123" s="96" t="s">
        <v>150</v>
      </c>
      <c r="E123" s="97"/>
      <c r="F123" s="98"/>
      <c r="G123" s="99">
        <f t="shared" si="3"/>
        <v>273304.54404932819</v>
      </c>
      <c r="H123" s="100">
        <v>2680.5965807437897</v>
      </c>
      <c r="I123" s="101">
        <v>1256.150515800342</v>
      </c>
      <c r="J123" s="101">
        <v>3888.8802645206451</v>
      </c>
      <c r="K123" s="101">
        <v>11959.813534736633</v>
      </c>
      <c r="L123" s="101">
        <v>47331.425559997559</v>
      </c>
      <c r="M123" s="101">
        <v>95465.356525421143</v>
      </c>
      <c r="N123" s="125">
        <f t="shared" si="4"/>
        <v>162582.22298122011</v>
      </c>
      <c r="O123" s="100">
        <v>1594.9948166012764</v>
      </c>
      <c r="P123" s="101">
        <v>758.50762933492661</v>
      </c>
      <c r="Q123" s="101">
        <v>2872.6923499703407</v>
      </c>
      <c r="R123" s="101">
        <v>5953.7209987640381</v>
      </c>
      <c r="S123" s="101">
        <v>28918.039665222168</v>
      </c>
      <c r="T123" s="101">
        <v>70624.365608215332</v>
      </c>
      <c r="U123" s="125">
        <f t="shared" si="5"/>
        <v>110722.32106810808</v>
      </c>
    </row>
    <row r="124" spans="1:21">
      <c r="A124" s="37">
        <v>127</v>
      </c>
      <c r="B124" s="12"/>
      <c r="C124" s="12"/>
      <c r="D124" s="38" t="s">
        <v>8</v>
      </c>
      <c r="E124" s="49" t="s">
        <v>151</v>
      </c>
      <c r="F124" s="40"/>
      <c r="G124" s="109">
        <f t="shared" si="3"/>
        <v>246228.72628483735</v>
      </c>
      <c r="H124" s="26">
        <v>1660.1699429005384</v>
      </c>
      <c r="I124" s="7">
        <v>1039.3460121806711</v>
      </c>
      <c r="J124" s="7">
        <v>3497.9621670246124</v>
      </c>
      <c r="K124" s="7">
        <v>11124.730762004852</v>
      </c>
      <c r="L124" s="7">
        <v>44974.09072303772</v>
      </c>
      <c r="M124" s="7">
        <v>86369.367839813232</v>
      </c>
      <c r="N124" s="124">
        <f t="shared" si="4"/>
        <v>148665.66744696163</v>
      </c>
      <c r="O124" s="26">
        <v>1023.7432936578989</v>
      </c>
      <c r="P124" s="7">
        <v>627.4863495528698</v>
      </c>
      <c r="Q124" s="7">
        <v>2386.5377880334854</v>
      </c>
      <c r="R124" s="7">
        <v>5039.3972644805908</v>
      </c>
      <c r="S124" s="7">
        <v>26603.620273590088</v>
      </c>
      <c r="T124" s="7">
        <v>61882.273868560791</v>
      </c>
      <c r="U124" s="124">
        <f t="shared" si="5"/>
        <v>97563.058837875724</v>
      </c>
    </row>
    <row r="125" spans="1:21">
      <c r="A125" s="37">
        <v>128</v>
      </c>
      <c r="B125" s="17"/>
      <c r="C125" s="16"/>
      <c r="D125" s="52" t="s">
        <v>10</v>
      </c>
      <c r="E125" s="49" t="s">
        <v>152</v>
      </c>
      <c r="F125" s="40"/>
      <c r="G125" s="109">
        <f t="shared" si="3"/>
        <v>0</v>
      </c>
      <c r="H125" s="26">
        <v>0</v>
      </c>
      <c r="I125" s="7">
        <v>0</v>
      </c>
      <c r="J125" s="7">
        <v>0</v>
      </c>
      <c r="K125" s="7">
        <v>0</v>
      </c>
      <c r="L125" s="7">
        <v>0</v>
      </c>
      <c r="M125" s="7">
        <v>0</v>
      </c>
      <c r="N125" s="124">
        <f t="shared" si="4"/>
        <v>0</v>
      </c>
      <c r="O125" s="26">
        <v>0</v>
      </c>
      <c r="P125" s="7">
        <v>0</v>
      </c>
      <c r="Q125" s="7">
        <v>0</v>
      </c>
      <c r="R125" s="7">
        <v>0</v>
      </c>
      <c r="S125" s="7">
        <v>0</v>
      </c>
      <c r="T125" s="7">
        <v>0</v>
      </c>
      <c r="U125" s="124">
        <f t="shared" si="5"/>
        <v>0</v>
      </c>
    </row>
    <row r="126" spans="1:21">
      <c r="A126" s="37">
        <v>129</v>
      </c>
      <c r="B126" s="10"/>
      <c r="C126" s="16"/>
      <c r="D126" s="38" t="s">
        <v>22</v>
      </c>
      <c r="E126" s="15" t="s">
        <v>153</v>
      </c>
      <c r="F126" s="43"/>
      <c r="G126" s="109">
        <f t="shared" si="3"/>
        <v>1201.1400450342335</v>
      </c>
      <c r="H126" s="26">
        <v>0</v>
      </c>
      <c r="I126" s="7">
        <v>33.252900786697865</v>
      </c>
      <c r="J126" s="7">
        <v>35.626818090677261</v>
      </c>
      <c r="K126" s="7">
        <v>67.63387556001544</v>
      </c>
      <c r="L126" s="7">
        <v>144.62240974605083</v>
      </c>
      <c r="M126" s="7">
        <v>417.0546942204237</v>
      </c>
      <c r="N126" s="124">
        <f t="shared" si="4"/>
        <v>698.1906984038651</v>
      </c>
      <c r="O126" s="26">
        <v>0</v>
      </c>
      <c r="P126" s="7">
        <v>21.117066892329603</v>
      </c>
      <c r="Q126" s="7">
        <v>37.211745228618383</v>
      </c>
      <c r="R126" s="7">
        <v>44.695632319897413</v>
      </c>
      <c r="S126" s="7">
        <v>99.74187209457159</v>
      </c>
      <c r="T126" s="7">
        <v>300.18303009495139</v>
      </c>
      <c r="U126" s="124">
        <f t="shared" si="5"/>
        <v>502.94934663036838</v>
      </c>
    </row>
    <row r="127" spans="1:21">
      <c r="A127" s="37">
        <v>130</v>
      </c>
      <c r="B127" s="17"/>
      <c r="C127" s="11"/>
      <c r="D127" s="38" t="s">
        <v>24</v>
      </c>
      <c r="E127" s="9" t="s">
        <v>408</v>
      </c>
      <c r="F127" s="46"/>
      <c r="G127" s="109">
        <f t="shared" si="3"/>
        <v>25208.16508629825</v>
      </c>
      <c r="H127" s="26">
        <v>1020.4266589954495</v>
      </c>
      <c r="I127" s="7">
        <v>183.55160174053162</v>
      </c>
      <c r="J127" s="7">
        <v>355.29133016988635</v>
      </c>
      <c r="K127" s="7">
        <v>767.44909751415253</v>
      </c>
      <c r="L127" s="7">
        <v>2212.7131724357605</v>
      </c>
      <c r="M127" s="7">
        <v>8678.9347925186157</v>
      </c>
      <c r="N127" s="124">
        <f t="shared" si="4"/>
        <v>13218.366653374396</v>
      </c>
      <c r="O127" s="26">
        <v>571.25155328214169</v>
      </c>
      <c r="P127" s="7">
        <v>109.90419948846102</v>
      </c>
      <c r="Q127" s="7">
        <v>379.54867526888847</v>
      </c>
      <c r="R127" s="7">
        <v>656.74266125261784</v>
      </c>
      <c r="S127" s="7">
        <v>2068.1211748123169</v>
      </c>
      <c r="T127" s="7">
        <v>8204.2301688194275</v>
      </c>
      <c r="U127" s="124">
        <f t="shared" si="5"/>
        <v>11989.798432923853</v>
      </c>
    </row>
    <row r="128" spans="1:21">
      <c r="A128" s="37">
        <v>131</v>
      </c>
      <c r="B128" s="12"/>
      <c r="C128" s="12"/>
      <c r="D128" s="38" t="s">
        <v>26</v>
      </c>
      <c r="E128" s="15" t="s">
        <v>154</v>
      </c>
      <c r="F128" s="43"/>
      <c r="G128" s="109">
        <f t="shared" si="3"/>
        <v>0</v>
      </c>
      <c r="H128" s="26">
        <v>0</v>
      </c>
      <c r="I128" s="7">
        <v>0</v>
      </c>
      <c r="J128" s="7">
        <v>0</v>
      </c>
      <c r="K128" s="7">
        <v>0</v>
      </c>
      <c r="L128" s="7">
        <v>0</v>
      </c>
      <c r="M128" s="7">
        <v>0</v>
      </c>
      <c r="N128" s="124">
        <f t="shared" si="4"/>
        <v>0</v>
      </c>
      <c r="O128" s="26">
        <v>0</v>
      </c>
      <c r="P128" s="7">
        <v>0</v>
      </c>
      <c r="Q128" s="7">
        <v>0</v>
      </c>
      <c r="R128" s="7">
        <v>0</v>
      </c>
      <c r="S128" s="7">
        <v>0</v>
      </c>
      <c r="T128" s="7">
        <v>0</v>
      </c>
      <c r="U128" s="124">
        <f t="shared" si="5"/>
        <v>0</v>
      </c>
    </row>
    <row r="129" spans="1:21">
      <c r="A129" s="37">
        <v>132</v>
      </c>
      <c r="B129" s="12"/>
      <c r="C129" s="12"/>
      <c r="D129" s="38" t="s">
        <v>32</v>
      </c>
      <c r="E129" s="15" t="s">
        <v>155</v>
      </c>
      <c r="F129" s="43"/>
      <c r="G129" s="109">
        <f t="shared" si="3"/>
        <v>666.51448883162811</v>
      </c>
      <c r="H129" s="26">
        <v>0</v>
      </c>
      <c r="I129" s="7">
        <v>0</v>
      </c>
      <c r="J129" s="7">
        <v>0</v>
      </c>
      <c r="K129" s="7">
        <v>0</v>
      </c>
      <c r="L129" s="7">
        <v>0</v>
      </c>
      <c r="M129" s="7">
        <v>0</v>
      </c>
      <c r="N129" s="124">
        <f t="shared" si="4"/>
        <v>0</v>
      </c>
      <c r="O129" s="26">
        <v>0</v>
      </c>
      <c r="P129" s="7">
        <v>0</v>
      </c>
      <c r="Q129" s="7">
        <v>69.394143904559314</v>
      </c>
      <c r="R129" s="7">
        <v>212.88536516297609</v>
      </c>
      <c r="S129" s="7">
        <v>146.5558669087477</v>
      </c>
      <c r="T129" s="7">
        <v>237.67911285534501</v>
      </c>
      <c r="U129" s="124">
        <f t="shared" si="5"/>
        <v>666.51448883162811</v>
      </c>
    </row>
    <row r="130" spans="1:21">
      <c r="A130" s="93">
        <v>133</v>
      </c>
      <c r="B130" s="94"/>
      <c r="C130" s="95" t="s">
        <v>156</v>
      </c>
      <c r="D130" s="96" t="s">
        <v>157</v>
      </c>
      <c r="E130" s="97"/>
      <c r="F130" s="98"/>
      <c r="G130" s="99">
        <f t="shared" si="3"/>
        <v>15378.275032345206</v>
      </c>
      <c r="H130" s="100">
        <v>556.329330958426</v>
      </c>
      <c r="I130" s="101">
        <v>82.136431194841862</v>
      </c>
      <c r="J130" s="101">
        <v>133.9796187132597</v>
      </c>
      <c r="K130" s="101">
        <v>290.15381336212158</v>
      </c>
      <c r="L130" s="101">
        <v>1201.0181125402451</v>
      </c>
      <c r="M130" s="101">
        <v>5689.6257886886597</v>
      </c>
      <c r="N130" s="125">
        <f t="shared" si="4"/>
        <v>7953.2430954575539</v>
      </c>
      <c r="O130" s="100">
        <v>1669.7777851074934</v>
      </c>
      <c r="P130" s="101">
        <v>164.25888384878635</v>
      </c>
      <c r="Q130" s="101">
        <v>149.28611965849996</v>
      </c>
      <c r="R130" s="101">
        <v>122.70328460633755</v>
      </c>
      <c r="S130" s="101">
        <v>845.728355884552</v>
      </c>
      <c r="T130" s="101">
        <v>4473.2775077819824</v>
      </c>
      <c r="U130" s="125">
        <f t="shared" si="5"/>
        <v>7425.0319368876517</v>
      </c>
    </row>
    <row r="131" spans="1:21">
      <c r="A131" s="93">
        <v>134</v>
      </c>
      <c r="B131" s="94"/>
      <c r="C131" s="95" t="s">
        <v>158</v>
      </c>
      <c r="D131" s="96" t="s">
        <v>159</v>
      </c>
      <c r="E131" s="97"/>
      <c r="F131" s="98"/>
      <c r="G131" s="99">
        <f t="shared" si="3"/>
        <v>5421.6086809709668</v>
      </c>
      <c r="H131" s="100">
        <v>0</v>
      </c>
      <c r="I131" s="101">
        <v>99.028997950255871</v>
      </c>
      <c r="J131" s="101">
        <v>160.88967327773571</v>
      </c>
      <c r="K131" s="101">
        <v>237.15902101993561</v>
      </c>
      <c r="L131" s="101">
        <v>399.79532980918884</v>
      </c>
      <c r="M131" s="101">
        <v>809.1237485408783</v>
      </c>
      <c r="N131" s="125">
        <f t="shared" si="4"/>
        <v>1705.9967705979943</v>
      </c>
      <c r="O131" s="100">
        <v>0</v>
      </c>
      <c r="P131" s="101">
        <v>115.3365903198719</v>
      </c>
      <c r="Q131" s="101">
        <v>467.33449357748032</v>
      </c>
      <c r="R131" s="101">
        <v>560.98004084825516</v>
      </c>
      <c r="S131" s="101">
        <v>733.04210841655731</v>
      </c>
      <c r="T131" s="101">
        <v>1838.9186772108078</v>
      </c>
      <c r="U131" s="125">
        <f>SUM(O131:T131)</f>
        <v>3715.6119103729725</v>
      </c>
    </row>
    <row r="132" spans="1:21">
      <c r="A132" s="37">
        <v>135</v>
      </c>
      <c r="B132" s="17"/>
      <c r="C132" s="16"/>
      <c r="D132" s="38" t="s">
        <v>8</v>
      </c>
      <c r="E132" s="49" t="s">
        <v>160</v>
      </c>
      <c r="F132" s="40"/>
      <c r="G132" s="109">
        <f t="shared" si="3"/>
        <v>1665.7415358386934</v>
      </c>
      <c r="H132" s="26">
        <v>0</v>
      </c>
      <c r="I132" s="7">
        <v>25.689047940075397</v>
      </c>
      <c r="J132" s="7">
        <v>21.448541287332773</v>
      </c>
      <c r="K132" s="7">
        <v>19.344283297657967</v>
      </c>
      <c r="L132" s="7">
        <v>120.14973241090775</v>
      </c>
      <c r="M132" s="7">
        <v>257.05622529983521</v>
      </c>
      <c r="N132" s="124">
        <f t="shared" si="4"/>
        <v>443.68783023580909</v>
      </c>
      <c r="O132" s="26">
        <v>0</v>
      </c>
      <c r="P132" s="7">
        <v>20.864173399284482</v>
      </c>
      <c r="Q132" s="7">
        <v>22.582566870376468</v>
      </c>
      <c r="R132" s="7">
        <v>44.306206583976746</v>
      </c>
      <c r="S132" s="7">
        <v>314.23855891823769</v>
      </c>
      <c r="T132" s="7">
        <v>820.06219983100891</v>
      </c>
      <c r="U132" s="124">
        <f t="shared" ref="U132:U157" si="6">SUM(O132:T132)</f>
        <v>1222.0537056028843</v>
      </c>
    </row>
    <row r="133" spans="1:21">
      <c r="A133" s="37">
        <v>136</v>
      </c>
      <c r="B133" s="10"/>
      <c r="C133" s="16"/>
      <c r="D133" s="38" t="s">
        <v>10</v>
      </c>
      <c r="E133" s="49" t="s">
        <v>161</v>
      </c>
      <c r="F133" s="40"/>
      <c r="G133" s="109">
        <f t="shared" si="3"/>
        <v>0</v>
      </c>
      <c r="H133" s="26">
        <v>0</v>
      </c>
      <c r="I133" s="7">
        <v>0</v>
      </c>
      <c r="J133" s="7">
        <v>0</v>
      </c>
      <c r="K133" s="7">
        <v>0</v>
      </c>
      <c r="L133" s="7">
        <v>0</v>
      </c>
      <c r="M133" s="7">
        <v>0</v>
      </c>
      <c r="N133" s="124">
        <f t="shared" si="4"/>
        <v>0</v>
      </c>
      <c r="O133" s="26">
        <v>0</v>
      </c>
      <c r="P133" s="7">
        <v>0</v>
      </c>
      <c r="Q133" s="7">
        <v>0</v>
      </c>
      <c r="R133" s="7">
        <v>0</v>
      </c>
      <c r="S133" s="7">
        <v>0</v>
      </c>
      <c r="T133" s="7">
        <v>0</v>
      </c>
      <c r="U133" s="124">
        <f t="shared" si="6"/>
        <v>0</v>
      </c>
    </row>
    <row r="134" spans="1:21">
      <c r="A134" s="37">
        <v>137</v>
      </c>
      <c r="B134" s="10"/>
      <c r="C134" s="11"/>
      <c r="D134" s="52" t="s">
        <v>22</v>
      </c>
      <c r="E134" s="49" t="s">
        <v>162</v>
      </c>
      <c r="F134" s="51"/>
      <c r="G134" s="109">
        <f t="shared" si="3"/>
        <v>0</v>
      </c>
      <c r="H134" s="26">
        <v>0</v>
      </c>
      <c r="I134" s="7">
        <v>0</v>
      </c>
      <c r="J134" s="7">
        <v>0</v>
      </c>
      <c r="K134" s="7">
        <v>0</v>
      </c>
      <c r="L134" s="7">
        <v>0</v>
      </c>
      <c r="M134" s="7">
        <v>0</v>
      </c>
      <c r="N134" s="124">
        <f t="shared" si="4"/>
        <v>0</v>
      </c>
      <c r="O134" s="26">
        <v>0</v>
      </c>
      <c r="P134" s="7">
        <v>0</v>
      </c>
      <c r="Q134" s="7">
        <v>0</v>
      </c>
      <c r="R134" s="7">
        <v>0</v>
      </c>
      <c r="S134" s="7">
        <v>0</v>
      </c>
      <c r="T134" s="7">
        <v>0</v>
      </c>
      <c r="U134" s="124">
        <f t="shared" si="6"/>
        <v>0</v>
      </c>
    </row>
    <row r="135" spans="1:21">
      <c r="A135" s="37">
        <v>138</v>
      </c>
      <c r="B135" s="10"/>
      <c r="C135" s="11"/>
      <c r="D135" s="52" t="s">
        <v>24</v>
      </c>
      <c r="E135" s="49" t="s">
        <v>163</v>
      </c>
      <c r="F135" s="51"/>
      <c r="G135" s="109">
        <f t="shared" si="3"/>
        <v>0</v>
      </c>
      <c r="H135" s="26">
        <v>0</v>
      </c>
      <c r="I135" s="7">
        <v>0</v>
      </c>
      <c r="J135" s="7">
        <v>0</v>
      </c>
      <c r="K135" s="7">
        <v>0</v>
      </c>
      <c r="L135" s="7">
        <v>0</v>
      </c>
      <c r="M135" s="7">
        <v>0</v>
      </c>
      <c r="N135" s="124">
        <f t="shared" si="4"/>
        <v>0</v>
      </c>
      <c r="O135" s="26">
        <v>0</v>
      </c>
      <c r="P135" s="7">
        <v>0</v>
      </c>
      <c r="Q135" s="7">
        <v>0</v>
      </c>
      <c r="R135" s="7">
        <v>0</v>
      </c>
      <c r="S135" s="7">
        <v>0</v>
      </c>
      <c r="T135" s="7">
        <v>0</v>
      </c>
      <c r="U135" s="124">
        <f t="shared" si="6"/>
        <v>0</v>
      </c>
    </row>
    <row r="136" spans="1:21">
      <c r="A136" s="37">
        <v>139</v>
      </c>
      <c r="B136" s="17"/>
      <c r="C136" s="11"/>
      <c r="D136" s="50"/>
      <c r="E136" s="9" t="s">
        <v>164</v>
      </c>
      <c r="F136" s="46"/>
      <c r="G136" s="109">
        <f t="shared" si="3"/>
        <v>3755.8671927563846</v>
      </c>
      <c r="H136" s="26">
        <v>0</v>
      </c>
      <c r="I136" s="7">
        <v>73.339948035776615</v>
      </c>
      <c r="J136" s="7">
        <v>139.44112993776798</v>
      </c>
      <c r="K136" s="7">
        <v>217.81473368406296</v>
      </c>
      <c r="L136" s="7">
        <v>279.64560228586197</v>
      </c>
      <c r="M136" s="7">
        <v>552.06754863262177</v>
      </c>
      <c r="N136" s="124">
        <f t="shared" si="4"/>
        <v>1262.3089625760913</v>
      </c>
      <c r="O136" s="26">
        <v>0</v>
      </c>
      <c r="P136" s="7">
        <v>94.472418610006571</v>
      </c>
      <c r="Q136" s="7">
        <v>444.7519269734621</v>
      </c>
      <c r="R136" s="7">
        <v>516.6738321185112</v>
      </c>
      <c r="S136" s="7">
        <v>418.80354982614517</v>
      </c>
      <c r="T136" s="7">
        <v>1018.8565026521683</v>
      </c>
      <c r="U136" s="124">
        <f t="shared" si="6"/>
        <v>2493.5582301802933</v>
      </c>
    </row>
    <row r="137" spans="1:21">
      <c r="A137" s="93">
        <v>140</v>
      </c>
      <c r="B137" s="94"/>
      <c r="C137" s="95" t="s">
        <v>165</v>
      </c>
      <c r="D137" s="96" t="s">
        <v>166</v>
      </c>
      <c r="E137" s="97"/>
      <c r="F137" s="98"/>
      <c r="G137" s="99">
        <f t="shared" si="3"/>
        <v>91361.323615074158</v>
      </c>
      <c r="H137" s="100">
        <v>39645.547277450562</v>
      </c>
      <c r="I137" s="101">
        <v>3326.5984646081924</v>
      </c>
      <c r="J137" s="101">
        <v>2037.4244668483734</v>
      </c>
      <c r="K137" s="101">
        <v>1211.7204329967499</v>
      </c>
      <c r="L137" s="101">
        <v>892.27853858470917</v>
      </c>
      <c r="M137" s="101">
        <v>3.8918473720550537</v>
      </c>
      <c r="N137" s="125">
        <f t="shared" si="4"/>
        <v>47117.461027860641</v>
      </c>
      <c r="O137" s="100">
        <v>36701.564939498901</v>
      </c>
      <c r="P137" s="101">
        <v>3398.9061576128006</v>
      </c>
      <c r="Q137" s="101">
        <v>2276.6173771619797</v>
      </c>
      <c r="R137" s="101">
        <v>1110.5714668631554</v>
      </c>
      <c r="S137" s="101">
        <v>756.20264607667923</v>
      </c>
      <c r="T137" s="101">
        <v>0</v>
      </c>
      <c r="U137" s="125">
        <f t="shared" si="6"/>
        <v>44243.862587213516</v>
      </c>
    </row>
    <row r="138" spans="1:21">
      <c r="A138" s="37">
        <v>141</v>
      </c>
      <c r="B138" s="17"/>
      <c r="C138" s="16"/>
      <c r="D138" s="38" t="s">
        <v>8</v>
      </c>
      <c r="E138" s="45" t="s">
        <v>167</v>
      </c>
      <c r="F138" s="53"/>
      <c r="G138" s="109">
        <f t="shared" ref="G138:G157" si="7">N138+U138</f>
        <v>5116.8493530498818</v>
      </c>
      <c r="H138" s="26">
        <v>2300.2742743492126</v>
      </c>
      <c r="I138" s="7">
        <v>62.426060421392322</v>
      </c>
      <c r="J138" s="7">
        <v>39.027146307751536</v>
      </c>
      <c r="K138" s="7">
        <v>23.960203588008881</v>
      </c>
      <c r="L138" s="7">
        <v>14.052656292915344</v>
      </c>
      <c r="M138" s="7">
        <v>0</v>
      </c>
      <c r="N138" s="124">
        <f t="shared" ref="N138:N157" si="8">SUM(H138:M138)</f>
        <v>2439.7403409592807</v>
      </c>
      <c r="O138" s="26">
        <v>2428.498683989048</v>
      </c>
      <c r="P138" s="7">
        <v>115.00745469331741</v>
      </c>
      <c r="Q138" s="7">
        <v>77.847414111718535</v>
      </c>
      <c r="R138" s="7">
        <v>35.98286084830761</v>
      </c>
      <c r="S138" s="7">
        <v>19.772598448209465</v>
      </c>
      <c r="T138" s="7">
        <v>0</v>
      </c>
      <c r="U138" s="124">
        <f t="shared" si="6"/>
        <v>2677.109012090601</v>
      </c>
    </row>
    <row r="139" spans="1:21">
      <c r="A139" s="37">
        <v>142</v>
      </c>
      <c r="B139" s="17"/>
      <c r="C139" s="16"/>
      <c r="D139" s="38" t="s">
        <v>10</v>
      </c>
      <c r="E139" s="45" t="s">
        <v>168</v>
      </c>
      <c r="F139" s="53"/>
      <c r="G139" s="109">
        <f t="shared" si="7"/>
        <v>260.36386709404178</v>
      </c>
      <c r="H139" s="26">
        <v>96.528664611279964</v>
      </c>
      <c r="I139" s="7">
        <v>0</v>
      </c>
      <c r="J139" s="7">
        <v>0</v>
      </c>
      <c r="K139" s="7">
        <v>0</v>
      </c>
      <c r="L139" s="7">
        <v>0</v>
      </c>
      <c r="M139" s="7">
        <v>0</v>
      </c>
      <c r="N139" s="124">
        <f t="shared" si="8"/>
        <v>96.528664611279964</v>
      </c>
      <c r="O139" s="26">
        <v>163.83520248276182</v>
      </c>
      <c r="P139" s="7">
        <v>0</v>
      </c>
      <c r="Q139" s="7">
        <v>0</v>
      </c>
      <c r="R139" s="7">
        <v>0</v>
      </c>
      <c r="S139" s="7">
        <v>0</v>
      </c>
      <c r="T139" s="7">
        <v>0</v>
      </c>
      <c r="U139" s="124">
        <f t="shared" si="6"/>
        <v>163.83520248276182</v>
      </c>
    </row>
    <row r="140" spans="1:21">
      <c r="A140" s="37">
        <v>143</v>
      </c>
      <c r="B140" s="17"/>
      <c r="C140" s="16"/>
      <c r="D140" s="38" t="s">
        <v>22</v>
      </c>
      <c r="E140" s="45" t="s">
        <v>169</v>
      </c>
      <c r="F140" s="53"/>
      <c r="G140" s="109">
        <f t="shared" si="7"/>
        <v>2281.9851313307881</v>
      </c>
      <c r="H140" s="26">
        <v>816.26669991016388</v>
      </c>
      <c r="I140" s="7">
        <v>107.65625747293234</v>
      </c>
      <c r="J140" s="7">
        <v>121.66886012256145</v>
      </c>
      <c r="K140" s="7">
        <v>103.05906842648983</v>
      </c>
      <c r="L140" s="7">
        <v>54.223167307674885</v>
      </c>
      <c r="M140" s="7">
        <v>0</v>
      </c>
      <c r="N140" s="124">
        <f t="shared" si="8"/>
        <v>1202.8740532398224</v>
      </c>
      <c r="O140" s="26">
        <v>705.47398865222931</v>
      </c>
      <c r="P140" s="7">
        <v>83.822825349867344</v>
      </c>
      <c r="Q140" s="7">
        <v>121.94105134904385</v>
      </c>
      <c r="R140" s="7">
        <v>104.28000894933939</v>
      </c>
      <c r="S140" s="7">
        <v>63.593203790485859</v>
      </c>
      <c r="T140" s="7">
        <v>0</v>
      </c>
      <c r="U140" s="124">
        <f t="shared" si="6"/>
        <v>1079.1110780909657</v>
      </c>
    </row>
    <row r="141" spans="1:21">
      <c r="A141" s="37">
        <v>144</v>
      </c>
      <c r="B141" s="17"/>
      <c r="C141" s="16"/>
      <c r="D141" s="38" t="s">
        <v>24</v>
      </c>
      <c r="E141" s="45" t="s">
        <v>170</v>
      </c>
      <c r="F141" s="53"/>
      <c r="G141" s="109">
        <f t="shared" si="7"/>
        <v>38816.616582714021</v>
      </c>
      <c r="H141" s="26">
        <v>15533.47341632843</v>
      </c>
      <c r="I141" s="7">
        <v>2025.6627526283264</v>
      </c>
      <c r="J141" s="7">
        <v>1208.3795788288116</v>
      </c>
      <c r="K141" s="7">
        <v>699.14221721887589</v>
      </c>
      <c r="L141" s="7">
        <v>257.7523206025362</v>
      </c>
      <c r="M141" s="7">
        <v>3.8918473720550537</v>
      </c>
      <c r="N141" s="124">
        <f t="shared" si="8"/>
        <v>19728.302132979035</v>
      </c>
      <c r="O141" s="26">
        <v>14993.666751861572</v>
      </c>
      <c r="P141" s="7">
        <v>2075.4012414813042</v>
      </c>
      <c r="Q141" s="7">
        <v>1205.2033504545689</v>
      </c>
      <c r="R141" s="7">
        <v>580.24287723004818</v>
      </c>
      <c r="S141" s="7">
        <v>233.80022870749235</v>
      </c>
      <c r="T141" s="7">
        <v>0</v>
      </c>
      <c r="U141" s="124">
        <f t="shared" si="6"/>
        <v>19088.314449734986</v>
      </c>
    </row>
    <row r="142" spans="1:21">
      <c r="A142" s="37">
        <v>145</v>
      </c>
      <c r="B142" s="17"/>
      <c r="C142" s="16"/>
      <c r="D142" s="38" t="s">
        <v>26</v>
      </c>
      <c r="E142" s="45" t="s">
        <v>171</v>
      </c>
      <c r="F142" s="53"/>
      <c r="G142" s="109">
        <f t="shared" si="7"/>
        <v>2354.4705643473717</v>
      </c>
      <c r="H142" s="26">
        <v>924.37196612358093</v>
      </c>
      <c r="I142" s="7">
        <v>35.121482366696</v>
      </c>
      <c r="J142" s="7">
        <v>19.260167675558478</v>
      </c>
      <c r="K142" s="7">
        <v>5.5924040374811739</v>
      </c>
      <c r="L142" s="7">
        <v>6.2387912122067064</v>
      </c>
      <c r="M142" s="7">
        <v>0</v>
      </c>
      <c r="N142" s="124">
        <f t="shared" si="8"/>
        <v>990.58481141552329</v>
      </c>
      <c r="O142" s="26">
        <v>1235.5710952281952</v>
      </c>
      <c r="P142" s="7">
        <v>58.964309871196747</v>
      </c>
      <c r="Q142" s="7">
        <v>43.638098504394293</v>
      </c>
      <c r="R142" s="7">
        <v>7.867221793072531</v>
      </c>
      <c r="S142" s="7">
        <v>17.84502753498964</v>
      </c>
      <c r="T142" s="7">
        <v>0</v>
      </c>
      <c r="U142" s="124">
        <f t="shared" si="6"/>
        <v>1363.8857529318484</v>
      </c>
    </row>
    <row r="143" spans="1:21">
      <c r="A143" s="37">
        <v>146</v>
      </c>
      <c r="B143" s="17"/>
      <c r="C143" s="16"/>
      <c r="D143" s="38" t="s">
        <v>32</v>
      </c>
      <c r="E143" s="54" t="s">
        <v>172</v>
      </c>
      <c r="F143" s="53"/>
      <c r="G143" s="109">
        <f t="shared" si="7"/>
        <v>42531.038728713989</v>
      </c>
      <c r="H143" s="26">
        <v>19974.632489204407</v>
      </c>
      <c r="I143" s="7">
        <v>1095.7319937944412</v>
      </c>
      <c r="J143" s="7">
        <v>649.08869159221649</v>
      </c>
      <c r="K143" s="7">
        <v>379.9665185213089</v>
      </c>
      <c r="L143" s="7">
        <v>560.01160950958729</v>
      </c>
      <c r="M143" s="7">
        <v>0</v>
      </c>
      <c r="N143" s="124">
        <f t="shared" si="8"/>
        <v>22659.431302621961</v>
      </c>
      <c r="O143" s="26">
        <v>17174.519575119019</v>
      </c>
      <c r="P143" s="7">
        <v>1065.7103415131569</v>
      </c>
      <c r="Q143" s="7">
        <v>827.98744171857834</v>
      </c>
      <c r="R143" s="7">
        <v>382.1984927803278</v>
      </c>
      <c r="S143" s="7">
        <v>421.19157496094704</v>
      </c>
      <c r="T143" s="7">
        <v>0</v>
      </c>
      <c r="U143" s="124">
        <f t="shared" si="6"/>
        <v>19871.607426092029</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5">
        <f t="shared" si="8"/>
        <v>0</v>
      </c>
      <c r="O144" s="100">
        <v>0</v>
      </c>
      <c r="P144" s="101">
        <v>0</v>
      </c>
      <c r="Q144" s="101">
        <v>0</v>
      </c>
      <c r="R144" s="101">
        <v>0</v>
      </c>
      <c r="S144" s="101">
        <v>0</v>
      </c>
      <c r="T144" s="101">
        <v>0</v>
      </c>
      <c r="U144" s="125">
        <f t="shared" si="6"/>
        <v>0</v>
      </c>
    </row>
    <row r="145" spans="1:21">
      <c r="A145" s="72">
        <v>151</v>
      </c>
      <c r="B145" s="80" t="s">
        <v>175</v>
      </c>
      <c r="C145" s="81" t="s">
        <v>176</v>
      </c>
      <c r="D145" s="82"/>
      <c r="E145" s="82"/>
      <c r="F145" s="83"/>
      <c r="G145" s="74">
        <f t="shared" si="7"/>
        <v>594860.43814122677</v>
      </c>
      <c r="H145" s="75">
        <v>33017.886473417282</v>
      </c>
      <c r="I145" s="76">
        <v>26467.969825744629</v>
      </c>
      <c r="J145" s="76">
        <v>116192.93375396729</v>
      </c>
      <c r="K145" s="76">
        <v>115939.15364074707</v>
      </c>
      <c r="L145" s="76">
        <v>73763.996719360352</v>
      </c>
      <c r="M145" s="76">
        <v>49539.031608581543</v>
      </c>
      <c r="N145" s="122">
        <f t="shared" si="8"/>
        <v>414920.97202181816</v>
      </c>
      <c r="O145" s="75">
        <v>31050.80399286747</v>
      </c>
      <c r="P145" s="76">
        <v>16814.806008338928</v>
      </c>
      <c r="Q145" s="76">
        <v>35425.647641181946</v>
      </c>
      <c r="R145" s="76">
        <v>34455.257562637329</v>
      </c>
      <c r="S145" s="76">
        <v>31741.033506393433</v>
      </c>
      <c r="T145" s="76">
        <v>30451.917407989502</v>
      </c>
      <c r="U145" s="122">
        <f t="shared" si="6"/>
        <v>179939.46611940861</v>
      </c>
    </row>
    <row r="146" spans="1:21">
      <c r="A146" s="93">
        <v>152</v>
      </c>
      <c r="B146" s="95"/>
      <c r="C146" s="95" t="s">
        <v>6</v>
      </c>
      <c r="D146" s="96" t="s">
        <v>177</v>
      </c>
      <c r="E146" s="104"/>
      <c r="F146" s="105"/>
      <c r="G146" s="99">
        <f t="shared" si="7"/>
        <v>375777.30827283859</v>
      </c>
      <c r="H146" s="100">
        <v>29914.53427362442</v>
      </c>
      <c r="I146" s="101">
        <v>16889.500332832336</v>
      </c>
      <c r="J146" s="101">
        <v>56323.992687225342</v>
      </c>
      <c r="K146" s="101">
        <v>58316.176868438721</v>
      </c>
      <c r="L146" s="101">
        <v>51326.492506027222</v>
      </c>
      <c r="M146" s="101">
        <v>43409.818325042725</v>
      </c>
      <c r="N146" s="125">
        <f t="shared" si="8"/>
        <v>256180.51499319077</v>
      </c>
      <c r="O146" s="100">
        <v>28083.686603307724</v>
      </c>
      <c r="P146" s="101">
        <v>9455.3297572135925</v>
      </c>
      <c r="Q146" s="101">
        <v>16000.133127450943</v>
      </c>
      <c r="R146" s="101">
        <v>17124.84499502182</v>
      </c>
      <c r="S146" s="101">
        <v>22355.066628456116</v>
      </c>
      <c r="T146" s="101">
        <v>26577.732168197632</v>
      </c>
      <c r="U146" s="125">
        <f t="shared" si="6"/>
        <v>119596.79327964783</v>
      </c>
    </row>
    <row r="147" spans="1:21">
      <c r="A147" s="37">
        <v>153</v>
      </c>
      <c r="B147" s="17"/>
      <c r="C147" s="16"/>
      <c r="D147" s="38" t="s">
        <v>8</v>
      </c>
      <c r="E147" s="49" t="s">
        <v>178</v>
      </c>
      <c r="F147" s="55"/>
      <c r="G147" s="109">
        <f t="shared" si="7"/>
        <v>185338.43626908958</v>
      </c>
      <c r="H147" s="26">
        <v>8601.5637292563915</v>
      </c>
      <c r="I147" s="7">
        <v>7289.4663181304932</v>
      </c>
      <c r="J147" s="7">
        <v>38089.217834472656</v>
      </c>
      <c r="K147" s="7">
        <v>35017.652129173279</v>
      </c>
      <c r="L147" s="7">
        <v>27723.221657276154</v>
      </c>
      <c r="M147" s="7">
        <v>16718.779035568237</v>
      </c>
      <c r="N147" s="124">
        <f t="shared" si="8"/>
        <v>133439.90070387721</v>
      </c>
      <c r="O147" s="26">
        <v>7270.0949411541224</v>
      </c>
      <c r="P147" s="7">
        <v>4059.6395928263664</v>
      </c>
      <c r="Q147" s="7">
        <v>9722.6770263910294</v>
      </c>
      <c r="R147" s="7">
        <v>10285.239720821381</v>
      </c>
      <c r="S147" s="7">
        <v>11939.847639560699</v>
      </c>
      <c r="T147" s="7">
        <v>8621.0366444587708</v>
      </c>
      <c r="U147" s="124">
        <f t="shared" si="6"/>
        <v>51898.535565212369</v>
      </c>
    </row>
    <row r="148" spans="1:21">
      <c r="A148" s="37">
        <v>154</v>
      </c>
      <c r="B148" s="17"/>
      <c r="C148" s="16"/>
      <c r="D148" s="38" t="s">
        <v>10</v>
      </c>
      <c r="E148" s="49" t="s">
        <v>179</v>
      </c>
      <c r="F148" s="40"/>
      <c r="G148" s="109">
        <f t="shared" si="7"/>
        <v>11520.099585536867</v>
      </c>
      <c r="H148" s="26">
        <v>1849.8167384192348</v>
      </c>
      <c r="I148" s="7">
        <v>400.01803874224424</v>
      </c>
      <c r="J148" s="7">
        <v>805.93006521463394</v>
      </c>
      <c r="K148" s="7">
        <v>864.31088781356812</v>
      </c>
      <c r="L148" s="7">
        <v>614.53851321339607</v>
      </c>
      <c r="M148" s="7">
        <v>473.17146795988083</v>
      </c>
      <c r="N148" s="124">
        <f t="shared" si="8"/>
        <v>5007.785711362958</v>
      </c>
      <c r="O148" s="26">
        <v>3745.560132522136</v>
      </c>
      <c r="P148" s="7">
        <v>465.1145871207118</v>
      </c>
      <c r="Q148" s="7">
        <v>710.71424230933189</v>
      </c>
      <c r="R148" s="7">
        <v>456.80761983245611</v>
      </c>
      <c r="S148" s="7">
        <v>506.62674291431904</v>
      </c>
      <c r="T148" s="7">
        <v>627.49054947495461</v>
      </c>
      <c r="U148" s="124">
        <f t="shared" si="6"/>
        <v>6512.3138741739094</v>
      </c>
    </row>
    <row r="149" spans="1:21">
      <c r="A149" s="37">
        <v>155</v>
      </c>
      <c r="B149" s="17"/>
      <c r="C149" s="16"/>
      <c r="D149" s="38" t="s">
        <v>22</v>
      </c>
      <c r="E149" s="49" t="s">
        <v>180</v>
      </c>
      <c r="F149" s="40"/>
      <c r="G149" s="109">
        <f t="shared" si="7"/>
        <v>53473.671067528427</v>
      </c>
      <c r="H149" s="26">
        <v>4536.0433754920959</v>
      </c>
      <c r="I149" s="7">
        <v>1597.8385063707829</v>
      </c>
      <c r="J149" s="7">
        <v>3094.965806722641</v>
      </c>
      <c r="K149" s="7">
        <v>6453.0523109436035</v>
      </c>
      <c r="L149" s="7">
        <v>9798.1984176635742</v>
      </c>
      <c r="M149" s="7">
        <v>14915.588678359985</v>
      </c>
      <c r="N149" s="124">
        <f t="shared" si="8"/>
        <v>40395.687095552683</v>
      </c>
      <c r="O149" s="26">
        <v>2432.5683033913374</v>
      </c>
      <c r="P149" s="7">
        <v>484.98786824196577</v>
      </c>
      <c r="Q149" s="7">
        <v>568.55783922970295</v>
      </c>
      <c r="R149" s="7">
        <v>889.52539125084877</v>
      </c>
      <c r="S149" s="7">
        <v>2054.3645572066307</v>
      </c>
      <c r="T149" s="7">
        <v>6647.9800126552582</v>
      </c>
      <c r="U149" s="124">
        <f t="shared" si="6"/>
        <v>13077.983971975744</v>
      </c>
    </row>
    <row r="150" spans="1:21">
      <c r="A150" s="37">
        <v>156</v>
      </c>
      <c r="B150" s="17"/>
      <c r="C150" s="16"/>
      <c r="D150" s="38" t="s">
        <v>24</v>
      </c>
      <c r="E150" s="49" t="s">
        <v>181</v>
      </c>
      <c r="F150" s="40"/>
      <c r="G150" s="109">
        <f t="shared" si="7"/>
        <v>20355.225597053766</v>
      </c>
      <c r="H150" s="26">
        <v>2210.3602954596281</v>
      </c>
      <c r="I150" s="7">
        <v>771.11797381937504</v>
      </c>
      <c r="J150" s="7">
        <v>1744.1129341125488</v>
      </c>
      <c r="K150" s="7">
        <v>2226.7342195510864</v>
      </c>
      <c r="L150" s="7">
        <v>1891.8457447290421</v>
      </c>
      <c r="M150" s="7">
        <v>2136.3834772109985</v>
      </c>
      <c r="N150" s="124">
        <f t="shared" si="8"/>
        <v>10980.554644882679</v>
      </c>
      <c r="O150" s="26">
        <v>2609.9673314094543</v>
      </c>
      <c r="P150" s="7">
        <v>550.08042606711388</v>
      </c>
      <c r="Q150" s="7">
        <v>1399.3009496331215</v>
      </c>
      <c r="R150" s="7">
        <v>1279.7920233011246</v>
      </c>
      <c r="S150" s="7">
        <v>1300.0062668919563</v>
      </c>
      <c r="T150" s="7">
        <v>2235.5239548683167</v>
      </c>
      <c r="U150" s="124">
        <f t="shared" si="6"/>
        <v>9374.6709521710873</v>
      </c>
    </row>
    <row r="151" spans="1:21">
      <c r="A151" s="37">
        <v>157</v>
      </c>
      <c r="B151" s="17"/>
      <c r="C151" s="16"/>
      <c r="D151" s="38" t="s">
        <v>26</v>
      </c>
      <c r="E151" s="49" t="s">
        <v>182</v>
      </c>
      <c r="F151" s="40"/>
      <c r="G151" s="109">
        <f t="shared" si="7"/>
        <v>27083.117425128818</v>
      </c>
      <c r="H151" s="26">
        <v>4269.666885226965</v>
      </c>
      <c r="I151" s="7">
        <v>2981.7093992233276</v>
      </c>
      <c r="J151" s="7">
        <v>4330.5611071586609</v>
      </c>
      <c r="K151" s="7">
        <v>2871.1568789482117</v>
      </c>
      <c r="L151" s="7">
        <v>1928.1861855983734</v>
      </c>
      <c r="M151" s="7">
        <v>923.49717199802399</v>
      </c>
      <c r="N151" s="124">
        <f t="shared" si="8"/>
        <v>17304.777628153563</v>
      </c>
      <c r="O151" s="26">
        <v>4801.8552381545305</v>
      </c>
      <c r="P151" s="7">
        <v>1638.6511053740978</v>
      </c>
      <c r="Q151" s="7">
        <v>878.711594581604</v>
      </c>
      <c r="R151" s="7">
        <v>679.69372671842575</v>
      </c>
      <c r="S151" s="7">
        <v>875.29297024011612</v>
      </c>
      <c r="T151" s="7">
        <v>904.13516190648079</v>
      </c>
      <c r="U151" s="124">
        <f t="shared" si="6"/>
        <v>9778.339796975255</v>
      </c>
    </row>
    <row r="152" spans="1:21">
      <c r="A152" s="37">
        <v>158</v>
      </c>
      <c r="B152" s="12"/>
      <c r="C152" s="12"/>
      <c r="D152" s="52" t="s">
        <v>32</v>
      </c>
      <c r="E152" s="49" t="s">
        <v>183</v>
      </c>
      <c r="F152" s="43"/>
      <c r="G152" s="109">
        <f t="shared" si="7"/>
        <v>492.20835106819868</v>
      </c>
      <c r="H152" s="26">
        <v>23.940121619030833</v>
      </c>
      <c r="I152" s="7">
        <v>41.327728964388371</v>
      </c>
      <c r="J152" s="7">
        <v>58.828759547322989</v>
      </c>
      <c r="K152" s="7">
        <v>60.24693974852562</v>
      </c>
      <c r="L152" s="7">
        <v>61.862790413200855</v>
      </c>
      <c r="M152" s="7">
        <v>36.25264391861856</v>
      </c>
      <c r="N152" s="124">
        <f t="shared" si="8"/>
        <v>282.45898421108723</v>
      </c>
      <c r="O152" s="26">
        <v>25.414628183469176</v>
      </c>
      <c r="P152" s="7">
        <v>34.273512156680226</v>
      </c>
      <c r="Q152" s="7">
        <v>31.380685929208994</v>
      </c>
      <c r="R152" s="7">
        <v>33.575938181951642</v>
      </c>
      <c r="S152" s="7">
        <v>41.690148474648595</v>
      </c>
      <c r="T152" s="7">
        <v>43.414453931152821</v>
      </c>
      <c r="U152" s="124">
        <f t="shared" si="6"/>
        <v>209.74936685711145</v>
      </c>
    </row>
    <row r="153" spans="1:21">
      <c r="A153" s="37">
        <v>159</v>
      </c>
      <c r="B153" s="10"/>
      <c r="C153" s="11"/>
      <c r="D153" s="38" t="s">
        <v>34</v>
      </c>
      <c r="E153" s="49" t="s">
        <v>184</v>
      </c>
      <c r="F153" s="51"/>
      <c r="G153" s="109">
        <f t="shared" si="7"/>
        <v>77514.550775051117</v>
      </c>
      <c r="H153" s="26">
        <v>8423.142909526825</v>
      </c>
      <c r="I153" s="7">
        <v>3808.0226184129715</v>
      </c>
      <c r="J153" s="7">
        <v>8200.3771324157715</v>
      </c>
      <c r="K153" s="7">
        <v>10823.023548126221</v>
      </c>
      <c r="L153" s="7">
        <v>9308.6398963928223</v>
      </c>
      <c r="M153" s="7">
        <v>8206.1456718444824</v>
      </c>
      <c r="N153" s="124">
        <f t="shared" si="8"/>
        <v>48769.351776719093</v>
      </c>
      <c r="O153" s="26">
        <v>7198.2257989645004</v>
      </c>
      <c r="P153" s="7">
        <v>2222.5827819108963</v>
      </c>
      <c r="Q153" s="7">
        <v>2688.7909852266312</v>
      </c>
      <c r="R153" s="7">
        <v>3500.2102692127228</v>
      </c>
      <c r="S153" s="7">
        <v>5637.238184928894</v>
      </c>
      <c r="T153" s="7">
        <v>7498.1509780883789</v>
      </c>
      <c r="U153" s="124">
        <f t="shared" si="6"/>
        <v>28745.198998332024</v>
      </c>
    </row>
    <row r="154" spans="1:21">
      <c r="A154" s="93">
        <v>160</v>
      </c>
      <c r="B154" s="94"/>
      <c r="C154" s="95" t="s">
        <v>61</v>
      </c>
      <c r="D154" s="96" t="s">
        <v>185</v>
      </c>
      <c r="E154" s="97"/>
      <c r="F154" s="98"/>
      <c r="G154" s="99">
        <f t="shared" si="7"/>
        <v>219083.12806249037</v>
      </c>
      <c r="H154" s="100">
        <v>3103.3524627797306</v>
      </c>
      <c r="I154" s="101">
        <v>9578.4690467715263</v>
      </c>
      <c r="J154" s="101">
        <v>59868.938953399658</v>
      </c>
      <c r="K154" s="101">
        <v>57622.976894378662</v>
      </c>
      <c r="L154" s="101">
        <v>22437.504647254944</v>
      </c>
      <c r="M154" s="101">
        <v>6129.2142314910889</v>
      </c>
      <c r="N154" s="125">
        <f t="shared" si="8"/>
        <v>158740.45623607561</v>
      </c>
      <c r="O154" s="100">
        <v>2967.1172178313136</v>
      </c>
      <c r="P154" s="101">
        <v>7359.4759564399719</v>
      </c>
      <c r="Q154" s="101">
        <v>19425.513994693756</v>
      </c>
      <c r="R154" s="101">
        <v>17330.412941455841</v>
      </c>
      <c r="S154" s="101">
        <v>9385.9664406776428</v>
      </c>
      <c r="T154" s="101">
        <v>3874.1852753162384</v>
      </c>
      <c r="U154" s="125">
        <f t="shared" si="6"/>
        <v>60342.671826414764</v>
      </c>
    </row>
    <row r="155" spans="1:21">
      <c r="A155" s="37">
        <v>161</v>
      </c>
      <c r="B155" s="17"/>
      <c r="C155" s="16"/>
      <c r="D155" s="38" t="s">
        <v>8</v>
      </c>
      <c r="E155" s="49" t="s">
        <v>186</v>
      </c>
      <c r="F155" s="40"/>
      <c r="G155" s="109">
        <f t="shared" si="7"/>
        <v>42108.066984463483</v>
      </c>
      <c r="H155" s="26">
        <v>0</v>
      </c>
      <c r="I155" s="7">
        <v>297.48477809131145</v>
      </c>
      <c r="J155" s="7">
        <v>8886.271782875061</v>
      </c>
      <c r="K155" s="7">
        <v>11160.362691879272</v>
      </c>
      <c r="L155" s="7">
        <v>6030.4172029495239</v>
      </c>
      <c r="M155" s="7">
        <v>2751.6050720214844</v>
      </c>
      <c r="N155" s="124">
        <f t="shared" si="8"/>
        <v>29126.141527816653</v>
      </c>
      <c r="O155" s="26">
        <v>0</v>
      </c>
      <c r="P155" s="7">
        <v>267.24797213450074</v>
      </c>
      <c r="Q155" s="7">
        <v>4351.4581303596497</v>
      </c>
      <c r="R155" s="7">
        <v>3987.4994745254517</v>
      </c>
      <c r="S155" s="7">
        <v>2811.0166232585907</v>
      </c>
      <c r="T155" s="7">
        <v>1564.7032563686371</v>
      </c>
      <c r="U155" s="124">
        <f t="shared" si="6"/>
        <v>12981.92545664683</v>
      </c>
    </row>
    <row r="156" spans="1:21">
      <c r="A156" s="37">
        <v>162</v>
      </c>
      <c r="B156" s="17"/>
      <c r="C156" s="16"/>
      <c r="D156" s="38" t="s">
        <v>10</v>
      </c>
      <c r="E156" s="49" t="s">
        <v>187</v>
      </c>
      <c r="F156" s="55"/>
      <c r="G156" s="109">
        <f t="shared" si="7"/>
        <v>60333.862400949001</v>
      </c>
      <c r="H156" s="26">
        <v>2270.4344470649958</v>
      </c>
      <c r="I156" s="7">
        <v>2015.1184674054384</v>
      </c>
      <c r="J156" s="7">
        <v>16760.456403255463</v>
      </c>
      <c r="K156" s="7">
        <v>14562.8929438591</v>
      </c>
      <c r="L156" s="7">
        <v>5771.8222224712372</v>
      </c>
      <c r="M156" s="7">
        <v>1642.5220310091972</v>
      </c>
      <c r="N156" s="124">
        <f t="shared" si="8"/>
        <v>43023.246515065432</v>
      </c>
      <c r="O156" s="26">
        <v>2139.3157068192959</v>
      </c>
      <c r="P156" s="7">
        <v>1266.690169274807</v>
      </c>
      <c r="Q156" s="7">
        <v>5481.0150919556618</v>
      </c>
      <c r="R156" s="7">
        <v>4708.5468978881836</v>
      </c>
      <c r="S156" s="7">
        <v>2359.8967516422272</v>
      </c>
      <c r="T156" s="7">
        <v>1355.1512683033943</v>
      </c>
      <c r="U156" s="124">
        <f t="shared" si="6"/>
        <v>17310.61588588357</v>
      </c>
    </row>
    <row r="157" spans="1:21" ht="12.6" thickBot="1">
      <c r="A157" s="56">
        <v>163</v>
      </c>
      <c r="B157" s="57"/>
      <c r="C157" s="58"/>
      <c r="D157" s="59" t="s">
        <v>22</v>
      </c>
      <c r="E157" s="60" t="s">
        <v>188</v>
      </c>
      <c r="F157" s="61"/>
      <c r="G157" s="112">
        <f t="shared" si="7"/>
        <v>116641.19965266343</v>
      </c>
      <c r="H157" s="27">
        <v>832.91797036601929</v>
      </c>
      <c r="I157" s="28">
        <v>7265.8657630826347</v>
      </c>
      <c r="J157" s="28">
        <v>34222.211024008691</v>
      </c>
      <c r="K157" s="28">
        <v>31899.721839040518</v>
      </c>
      <c r="L157" s="28">
        <v>10635.265420667827</v>
      </c>
      <c r="M157" s="28">
        <v>1735.0872294618748</v>
      </c>
      <c r="N157" s="126">
        <f t="shared" si="8"/>
        <v>86591.069246627565</v>
      </c>
      <c r="O157" s="27">
        <v>827.80149311752757</v>
      </c>
      <c r="P157" s="28">
        <v>5825.5378597185481</v>
      </c>
      <c r="Q157" s="28">
        <v>9593.0408126404509</v>
      </c>
      <c r="R157" s="28">
        <v>8634.366508978419</v>
      </c>
      <c r="S157" s="28">
        <v>4215.0529979774728</v>
      </c>
      <c r="T157" s="28">
        <v>954.33073360344861</v>
      </c>
      <c r="U157" s="126">
        <f t="shared" si="6"/>
        <v>30050.130406035867</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G7" sqref="G7"/>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6" t="s">
        <v>352</v>
      </c>
      <c r="E2" s="246"/>
      <c r="F2" s="246"/>
      <c r="G2" s="6"/>
      <c r="H2" s="6"/>
    </row>
    <row r="3" spans="1:21" ht="13.8">
      <c r="A3" s="1" t="s">
        <v>194</v>
      </c>
      <c r="C3" s="296">
        <v>2045</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1985186.6119135618</v>
      </c>
      <c r="H7" s="151">
        <v>51578.643667191267</v>
      </c>
      <c r="I7" s="152">
        <v>104700.33874984086</v>
      </c>
      <c r="J7" s="152">
        <v>174046.65315949917</v>
      </c>
      <c r="K7" s="152">
        <v>243196.81599353254</v>
      </c>
      <c r="L7" s="152">
        <v>272121.47296600044</v>
      </c>
      <c r="M7" s="152">
        <v>162844.01764401048</v>
      </c>
      <c r="N7" s="153">
        <f>SUM(H7:M7)</f>
        <v>1008487.9421800748</v>
      </c>
      <c r="O7" s="151">
        <v>47593.972079947591</v>
      </c>
      <c r="P7" s="152">
        <v>95852.191583484411</v>
      </c>
      <c r="Q7" s="152">
        <v>157015.20700494945</v>
      </c>
      <c r="R7" s="152">
        <v>218208.46749134362</v>
      </c>
      <c r="S7" s="152">
        <v>264456.08805543184</v>
      </c>
      <c r="T7" s="152">
        <v>193572.74351833016</v>
      </c>
      <c r="U7" s="153">
        <f>SUM(O7:T7)</f>
        <v>976698.66973348707</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0">N10+U10</f>
        <v>22408062.150486231</v>
      </c>
      <c r="H10" s="67">
        <v>64114.142646789551</v>
      </c>
      <c r="I10" s="68">
        <v>21796.278523445129</v>
      </c>
      <c r="J10" s="68">
        <v>86301.999370574951</v>
      </c>
      <c r="K10" s="68">
        <v>302750.99131774902</v>
      </c>
      <c r="L10" s="68">
        <v>1925556.2233276367</v>
      </c>
      <c r="M10" s="68">
        <v>9045560.7663574219</v>
      </c>
      <c r="N10" s="121">
        <f t="shared" ref="N10:N73" si="1">SUM(H10:M10)</f>
        <v>11446080.401543617</v>
      </c>
      <c r="O10" s="67">
        <v>54887.35174369812</v>
      </c>
      <c r="P10" s="68">
        <v>14963.791847467422</v>
      </c>
      <c r="Q10" s="68">
        <v>46309.239918708801</v>
      </c>
      <c r="R10" s="68">
        <v>178826.01940917969</v>
      </c>
      <c r="S10" s="68">
        <v>1230423.8678436279</v>
      </c>
      <c r="T10" s="68">
        <v>9436571.4781799316</v>
      </c>
      <c r="U10" s="121">
        <f t="shared" ref="U10:U73" si="2">SUM(O10:T10)</f>
        <v>10961981.748942614</v>
      </c>
    </row>
    <row r="11" spans="1:21" s="19" customFormat="1" ht="15" customHeight="1">
      <c r="A11" s="72">
        <v>1</v>
      </c>
      <c r="B11" s="73" t="s">
        <v>4</v>
      </c>
      <c r="C11" s="278" t="s">
        <v>5</v>
      </c>
      <c r="D11" s="279"/>
      <c r="E11" s="279"/>
      <c r="F11" s="280"/>
      <c r="G11" s="74">
        <f t="shared" si="0"/>
        <v>1101003.7109381557</v>
      </c>
      <c r="H11" s="75">
        <v>31850.796465873718</v>
      </c>
      <c r="I11" s="76">
        <v>1670.296374887228</v>
      </c>
      <c r="J11" s="76">
        <v>4889.9404454827309</v>
      </c>
      <c r="K11" s="76">
        <v>15026.803024291992</v>
      </c>
      <c r="L11" s="76">
        <v>54170.259618282318</v>
      </c>
      <c r="M11" s="76">
        <v>452572.27085399628</v>
      </c>
      <c r="N11" s="122">
        <f t="shared" si="1"/>
        <v>560180.36678281426</v>
      </c>
      <c r="O11" s="75">
        <v>26798.611917495728</v>
      </c>
      <c r="P11" s="76">
        <v>1530.7283674180508</v>
      </c>
      <c r="Q11" s="76">
        <v>5102.7015309929848</v>
      </c>
      <c r="R11" s="76">
        <v>10478.677926182747</v>
      </c>
      <c r="S11" s="76">
        <v>32815.767781019211</v>
      </c>
      <c r="T11" s="76">
        <v>464096.85663223267</v>
      </c>
      <c r="U11" s="122">
        <f t="shared" si="2"/>
        <v>540823.34415534139</v>
      </c>
    </row>
    <row r="12" spans="1:21" s="18" customFormat="1">
      <c r="A12" s="85">
        <v>2</v>
      </c>
      <c r="B12" s="86"/>
      <c r="C12" s="86" t="s">
        <v>6</v>
      </c>
      <c r="D12" s="87" t="s">
        <v>7</v>
      </c>
      <c r="E12" s="88"/>
      <c r="F12" s="89"/>
      <c r="G12" s="90">
        <f t="shared" si="0"/>
        <v>195101.63760583382</v>
      </c>
      <c r="H12" s="91">
        <v>3199.6149502899498</v>
      </c>
      <c r="I12" s="92">
        <v>929.28738987445831</v>
      </c>
      <c r="J12" s="92">
        <v>2847.3817491680384</v>
      </c>
      <c r="K12" s="92">
        <v>9038.3919782042503</v>
      </c>
      <c r="L12" s="92">
        <v>18898.255049347878</v>
      </c>
      <c r="M12" s="92">
        <v>62305.102960348129</v>
      </c>
      <c r="N12" s="123">
        <f t="shared" si="1"/>
        <v>97218.034077232704</v>
      </c>
      <c r="O12" s="91">
        <v>2387.6316127600148</v>
      </c>
      <c r="P12" s="92">
        <v>902.40269954502583</v>
      </c>
      <c r="Q12" s="92">
        <v>2280.012845903635</v>
      </c>
      <c r="R12" s="92">
        <v>4820.2316624671221</v>
      </c>
      <c r="S12" s="92">
        <v>12490.706460416317</v>
      </c>
      <c r="T12" s="92">
        <v>75002.618247509003</v>
      </c>
      <c r="U12" s="123">
        <f t="shared" si="2"/>
        <v>97883.603528601117</v>
      </c>
    </row>
    <row r="13" spans="1:21">
      <c r="A13" s="37">
        <v>3</v>
      </c>
      <c r="B13" s="17"/>
      <c r="C13" s="16"/>
      <c r="D13" s="38" t="s">
        <v>8</v>
      </c>
      <c r="E13" s="39" t="s">
        <v>9</v>
      </c>
      <c r="F13" s="40"/>
      <c r="G13" s="109">
        <f t="shared" si="0"/>
        <v>47381.25936760458</v>
      </c>
      <c r="H13" s="26">
        <v>59.787697570494856</v>
      </c>
      <c r="I13" s="7">
        <v>93.593991204514168</v>
      </c>
      <c r="J13" s="7">
        <v>1058.9123879577965</v>
      </c>
      <c r="K13" s="7">
        <v>2866.6046217605472</v>
      </c>
      <c r="L13" s="7">
        <v>7329.32487000525</v>
      </c>
      <c r="M13" s="7">
        <v>17702.694047302008</v>
      </c>
      <c r="N13" s="124">
        <f t="shared" si="1"/>
        <v>29110.917615800608</v>
      </c>
      <c r="O13" s="26">
        <v>33.390528413943684</v>
      </c>
      <c r="P13" s="7">
        <v>112.47647733939812</v>
      </c>
      <c r="Q13" s="7">
        <v>758.58208753765211</v>
      </c>
      <c r="R13" s="7">
        <v>1192.2677725450485</v>
      </c>
      <c r="S13" s="7">
        <v>3422.1104252981022</v>
      </c>
      <c r="T13" s="7">
        <v>12751.51446066983</v>
      </c>
      <c r="U13" s="124">
        <f t="shared" si="2"/>
        <v>18270.341751803975</v>
      </c>
    </row>
    <row r="14" spans="1:21">
      <c r="A14" s="37">
        <v>4</v>
      </c>
      <c r="B14" s="41"/>
      <c r="C14" s="16"/>
      <c r="D14" s="38" t="s">
        <v>10</v>
      </c>
      <c r="E14" s="39" t="s">
        <v>11</v>
      </c>
      <c r="F14" s="40"/>
      <c r="G14" s="109">
        <f t="shared" si="0"/>
        <v>1579.0046918007138</v>
      </c>
      <c r="H14" s="26">
        <v>221.94906325015472</v>
      </c>
      <c r="I14" s="7">
        <v>10.641336057451554</v>
      </c>
      <c r="J14" s="7">
        <v>9.7701089533802588</v>
      </c>
      <c r="K14" s="7">
        <v>14.329360661446117</v>
      </c>
      <c r="L14" s="7">
        <v>29.903152442770079</v>
      </c>
      <c r="M14" s="7">
        <v>118.45195001713</v>
      </c>
      <c r="N14" s="124">
        <f t="shared" si="1"/>
        <v>405.04497138233273</v>
      </c>
      <c r="O14" s="26">
        <v>242.62652729643742</v>
      </c>
      <c r="P14" s="7">
        <v>13.115572398528457</v>
      </c>
      <c r="Q14" s="7">
        <v>28.650844198185951</v>
      </c>
      <c r="R14" s="7">
        <v>65.347944932058454</v>
      </c>
      <c r="S14" s="7">
        <v>143.03178576473147</v>
      </c>
      <c r="T14" s="7">
        <v>681.1870458284393</v>
      </c>
      <c r="U14" s="124">
        <f t="shared" si="2"/>
        <v>1173.959720418381</v>
      </c>
    </row>
    <row r="15" spans="1:21">
      <c r="A15" s="37">
        <v>5</v>
      </c>
      <c r="B15" s="41"/>
      <c r="C15" s="16"/>
      <c r="D15" s="8"/>
      <c r="E15" s="17" t="s">
        <v>12</v>
      </c>
      <c r="F15" s="42" t="s">
        <v>13</v>
      </c>
      <c r="G15" s="109">
        <f t="shared" si="0"/>
        <v>861.16020149999531</v>
      </c>
      <c r="H15" s="26">
        <v>221.94906325015472</v>
      </c>
      <c r="I15" s="7">
        <v>10.525656158453785</v>
      </c>
      <c r="J15" s="7">
        <v>8.1659819413325749</v>
      </c>
      <c r="K15" s="7">
        <v>12.490474448539317</v>
      </c>
      <c r="L15" s="7">
        <v>27.912163757253438</v>
      </c>
      <c r="M15" s="7">
        <v>105.95146794314496</v>
      </c>
      <c r="N15" s="124">
        <f t="shared" si="1"/>
        <v>386.9948074988788</v>
      </c>
      <c r="O15" s="26">
        <v>242.62652729643742</v>
      </c>
      <c r="P15" s="7">
        <v>12.704978503286839</v>
      </c>
      <c r="Q15" s="7">
        <v>7.3808031515218318</v>
      </c>
      <c r="R15" s="7">
        <v>8.8685734490863979</v>
      </c>
      <c r="S15" s="7">
        <v>34.194382818881422</v>
      </c>
      <c r="T15" s="7">
        <v>168.3901287819026</v>
      </c>
      <c r="U15" s="124">
        <f t="shared" si="2"/>
        <v>474.16539400111651</v>
      </c>
    </row>
    <row r="16" spans="1:21">
      <c r="A16" s="37">
        <v>6</v>
      </c>
      <c r="B16" s="41"/>
      <c r="C16" s="16"/>
      <c r="D16" s="8"/>
      <c r="E16" s="17" t="s">
        <v>14</v>
      </c>
      <c r="F16" s="42" t="s">
        <v>15</v>
      </c>
      <c r="G16" s="109">
        <f t="shared" si="0"/>
        <v>141.85990098590628</v>
      </c>
      <c r="H16" s="26">
        <v>0</v>
      </c>
      <c r="I16" s="7">
        <v>0</v>
      </c>
      <c r="J16" s="7">
        <v>0</v>
      </c>
      <c r="K16" s="7">
        <v>0</v>
      </c>
      <c r="L16" s="7">
        <v>0</v>
      </c>
      <c r="M16" s="7">
        <v>0</v>
      </c>
      <c r="N16" s="124">
        <f t="shared" si="1"/>
        <v>0</v>
      </c>
      <c r="O16" s="26">
        <v>0</v>
      </c>
      <c r="P16" s="7">
        <v>0.11467806966174976</v>
      </c>
      <c r="Q16" s="7">
        <v>5.2785822465084493</v>
      </c>
      <c r="R16" s="7">
        <v>11.096407673787326</v>
      </c>
      <c r="S16" s="7">
        <v>19.254151814850047</v>
      </c>
      <c r="T16" s="7">
        <v>106.11608118109871</v>
      </c>
      <c r="U16" s="124">
        <f t="shared" si="2"/>
        <v>141.85990098590628</v>
      </c>
    </row>
    <row r="17" spans="1:21">
      <c r="A17" s="37">
        <v>7</v>
      </c>
      <c r="B17" s="41"/>
      <c r="C17" s="16"/>
      <c r="D17" s="8"/>
      <c r="E17" s="17" t="s">
        <v>16</v>
      </c>
      <c r="F17" s="42" t="s">
        <v>17</v>
      </c>
      <c r="G17" s="109">
        <f t="shared" si="0"/>
        <v>430.95264859912913</v>
      </c>
      <c r="H17" s="26">
        <v>0</v>
      </c>
      <c r="I17" s="7">
        <v>7.5817688789356907E-2</v>
      </c>
      <c r="J17" s="7">
        <v>1.2351447375986027</v>
      </c>
      <c r="K17" s="7">
        <v>1.1372679104460985</v>
      </c>
      <c r="L17" s="7">
        <v>1.0384188421812723</v>
      </c>
      <c r="M17" s="7">
        <v>7.3480623348441441</v>
      </c>
      <c r="N17" s="124">
        <f t="shared" si="1"/>
        <v>10.834711513859475</v>
      </c>
      <c r="O17" s="26">
        <v>0</v>
      </c>
      <c r="P17" s="7">
        <v>0.20131275970925344</v>
      </c>
      <c r="Q17" s="7">
        <v>9.8639211910776794</v>
      </c>
      <c r="R17" s="7">
        <v>28.956443071365356</v>
      </c>
      <c r="S17" s="7">
        <v>62.161726624704897</v>
      </c>
      <c r="T17" s="7">
        <v>318.93453343841247</v>
      </c>
      <c r="U17" s="124">
        <f t="shared" si="2"/>
        <v>420.11793708526966</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145.03191761935341</v>
      </c>
      <c r="H19" s="26">
        <v>0</v>
      </c>
      <c r="I19" s="7">
        <v>3.9863016207164037E-2</v>
      </c>
      <c r="J19" s="7">
        <v>0.36898233611100295</v>
      </c>
      <c r="K19" s="7">
        <v>0.70161879666011373</v>
      </c>
      <c r="L19" s="7">
        <v>0.95256977628741879</v>
      </c>
      <c r="M19" s="7">
        <v>5.1524180410051486</v>
      </c>
      <c r="N19" s="124">
        <f t="shared" si="1"/>
        <v>7.2154519662708481</v>
      </c>
      <c r="O19" s="26">
        <v>0</v>
      </c>
      <c r="P19" s="7">
        <v>9.4603241257573245E-2</v>
      </c>
      <c r="Q19" s="7">
        <v>6.1275378875434399</v>
      </c>
      <c r="R19" s="7">
        <v>16.426518885418773</v>
      </c>
      <c r="S19" s="7">
        <v>27.421526737278327</v>
      </c>
      <c r="T19" s="7">
        <v>87.746278901584446</v>
      </c>
      <c r="U19" s="124">
        <f t="shared" si="2"/>
        <v>137.81646565308256</v>
      </c>
    </row>
    <row r="20" spans="1:21">
      <c r="A20" s="37">
        <v>10</v>
      </c>
      <c r="B20" s="41"/>
      <c r="C20" s="16"/>
      <c r="D20" s="38" t="s">
        <v>22</v>
      </c>
      <c r="E20" s="39" t="s">
        <v>23</v>
      </c>
      <c r="F20" s="40"/>
      <c r="G20" s="109">
        <f t="shared" si="0"/>
        <v>7713.9191754087806</v>
      </c>
      <c r="H20" s="26">
        <v>63.249769041314721</v>
      </c>
      <c r="I20" s="7">
        <v>44.879339277744293</v>
      </c>
      <c r="J20" s="7">
        <v>359.46908885240555</v>
      </c>
      <c r="K20" s="7">
        <v>2953.554134696722</v>
      </c>
      <c r="L20" s="7">
        <v>1938.9031081199646</v>
      </c>
      <c r="M20" s="7">
        <v>227.83255033195019</v>
      </c>
      <c r="N20" s="124">
        <f t="shared" si="1"/>
        <v>5587.8879903201014</v>
      </c>
      <c r="O20" s="26">
        <v>43.621323032304645</v>
      </c>
      <c r="P20" s="7">
        <v>37.770617365837097</v>
      </c>
      <c r="Q20" s="7">
        <v>194.66647161543369</v>
      </c>
      <c r="R20" s="7">
        <v>1152.3660739213228</v>
      </c>
      <c r="S20" s="7">
        <v>626.12548422813416</v>
      </c>
      <c r="T20" s="7">
        <v>71.481214925646782</v>
      </c>
      <c r="U20" s="124">
        <f t="shared" si="2"/>
        <v>2126.0311850886792</v>
      </c>
    </row>
    <row r="21" spans="1:21">
      <c r="A21" s="37">
        <v>11</v>
      </c>
      <c r="B21" s="41"/>
      <c r="C21" s="16"/>
      <c r="D21" s="38" t="s">
        <v>24</v>
      </c>
      <c r="E21" s="39" t="s">
        <v>25</v>
      </c>
      <c r="F21" s="40"/>
      <c r="G21" s="109">
        <f t="shared" si="0"/>
        <v>28993.890763150062</v>
      </c>
      <c r="H21" s="26">
        <v>1338.2302032655571</v>
      </c>
      <c r="I21" s="7">
        <v>86.327395571395755</v>
      </c>
      <c r="J21" s="7">
        <v>156.59364593308419</v>
      </c>
      <c r="K21" s="7">
        <v>362.42880494520068</v>
      </c>
      <c r="L21" s="7">
        <v>1145.1044293045998</v>
      </c>
      <c r="M21" s="7">
        <v>9164.3104917705059</v>
      </c>
      <c r="N21" s="124">
        <f t="shared" si="1"/>
        <v>12252.994970790343</v>
      </c>
      <c r="O21" s="26">
        <v>771.78842558967881</v>
      </c>
      <c r="P21" s="7">
        <v>82.383704761508852</v>
      </c>
      <c r="Q21" s="7">
        <v>146.28868029918522</v>
      </c>
      <c r="R21" s="7">
        <v>238.55173230729997</v>
      </c>
      <c r="S21" s="7">
        <v>1066.2349071502686</v>
      </c>
      <c r="T21" s="7">
        <v>14435.648342251778</v>
      </c>
      <c r="U21" s="124">
        <f t="shared" si="2"/>
        <v>16740.895792359719</v>
      </c>
    </row>
    <row r="22" spans="1:21">
      <c r="A22" s="37">
        <v>12</v>
      </c>
      <c r="B22" s="41"/>
      <c r="C22" s="16"/>
      <c r="D22" s="38" t="s">
        <v>26</v>
      </c>
      <c r="E22" s="39" t="s">
        <v>27</v>
      </c>
      <c r="F22" s="40"/>
      <c r="G22" s="109">
        <f t="shared" si="0"/>
        <v>1393.0261537768379</v>
      </c>
      <c r="H22" s="26">
        <v>179.44190701792309</v>
      </c>
      <c r="I22" s="7">
        <v>28.392369263106957</v>
      </c>
      <c r="J22" s="7">
        <v>31.948788965237327</v>
      </c>
      <c r="K22" s="7">
        <v>100.29109870456159</v>
      </c>
      <c r="L22" s="7">
        <v>159.47675906337099</v>
      </c>
      <c r="M22" s="7">
        <v>259.72887665574672</v>
      </c>
      <c r="N22" s="124">
        <f t="shared" si="1"/>
        <v>759.27979966994667</v>
      </c>
      <c r="O22" s="26">
        <v>190.92087527954322</v>
      </c>
      <c r="P22" s="7">
        <v>25.096468966570683</v>
      </c>
      <c r="Q22" s="7">
        <v>16.742760862049181</v>
      </c>
      <c r="R22" s="7">
        <v>24.854242861038074</v>
      </c>
      <c r="S22" s="7">
        <v>80.924571788520552</v>
      </c>
      <c r="T22" s="7">
        <v>295.20743434916949</v>
      </c>
      <c r="U22" s="124">
        <f t="shared" si="2"/>
        <v>633.7463541068912</v>
      </c>
    </row>
    <row r="23" spans="1:21">
      <c r="A23" s="37">
        <v>13</v>
      </c>
      <c r="B23" s="41"/>
      <c r="C23" s="16"/>
      <c r="D23" s="8"/>
      <c r="E23" s="17" t="s">
        <v>12</v>
      </c>
      <c r="F23" s="42" t="s">
        <v>28</v>
      </c>
      <c r="G23" s="109">
        <f t="shared" si="0"/>
        <v>31.498772112196093</v>
      </c>
      <c r="H23" s="26">
        <v>0.70981977321207523</v>
      </c>
      <c r="I23" s="7">
        <v>6.8548445418418851</v>
      </c>
      <c r="J23" s="7">
        <v>2.1863668501282518</v>
      </c>
      <c r="K23" s="7">
        <v>1.9410603185388027</v>
      </c>
      <c r="L23" s="7">
        <v>1.6656363000474812</v>
      </c>
      <c r="M23" s="7">
        <v>2.4758809208869934</v>
      </c>
      <c r="N23" s="124">
        <f t="shared" si="1"/>
        <v>15.833608704655489</v>
      </c>
      <c r="O23" s="26">
        <v>0.73151311464607716</v>
      </c>
      <c r="P23" s="7">
        <v>6.6839306798065081</v>
      </c>
      <c r="Q23" s="7">
        <v>2.4810845663378132</v>
      </c>
      <c r="R23" s="7">
        <v>1.6456756852749095</v>
      </c>
      <c r="S23" s="7">
        <v>1.4264341453726956</v>
      </c>
      <c r="T23" s="7">
        <v>2.6965252161026001</v>
      </c>
      <c r="U23" s="124">
        <f t="shared" si="2"/>
        <v>15.665163407540604</v>
      </c>
    </row>
    <row r="24" spans="1:21">
      <c r="A24" s="37">
        <v>14</v>
      </c>
      <c r="B24" s="17"/>
      <c r="C24" s="16"/>
      <c r="D24" s="8"/>
      <c r="E24" s="17" t="s">
        <v>14</v>
      </c>
      <c r="F24" s="42" t="s">
        <v>29</v>
      </c>
      <c r="G24" s="109">
        <f t="shared" si="0"/>
        <v>11.630820793051953</v>
      </c>
      <c r="H24" s="26">
        <v>1.7756183815201894</v>
      </c>
      <c r="I24" s="7">
        <v>1.2029736155454884</v>
      </c>
      <c r="J24" s="7">
        <v>0.51716133928857744</v>
      </c>
      <c r="K24" s="7">
        <v>0.76599754542985465</v>
      </c>
      <c r="L24" s="7">
        <v>1.0668362030410208</v>
      </c>
      <c r="M24" s="7">
        <v>0.42688164114952087</v>
      </c>
      <c r="N24" s="124">
        <f t="shared" si="1"/>
        <v>5.7554687259746515</v>
      </c>
      <c r="O24" s="26">
        <v>1.3512463536328596</v>
      </c>
      <c r="P24" s="7">
        <v>2.1153240162857401</v>
      </c>
      <c r="Q24" s="7">
        <v>0.4346645302939578</v>
      </c>
      <c r="R24" s="7">
        <v>0.56696411911252653</v>
      </c>
      <c r="S24" s="7">
        <v>0.80928085012419615</v>
      </c>
      <c r="T24" s="7">
        <v>0.59787219762802124</v>
      </c>
      <c r="U24" s="124">
        <f t="shared" si="2"/>
        <v>5.8753520670773014</v>
      </c>
    </row>
    <row r="25" spans="1:21">
      <c r="A25" s="37">
        <v>15</v>
      </c>
      <c r="B25" s="17"/>
      <c r="C25" s="16"/>
      <c r="D25" s="8"/>
      <c r="E25" s="17" t="s">
        <v>16</v>
      </c>
      <c r="F25" s="42" t="s">
        <v>30</v>
      </c>
      <c r="G25" s="109">
        <f t="shared" si="0"/>
        <v>332.84737420817805</v>
      </c>
      <c r="H25" s="26">
        <v>151.98347963446395</v>
      </c>
      <c r="I25" s="7">
        <v>8.4572880369050836</v>
      </c>
      <c r="J25" s="7">
        <v>1.4894911080473321</v>
      </c>
      <c r="K25" s="7">
        <v>0.30005506113411684</v>
      </c>
      <c r="L25" s="7">
        <v>0.37417006631744698</v>
      </c>
      <c r="M25" s="7">
        <v>1.5721497535705566</v>
      </c>
      <c r="N25" s="124">
        <f t="shared" si="1"/>
        <v>164.17663366043848</v>
      </c>
      <c r="O25" s="26">
        <v>158.14361740873346</v>
      </c>
      <c r="P25" s="7">
        <v>7.139444397384068</v>
      </c>
      <c r="Q25" s="7">
        <v>2.1585877631587209</v>
      </c>
      <c r="R25" s="7">
        <v>0.74791309050897326</v>
      </c>
      <c r="S25" s="7">
        <v>0.10712917808496059</v>
      </c>
      <c r="T25" s="7">
        <v>0.37404870986938477</v>
      </c>
      <c r="U25" s="124">
        <f t="shared" si="2"/>
        <v>168.67074054773957</v>
      </c>
    </row>
    <row r="26" spans="1:21">
      <c r="A26" s="37">
        <v>16</v>
      </c>
      <c r="B26" s="17"/>
      <c r="C26" s="16"/>
      <c r="D26" s="8"/>
      <c r="E26" s="17" t="s">
        <v>18</v>
      </c>
      <c r="F26" s="42" t="s">
        <v>31</v>
      </c>
      <c r="G26" s="109">
        <f t="shared" si="0"/>
        <v>1017.0491899124573</v>
      </c>
      <c r="H26" s="26">
        <v>24.97298797609659</v>
      </c>
      <c r="I26" s="7">
        <v>11.877263578324346</v>
      </c>
      <c r="J26" s="7">
        <v>27.755769269220764</v>
      </c>
      <c r="K26" s="7">
        <v>97.283985742280493</v>
      </c>
      <c r="L26" s="7">
        <v>156.37011614220683</v>
      </c>
      <c r="M26" s="7">
        <v>255.25396276061656</v>
      </c>
      <c r="N26" s="124">
        <f t="shared" si="1"/>
        <v>573.51408546874563</v>
      </c>
      <c r="O26" s="26">
        <v>30.694500016353771</v>
      </c>
      <c r="P26" s="7">
        <v>9.1577695828455035</v>
      </c>
      <c r="Q26" s="7">
        <v>11.668424289731774</v>
      </c>
      <c r="R26" s="7">
        <v>21.893689784541493</v>
      </c>
      <c r="S26" s="7">
        <v>78.581727359065553</v>
      </c>
      <c r="T26" s="7">
        <v>291.53899341117358</v>
      </c>
      <c r="U26" s="124">
        <f t="shared" si="2"/>
        <v>443.5351044437117</v>
      </c>
    </row>
    <row r="27" spans="1:21">
      <c r="A27" s="37">
        <v>17</v>
      </c>
      <c r="B27" s="17"/>
      <c r="C27" s="16"/>
      <c r="D27" s="38" t="s">
        <v>32</v>
      </c>
      <c r="E27" s="39" t="s">
        <v>33</v>
      </c>
      <c r="F27" s="40"/>
      <c r="G27" s="109">
        <f t="shared" si="0"/>
        <v>8189.6019281346671</v>
      </c>
      <c r="H27" s="26">
        <v>226.61380906551494</v>
      </c>
      <c r="I27" s="7">
        <v>112.11170753836632</v>
      </c>
      <c r="J27" s="7">
        <v>179.98593139648438</v>
      </c>
      <c r="K27" s="7">
        <v>342.12371713668108</v>
      </c>
      <c r="L27" s="7">
        <v>777.38125070184469</v>
      </c>
      <c r="M27" s="7">
        <v>2914.7184126749635</v>
      </c>
      <c r="N27" s="124">
        <f t="shared" si="1"/>
        <v>4552.9348285138549</v>
      </c>
      <c r="O27" s="26">
        <v>196.86504041742592</v>
      </c>
      <c r="P27" s="7">
        <v>96.357923619449139</v>
      </c>
      <c r="Q27" s="7">
        <v>153.04479098692536</v>
      </c>
      <c r="R27" s="7">
        <v>204.07312803342938</v>
      </c>
      <c r="S27" s="7">
        <v>562.64437931030989</v>
      </c>
      <c r="T27" s="7">
        <v>2423.6818372532725</v>
      </c>
      <c r="U27" s="124">
        <f t="shared" si="2"/>
        <v>3636.6670996208122</v>
      </c>
    </row>
    <row r="28" spans="1:21">
      <c r="A28" s="37">
        <v>18</v>
      </c>
      <c r="B28" s="12"/>
      <c r="C28" s="12"/>
      <c r="D28" s="38" t="s">
        <v>34</v>
      </c>
      <c r="E28" s="39" t="s">
        <v>35</v>
      </c>
      <c r="F28" s="43"/>
      <c r="G28" s="109">
        <f t="shared" si="0"/>
        <v>12750.903614467927</v>
      </c>
      <c r="H28" s="26">
        <v>153.87870302703232</v>
      </c>
      <c r="I28" s="7">
        <v>69.672262631356716</v>
      </c>
      <c r="J28" s="7">
        <v>137.63138682022691</v>
      </c>
      <c r="K28" s="7">
        <v>348.18601742293686</v>
      </c>
      <c r="L28" s="7">
        <v>832.56415853928775</v>
      </c>
      <c r="M28" s="7">
        <v>4472.0872890017927</v>
      </c>
      <c r="N28" s="124">
        <f t="shared" si="1"/>
        <v>6014.0198174426332</v>
      </c>
      <c r="O28" s="26">
        <v>107.97669963478984</v>
      </c>
      <c r="P28" s="7">
        <v>57.101836210582405</v>
      </c>
      <c r="Q28" s="7">
        <v>118.57344068097882</v>
      </c>
      <c r="R28" s="7">
        <v>225.17000540054869</v>
      </c>
      <c r="S28" s="7">
        <v>557.94564003450796</v>
      </c>
      <c r="T28" s="7">
        <v>5670.1161750638857</v>
      </c>
      <c r="U28" s="124">
        <f t="shared" si="2"/>
        <v>6736.8837970252935</v>
      </c>
    </row>
    <row r="29" spans="1:21">
      <c r="A29" s="37">
        <v>19</v>
      </c>
      <c r="B29" s="17"/>
      <c r="C29" s="16"/>
      <c r="D29" s="38" t="s">
        <v>36</v>
      </c>
      <c r="E29" s="39" t="s">
        <v>37</v>
      </c>
      <c r="F29" s="40"/>
      <c r="G29" s="109">
        <f t="shared" si="0"/>
        <v>11731.113532298263</v>
      </c>
      <c r="H29" s="26">
        <v>2.7292331662624321</v>
      </c>
      <c r="I29" s="7">
        <v>1.9263080660603009</v>
      </c>
      <c r="J29" s="7">
        <v>63.306720782537013</v>
      </c>
      <c r="K29" s="7">
        <v>513.81390385329723</v>
      </c>
      <c r="L29" s="7">
        <v>1850.3029790744185</v>
      </c>
      <c r="M29" s="7">
        <v>3795.9272898156196</v>
      </c>
      <c r="N29" s="124">
        <f t="shared" si="1"/>
        <v>6228.0064347581956</v>
      </c>
      <c r="O29" s="26">
        <v>2.6394599123909757</v>
      </c>
      <c r="P29" s="7">
        <v>1.3071542375837453</v>
      </c>
      <c r="Q29" s="7">
        <v>50.694587031379342</v>
      </c>
      <c r="R29" s="7">
        <v>246.01067209802568</v>
      </c>
      <c r="S29" s="7">
        <v>1232.6856881603599</v>
      </c>
      <c r="T29" s="7">
        <v>3969.769536100328</v>
      </c>
      <c r="U29" s="124">
        <f t="shared" si="2"/>
        <v>5503.1070975400671</v>
      </c>
    </row>
    <row r="30" spans="1:21">
      <c r="A30" s="37">
        <v>20</v>
      </c>
      <c r="B30" s="17"/>
      <c r="C30" s="16"/>
      <c r="D30" s="38" t="s">
        <v>38</v>
      </c>
      <c r="E30" s="39" t="s">
        <v>39</v>
      </c>
      <c r="F30" s="40"/>
      <c r="G30" s="109">
        <f t="shared" si="0"/>
        <v>188.78102948303422</v>
      </c>
      <c r="H30" s="26">
        <v>0</v>
      </c>
      <c r="I30" s="7">
        <v>0.34585651782981586</v>
      </c>
      <c r="J30" s="7">
        <v>0.85520115840336075</v>
      </c>
      <c r="K30" s="7">
        <v>4.3796831794315949</v>
      </c>
      <c r="L30" s="7">
        <v>35.186560989823192</v>
      </c>
      <c r="M30" s="7">
        <v>56.65243107592687</v>
      </c>
      <c r="N30" s="124">
        <f t="shared" si="1"/>
        <v>97.419732921414834</v>
      </c>
      <c r="O30" s="26">
        <v>0</v>
      </c>
      <c r="P30" s="7">
        <v>0.29568516360450303</v>
      </c>
      <c r="Q30" s="7">
        <v>1.1398806002180208</v>
      </c>
      <c r="R30" s="7">
        <v>2.8372512194182491</v>
      </c>
      <c r="S30" s="7">
        <v>25.209575934684835</v>
      </c>
      <c r="T30" s="7">
        <v>61.878903643693775</v>
      </c>
      <c r="U30" s="124">
        <f t="shared" si="2"/>
        <v>91.361296561619383</v>
      </c>
    </row>
    <row r="31" spans="1:21">
      <c r="A31" s="37">
        <v>21</v>
      </c>
      <c r="B31" s="17"/>
      <c r="C31" s="16"/>
      <c r="D31" s="38" t="s">
        <v>40</v>
      </c>
      <c r="E31" s="39" t="s">
        <v>41</v>
      </c>
      <c r="F31" s="40"/>
      <c r="G31" s="109">
        <f t="shared" si="0"/>
        <v>5372.0067694857453</v>
      </c>
      <c r="H31" s="26">
        <v>456.68268320997686</v>
      </c>
      <c r="I31" s="7">
        <v>144.33952851934009</v>
      </c>
      <c r="J31" s="7">
        <v>250.62132042669691</v>
      </c>
      <c r="K31" s="7">
        <v>407.4992693811655</v>
      </c>
      <c r="L31" s="7">
        <v>747.09598882496357</v>
      </c>
      <c r="M31" s="7">
        <v>802.93440264463425</v>
      </c>
      <c r="N31" s="124">
        <f t="shared" si="1"/>
        <v>2809.1731930067772</v>
      </c>
      <c r="O31" s="26">
        <v>516.63194241427323</v>
      </c>
      <c r="P31" s="7">
        <v>172.32785076266737</v>
      </c>
      <c r="Q31" s="7">
        <v>190.28127617854625</v>
      </c>
      <c r="R31" s="7">
        <v>230.22194640291855</v>
      </c>
      <c r="S31" s="7">
        <v>533.98740993440151</v>
      </c>
      <c r="T31" s="7">
        <v>919.38315078616142</v>
      </c>
      <c r="U31" s="124">
        <f t="shared" si="2"/>
        <v>2562.8335764789681</v>
      </c>
    </row>
    <row r="32" spans="1:21">
      <c r="A32" s="37">
        <v>22</v>
      </c>
      <c r="B32" s="17"/>
      <c r="C32" s="16"/>
      <c r="D32" s="38"/>
      <c r="E32" s="17" t="s">
        <v>12</v>
      </c>
      <c r="F32" s="42" t="s">
        <v>42</v>
      </c>
      <c r="G32" s="109">
        <f t="shared" si="0"/>
        <v>1228.2661399953795</v>
      </c>
      <c r="H32" s="26">
        <v>176.0378921789943</v>
      </c>
      <c r="I32" s="7">
        <v>20.321757647529012</v>
      </c>
      <c r="J32" s="7">
        <v>97.488058839924634</v>
      </c>
      <c r="K32" s="7">
        <v>139.72466357797384</v>
      </c>
      <c r="L32" s="7">
        <v>140.52429419755936</v>
      </c>
      <c r="M32" s="7">
        <v>57.350526139140129</v>
      </c>
      <c r="N32" s="124">
        <f t="shared" si="1"/>
        <v>631.44719258112127</v>
      </c>
      <c r="O32" s="26">
        <v>255.03373588112481</v>
      </c>
      <c r="P32" s="7">
        <v>27.293527753849048</v>
      </c>
      <c r="Q32" s="7">
        <v>96.779406813904643</v>
      </c>
      <c r="R32" s="7">
        <v>78.323810458183289</v>
      </c>
      <c r="S32" s="7">
        <v>90.586925998330116</v>
      </c>
      <c r="T32" s="7">
        <v>48.80154050886631</v>
      </c>
      <c r="U32" s="124">
        <f t="shared" si="2"/>
        <v>596.81894741425822</v>
      </c>
    </row>
    <row r="33" spans="1:21">
      <c r="A33" s="37">
        <v>23</v>
      </c>
      <c r="B33" s="17"/>
      <c r="C33" s="16"/>
      <c r="D33" s="8"/>
      <c r="E33" s="17" t="s">
        <v>14</v>
      </c>
      <c r="F33" s="42" t="s">
        <v>43</v>
      </c>
      <c r="G33" s="109">
        <f t="shared" si="0"/>
        <v>0</v>
      </c>
      <c r="H33" s="26">
        <v>0</v>
      </c>
      <c r="I33" s="7">
        <v>0</v>
      </c>
      <c r="J33" s="7">
        <v>0</v>
      </c>
      <c r="K33" s="7">
        <v>0</v>
      </c>
      <c r="L33" s="7">
        <v>0</v>
      </c>
      <c r="M33" s="7">
        <v>0</v>
      </c>
      <c r="N33" s="124">
        <f t="shared" si="1"/>
        <v>0</v>
      </c>
      <c r="O33" s="26">
        <v>0</v>
      </c>
      <c r="P33" s="7">
        <v>0</v>
      </c>
      <c r="Q33" s="7">
        <v>0</v>
      </c>
      <c r="R33" s="7">
        <v>0</v>
      </c>
      <c r="S33" s="7">
        <v>0</v>
      </c>
      <c r="T33" s="7">
        <v>0</v>
      </c>
      <c r="U33" s="124">
        <f t="shared" si="2"/>
        <v>0</v>
      </c>
    </row>
    <row r="34" spans="1:21">
      <c r="A34" s="37">
        <v>24</v>
      </c>
      <c r="B34" s="17"/>
      <c r="C34" s="16"/>
      <c r="D34" s="8"/>
      <c r="E34" s="17" t="s">
        <v>16</v>
      </c>
      <c r="F34" s="42" t="s">
        <v>44</v>
      </c>
      <c r="G34" s="109">
        <f t="shared" si="0"/>
        <v>3.3095306977629662</v>
      </c>
      <c r="H34" s="26">
        <v>0</v>
      </c>
      <c r="I34" s="7">
        <v>0</v>
      </c>
      <c r="J34" s="7">
        <v>0.12119849771261215</v>
      </c>
      <c r="K34" s="7">
        <v>0</v>
      </c>
      <c r="L34" s="7">
        <v>0</v>
      </c>
      <c r="M34" s="7">
        <v>1.220502495765686</v>
      </c>
      <c r="N34" s="124">
        <f t="shared" si="1"/>
        <v>1.3417009934782982</v>
      </c>
      <c r="O34" s="26">
        <v>0</v>
      </c>
      <c r="P34" s="7">
        <v>0</v>
      </c>
      <c r="Q34" s="7">
        <v>0</v>
      </c>
      <c r="R34" s="7">
        <v>0</v>
      </c>
      <c r="S34" s="7">
        <v>0</v>
      </c>
      <c r="T34" s="7">
        <v>1.967829704284668</v>
      </c>
      <c r="U34" s="124">
        <f t="shared" si="2"/>
        <v>1.967829704284668</v>
      </c>
    </row>
    <row r="35" spans="1:21">
      <c r="A35" s="37">
        <v>25</v>
      </c>
      <c r="B35" s="17"/>
      <c r="C35" s="16"/>
      <c r="D35" s="8"/>
      <c r="E35" s="17" t="s">
        <v>18</v>
      </c>
      <c r="F35" s="42" t="s">
        <v>45</v>
      </c>
      <c r="G35" s="109">
        <f t="shared" si="0"/>
        <v>318.15489756222814</v>
      </c>
      <c r="H35" s="26">
        <v>0</v>
      </c>
      <c r="I35" s="7">
        <v>0.41204727999866009</v>
      </c>
      <c r="J35" s="7">
        <v>5.973163902759552</v>
      </c>
      <c r="K35" s="7">
        <v>20.065594077110291</v>
      </c>
      <c r="L35" s="7">
        <v>61.073450498282909</v>
      </c>
      <c r="M35" s="7">
        <v>92.263311885297298</v>
      </c>
      <c r="N35" s="124">
        <f t="shared" si="1"/>
        <v>179.78756764344871</v>
      </c>
      <c r="O35" s="26">
        <v>0</v>
      </c>
      <c r="P35" s="7">
        <v>0.59249284211546183</v>
      </c>
      <c r="Q35" s="7">
        <v>1.6389703750610352</v>
      </c>
      <c r="R35" s="7">
        <v>10.086152315139771</v>
      </c>
      <c r="S35" s="7">
        <v>40.541632890701294</v>
      </c>
      <c r="T35" s="7">
        <v>85.508081495761871</v>
      </c>
      <c r="U35" s="124">
        <f t="shared" si="2"/>
        <v>138.36732991877943</v>
      </c>
    </row>
    <row r="36" spans="1:21">
      <c r="A36" s="37">
        <v>26</v>
      </c>
      <c r="B36" s="17"/>
      <c r="C36" s="16"/>
      <c r="D36" s="8"/>
      <c r="E36" s="17" t="s">
        <v>20</v>
      </c>
      <c r="F36" s="42" t="s">
        <v>46</v>
      </c>
      <c r="G36" s="109">
        <f t="shared" si="0"/>
        <v>76.738339319825172</v>
      </c>
      <c r="H36" s="26">
        <v>0.35712286829948425</v>
      </c>
      <c r="I36" s="7">
        <v>0.11697942018508911</v>
      </c>
      <c r="J36" s="7">
        <v>0.43311470746994019</v>
      </c>
      <c r="K36" s="7">
        <v>0.91275060176849365</v>
      </c>
      <c r="L36" s="7">
        <v>7.3369656652212143</v>
      </c>
      <c r="M36" s="7">
        <v>25.426357269287109</v>
      </c>
      <c r="N36" s="124">
        <f t="shared" si="1"/>
        <v>34.583290532231331</v>
      </c>
      <c r="O36" s="26">
        <v>0.44686219096183777</v>
      </c>
      <c r="P36" s="7">
        <v>0.14416930079460144</v>
      </c>
      <c r="Q36" s="7">
        <v>0.99188101291656494</v>
      </c>
      <c r="R36" s="7">
        <v>1.995561957359314</v>
      </c>
      <c r="S36" s="7">
        <v>11.270620346069336</v>
      </c>
      <c r="T36" s="7">
        <v>27.305953979492188</v>
      </c>
      <c r="U36" s="124">
        <f t="shared" si="2"/>
        <v>42.155048787593842</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1264.4725541208463</v>
      </c>
      <c r="H39" s="26">
        <v>0</v>
      </c>
      <c r="I39" s="7">
        <v>0</v>
      </c>
      <c r="J39" s="7">
        <v>1.0007691961363889</v>
      </c>
      <c r="K39" s="7">
        <v>48.96095283376053</v>
      </c>
      <c r="L39" s="7">
        <v>237.48541473224759</v>
      </c>
      <c r="M39" s="7">
        <v>399.66021788865328</v>
      </c>
      <c r="N39" s="124">
        <f t="shared" si="1"/>
        <v>687.10735465079779</v>
      </c>
      <c r="O39" s="26">
        <v>0</v>
      </c>
      <c r="P39" s="7">
        <v>0</v>
      </c>
      <c r="Q39" s="7">
        <v>1.2664170880743768</v>
      </c>
      <c r="R39" s="7">
        <v>24.499376459978521</v>
      </c>
      <c r="S39" s="7">
        <v>177.26213180273771</v>
      </c>
      <c r="T39" s="7">
        <v>374.33727411925793</v>
      </c>
      <c r="U39" s="124">
        <f t="shared" si="2"/>
        <v>577.36519947004854</v>
      </c>
    </row>
    <row r="40" spans="1:21">
      <c r="A40" s="37">
        <v>30</v>
      </c>
      <c r="B40" s="17"/>
      <c r="C40" s="16"/>
      <c r="D40" s="12"/>
      <c r="E40" s="17" t="s">
        <v>357</v>
      </c>
      <c r="F40" s="42" t="s">
        <v>51</v>
      </c>
      <c r="G40" s="109">
        <f t="shared" si="0"/>
        <v>1461.1181406487915</v>
      </c>
      <c r="H40" s="26">
        <v>265.07531804547853</v>
      </c>
      <c r="I40" s="7">
        <v>83.148422578728059</v>
      </c>
      <c r="J40" s="7">
        <v>77.329765073256567</v>
      </c>
      <c r="K40" s="7">
        <v>72.694625826436095</v>
      </c>
      <c r="L40" s="7">
        <v>127.69445472967345</v>
      </c>
      <c r="M40" s="7">
        <v>106.13177480129525</v>
      </c>
      <c r="N40" s="124">
        <f t="shared" si="1"/>
        <v>732.07436105486795</v>
      </c>
      <c r="O40" s="26">
        <v>251.97850788565319</v>
      </c>
      <c r="P40" s="7">
        <v>123.63703168871871</v>
      </c>
      <c r="Q40" s="7">
        <v>66.374145234673051</v>
      </c>
      <c r="R40" s="7">
        <v>49.877455235793605</v>
      </c>
      <c r="S40" s="7">
        <v>77.457738915109076</v>
      </c>
      <c r="T40" s="7">
        <v>159.71890063397586</v>
      </c>
      <c r="U40" s="124">
        <f t="shared" si="2"/>
        <v>729.04377959392355</v>
      </c>
    </row>
    <row r="41" spans="1:21">
      <c r="A41" s="37">
        <v>31</v>
      </c>
      <c r="B41" s="17"/>
      <c r="C41" s="16"/>
      <c r="D41" s="12"/>
      <c r="E41" s="17" t="s">
        <v>358</v>
      </c>
      <c r="F41" s="42" t="s">
        <v>52</v>
      </c>
      <c r="G41" s="109">
        <f t="shared" si="0"/>
        <v>0.57242530584335327</v>
      </c>
      <c r="H41" s="26">
        <v>0</v>
      </c>
      <c r="I41" s="7">
        <v>0</v>
      </c>
      <c r="J41" s="7">
        <v>0</v>
      </c>
      <c r="K41" s="7">
        <v>0</v>
      </c>
      <c r="L41" s="7">
        <v>0</v>
      </c>
      <c r="M41" s="7">
        <v>0.57242530584335327</v>
      </c>
      <c r="N41" s="124">
        <f t="shared" si="1"/>
        <v>0.57242530584335327</v>
      </c>
      <c r="O41" s="26">
        <v>0</v>
      </c>
      <c r="P41" s="7">
        <v>0</v>
      </c>
      <c r="Q41" s="7">
        <v>0</v>
      </c>
      <c r="R41" s="7">
        <v>0</v>
      </c>
      <c r="S41" s="7">
        <v>0</v>
      </c>
      <c r="T41" s="7">
        <v>0</v>
      </c>
      <c r="U41" s="124">
        <f t="shared" si="2"/>
        <v>0</v>
      </c>
    </row>
    <row r="42" spans="1:21">
      <c r="A42" s="37">
        <v>32</v>
      </c>
      <c r="B42" s="17"/>
      <c r="C42" s="16"/>
      <c r="D42" s="38"/>
      <c r="E42" s="17" t="s">
        <v>359</v>
      </c>
      <c r="F42" s="42" t="s">
        <v>53</v>
      </c>
      <c r="G42" s="109">
        <f t="shared" si="0"/>
        <v>1019.3747647609562</v>
      </c>
      <c r="H42" s="26">
        <v>15.212355587165803</v>
      </c>
      <c r="I42" s="7">
        <v>40.340325504541397</v>
      </c>
      <c r="J42" s="7">
        <v>68.275249123573303</v>
      </c>
      <c r="K42" s="7">
        <v>125.14068841934204</v>
      </c>
      <c r="L42" s="7">
        <v>172.98142063617706</v>
      </c>
      <c r="M42" s="7">
        <v>120.30927264690399</v>
      </c>
      <c r="N42" s="124">
        <f t="shared" si="1"/>
        <v>542.2593119177036</v>
      </c>
      <c r="O42" s="26">
        <v>9.1728464351035655</v>
      </c>
      <c r="P42" s="7">
        <v>20.660631645470858</v>
      </c>
      <c r="Q42" s="7">
        <v>23.230459280312061</v>
      </c>
      <c r="R42" s="7">
        <v>65.439597308635712</v>
      </c>
      <c r="S42" s="7">
        <v>136.86835046857595</v>
      </c>
      <c r="T42" s="7">
        <v>221.74356770515442</v>
      </c>
      <c r="U42" s="124">
        <f t="shared" si="2"/>
        <v>477.11545284325257</v>
      </c>
    </row>
    <row r="43" spans="1:21">
      <c r="A43" s="37">
        <v>33</v>
      </c>
      <c r="B43" s="17"/>
      <c r="C43" s="16"/>
      <c r="D43" s="38" t="s">
        <v>54</v>
      </c>
      <c r="E43" s="39" t="s">
        <v>55</v>
      </c>
      <c r="F43" s="42"/>
      <c r="G43" s="109">
        <f t="shared" si="0"/>
        <v>82.874086155480597</v>
      </c>
      <c r="H43" s="26">
        <v>12.564748212035738</v>
      </c>
      <c r="I43" s="7">
        <v>3.0239979623875115</v>
      </c>
      <c r="J43" s="7">
        <v>1.0520738431587233</v>
      </c>
      <c r="K43" s="7">
        <v>1.7661452152970014</v>
      </c>
      <c r="L43" s="7">
        <v>4.9639968593546655</v>
      </c>
      <c r="M43" s="7">
        <v>14.864677925244905</v>
      </c>
      <c r="N43" s="124">
        <f t="shared" si="1"/>
        <v>38.235640017478545</v>
      </c>
      <c r="O43" s="26">
        <v>12.742657426837411</v>
      </c>
      <c r="P43" s="7">
        <v>2.946844512669486</v>
      </c>
      <c r="Q43" s="7">
        <v>1.1797223150824721</v>
      </c>
      <c r="R43" s="7">
        <v>1.7636248594790231</v>
      </c>
      <c r="S43" s="7">
        <v>4.6922440917405766</v>
      </c>
      <c r="T43" s="7">
        <v>21.313352932193084</v>
      </c>
      <c r="U43" s="124">
        <f t="shared" si="2"/>
        <v>44.638446138002053</v>
      </c>
    </row>
    <row r="44" spans="1:21">
      <c r="A44" s="37">
        <v>34</v>
      </c>
      <c r="B44" s="17"/>
      <c r="C44" s="16"/>
      <c r="D44" s="8"/>
      <c r="E44" s="17" t="s">
        <v>12</v>
      </c>
      <c r="F44" s="42" t="s">
        <v>56</v>
      </c>
      <c r="G44" s="109">
        <f t="shared" si="0"/>
        <v>82.235744043177817</v>
      </c>
      <c r="H44" s="26">
        <v>12.564748212035738</v>
      </c>
      <c r="I44" s="7">
        <v>3.0239979623875115</v>
      </c>
      <c r="J44" s="7">
        <v>1.0520738431587233</v>
      </c>
      <c r="K44" s="7">
        <v>1.7661452152970014</v>
      </c>
      <c r="L44" s="7">
        <v>4.7258502711483743</v>
      </c>
      <c r="M44" s="7">
        <v>14.864677925244905</v>
      </c>
      <c r="N44" s="124">
        <f t="shared" si="1"/>
        <v>37.997493429272254</v>
      </c>
      <c r="O44" s="26">
        <v>12.742657426837411</v>
      </c>
      <c r="P44" s="7">
        <v>2.946844512669486</v>
      </c>
      <c r="Q44" s="7">
        <v>1.0328029751872236</v>
      </c>
      <c r="R44" s="7">
        <v>1.5103486752777826</v>
      </c>
      <c r="S44" s="7">
        <v>4.6922440917405766</v>
      </c>
      <c r="T44" s="7">
        <v>21.313352932193084</v>
      </c>
      <c r="U44" s="124">
        <f t="shared" si="2"/>
        <v>44.238250613905564</v>
      </c>
    </row>
    <row r="45" spans="1:21">
      <c r="A45" s="37">
        <v>35</v>
      </c>
      <c r="B45" s="17"/>
      <c r="C45" s="16"/>
      <c r="D45" s="8"/>
      <c r="E45" s="17" t="s">
        <v>14</v>
      </c>
      <c r="F45" s="42" t="s">
        <v>57</v>
      </c>
      <c r="G45" s="109">
        <f t="shared" si="0"/>
        <v>0.40019550919532776</v>
      </c>
      <c r="H45" s="26">
        <v>0</v>
      </c>
      <c r="I45" s="7">
        <v>0</v>
      </c>
      <c r="J45" s="7">
        <v>0</v>
      </c>
      <c r="K45" s="7">
        <v>0</v>
      </c>
      <c r="L45" s="7">
        <v>0</v>
      </c>
      <c r="M45" s="7">
        <v>0</v>
      </c>
      <c r="N45" s="124">
        <f t="shared" si="1"/>
        <v>0</v>
      </c>
      <c r="O45" s="26">
        <v>0</v>
      </c>
      <c r="P45" s="7">
        <v>0</v>
      </c>
      <c r="Q45" s="7">
        <v>0.14691933989524841</v>
      </c>
      <c r="R45" s="7">
        <v>0.25327616930007935</v>
      </c>
      <c r="S45" s="7">
        <v>0</v>
      </c>
      <c r="T45" s="7">
        <v>0</v>
      </c>
      <c r="U45" s="124">
        <f t="shared" si="2"/>
        <v>0.40019550919532776</v>
      </c>
    </row>
    <row r="46" spans="1:21">
      <c r="A46" s="37">
        <v>36</v>
      </c>
      <c r="B46" s="10"/>
      <c r="C46" s="16"/>
      <c r="D46" s="8"/>
      <c r="E46" s="17" t="s">
        <v>16</v>
      </c>
      <c r="F46" s="42" t="s">
        <v>58</v>
      </c>
      <c r="G46" s="109">
        <f t="shared" si="0"/>
        <v>0.2381465882062912</v>
      </c>
      <c r="H46" s="26">
        <v>0</v>
      </c>
      <c r="I46" s="7">
        <v>0</v>
      </c>
      <c r="J46" s="7">
        <v>0</v>
      </c>
      <c r="K46" s="7">
        <v>0</v>
      </c>
      <c r="L46" s="7">
        <v>0.2381465882062912</v>
      </c>
      <c r="M46" s="7">
        <v>0</v>
      </c>
      <c r="N46" s="124">
        <f t="shared" si="1"/>
        <v>0.2381465882062912</v>
      </c>
      <c r="O46" s="26">
        <v>0</v>
      </c>
      <c r="P46" s="7">
        <v>0</v>
      </c>
      <c r="Q46" s="7">
        <v>0</v>
      </c>
      <c r="R46" s="7">
        <v>0</v>
      </c>
      <c r="S46" s="7">
        <v>0</v>
      </c>
      <c r="T46" s="7">
        <v>0</v>
      </c>
      <c r="U46" s="124">
        <f t="shared" si="2"/>
        <v>0</v>
      </c>
    </row>
    <row r="47" spans="1:21">
      <c r="A47" s="37">
        <v>37</v>
      </c>
      <c r="B47" s="10"/>
      <c r="C47" s="11"/>
      <c r="D47" s="38" t="s">
        <v>59</v>
      </c>
      <c r="E47" s="9" t="s">
        <v>60</v>
      </c>
      <c r="F47" s="44"/>
      <c r="G47" s="109">
        <f t="shared" si="0"/>
        <v>69725.257659985684</v>
      </c>
      <c r="H47" s="26">
        <v>484.48717346414924</v>
      </c>
      <c r="I47" s="7">
        <v>334.03332427889109</v>
      </c>
      <c r="J47" s="7">
        <v>597.23512556031346</v>
      </c>
      <c r="K47" s="7">
        <v>1123.4149874225259</v>
      </c>
      <c r="L47" s="7">
        <v>4048.0473402887583</v>
      </c>
      <c r="M47" s="7">
        <v>22774.90183287859</v>
      </c>
      <c r="N47" s="124">
        <f t="shared" si="1"/>
        <v>29362.119783893228</v>
      </c>
      <c r="O47" s="26">
        <v>268.42806786019355</v>
      </c>
      <c r="P47" s="7">
        <v>301.22255677543581</v>
      </c>
      <c r="Q47" s="7">
        <v>620.16827985644341</v>
      </c>
      <c r="R47" s="7">
        <v>1236.7672127149999</v>
      </c>
      <c r="S47" s="7">
        <v>4235.1145346164703</v>
      </c>
      <c r="T47" s="7">
        <v>33701.437224268913</v>
      </c>
      <c r="U47" s="124">
        <f t="shared" si="2"/>
        <v>40363.137876092456</v>
      </c>
    </row>
    <row r="48" spans="1:21">
      <c r="A48" s="93">
        <v>38</v>
      </c>
      <c r="B48" s="94"/>
      <c r="C48" s="95" t="s">
        <v>61</v>
      </c>
      <c r="D48" s="96" t="s">
        <v>62</v>
      </c>
      <c r="E48" s="97"/>
      <c r="F48" s="98"/>
      <c r="G48" s="99">
        <f t="shared" si="0"/>
        <v>806970.30876457691</v>
      </c>
      <c r="H48" s="100">
        <v>5178.2718888707459</v>
      </c>
      <c r="I48" s="101">
        <v>685.48602426052094</v>
      </c>
      <c r="J48" s="101">
        <v>1886.1846066117287</v>
      </c>
      <c r="K48" s="101">
        <v>5585.1836158037186</v>
      </c>
      <c r="L48" s="101">
        <v>33867.118970632553</v>
      </c>
      <c r="M48" s="101">
        <v>371857.3859910965</v>
      </c>
      <c r="N48" s="125">
        <f t="shared" si="1"/>
        <v>419059.63109727576</v>
      </c>
      <c r="O48" s="100">
        <v>4103.2457792423666</v>
      </c>
      <c r="P48" s="101">
        <v>577.69889317452908</v>
      </c>
      <c r="Q48" s="101">
        <v>1189.4001267850399</v>
      </c>
      <c r="R48" s="101">
        <v>3064.0485031604767</v>
      </c>
      <c r="S48" s="101">
        <v>19147.638340234756</v>
      </c>
      <c r="T48" s="101">
        <v>359828.64602470398</v>
      </c>
      <c r="U48" s="125">
        <f t="shared" si="2"/>
        <v>387910.67766730115</v>
      </c>
    </row>
    <row r="49" spans="1:21">
      <c r="A49" s="37">
        <v>39</v>
      </c>
      <c r="B49" s="17"/>
      <c r="C49" s="16"/>
      <c r="D49" s="38" t="s">
        <v>8</v>
      </c>
      <c r="E49" s="45" t="s">
        <v>63</v>
      </c>
      <c r="F49" s="40"/>
      <c r="G49" s="109">
        <f t="shared" si="0"/>
        <v>806343.52091762051</v>
      </c>
      <c r="H49" s="26">
        <v>5173.8212489821017</v>
      </c>
      <c r="I49" s="7">
        <v>681.99763296544552</v>
      </c>
      <c r="J49" s="7">
        <v>1878.2527511417866</v>
      </c>
      <c r="K49" s="7">
        <v>5563.2680809497833</v>
      </c>
      <c r="L49" s="7">
        <v>33812.545514822006</v>
      </c>
      <c r="M49" s="7">
        <v>371673.61286067963</v>
      </c>
      <c r="N49" s="124">
        <f t="shared" si="1"/>
        <v>418783.49808954075</v>
      </c>
      <c r="O49" s="26">
        <v>4099.5442591831088</v>
      </c>
      <c r="P49" s="7">
        <v>574.3785862326622</v>
      </c>
      <c r="Q49" s="7">
        <v>1183.494371727109</v>
      </c>
      <c r="R49" s="7">
        <v>3051.5689574182034</v>
      </c>
      <c r="S49" s="7">
        <v>19110.756896018982</v>
      </c>
      <c r="T49" s="7">
        <v>359540.27975749969</v>
      </c>
      <c r="U49" s="124">
        <f t="shared" si="2"/>
        <v>387560.02282807976</v>
      </c>
    </row>
    <row r="50" spans="1:21">
      <c r="A50" s="37">
        <v>40</v>
      </c>
      <c r="B50" s="17"/>
      <c r="C50" s="16"/>
      <c r="D50" s="38" t="s">
        <v>10</v>
      </c>
      <c r="E50" s="45" t="s">
        <v>64</v>
      </c>
      <c r="F50" s="40"/>
      <c r="G50" s="109">
        <f t="shared" si="0"/>
        <v>552.49120609621241</v>
      </c>
      <c r="H50" s="26">
        <v>4.1047798061426874</v>
      </c>
      <c r="I50" s="7">
        <v>2.208538177270384</v>
      </c>
      <c r="J50" s="7">
        <v>4.7177904008713085</v>
      </c>
      <c r="K50" s="7">
        <v>18.064828972099349</v>
      </c>
      <c r="L50" s="7">
        <v>52.267458042595536</v>
      </c>
      <c r="M50" s="7">
        <v>162.99418241344392</v>
      </c>
      <c r="N50" s="124">
        <f t="shared" si="1"/>
        <v>244.35757781242319</v>
      </c>
      <c r="O50" s="26">
        <v>3.4211337821634515</v>
      </c>
      <c r="P50" s="7">
        <v>0.99094656402303372</v>
      </c>
      <c r="Q50" s="7">
        <v>3.2866098413360305</v>
      </c>
      <c r="R50" s="7">
        <v>8.9853304569260217</v>
      </c>
      <c r="S50" s="7">
        <v>26.89988616690971</v>
      </c>
      <c r="T50" s="7">
        <v>264.54972147243097</v>
      </c>
      <c r="U50" s="124">
        <f t="shared" si="2"/>
        <v>308.13362828378922</v>
      </c>
    </row>
    <row r="51" spans="1:21">
      <c r="A51" s="37">
        <v>41</v>
      </c>
      <c r="B51" s="17"/>
      <c r="C51" s="16"/>
      <c r="D51" s="38" t="s">
        <v>22</v>
      </c>
      <c r="E51" s="45" t="s">
        <v>65</v>
      </c>
      <c r="F51" s="40"/>
      <c r="G51" s="109">
        <f t="shared" si="0"/>
        <v>74.305003470335464</v>
      </c>
      <c r="H51" s="26">
        <v>0.34587846216243179</v>
      </c>
      <c r="I51" s="7">
        <v>1.2798689856454075</v>
      </c>
      <c r="J51" s="7">
        <v>3.213966944825188</v>
      </c>
      <c r="K51" s="7">
        <v>3.8507435925093887</v>
      </c>
      <c r="L51" s="7">
        <v>2.3062785142428766</v>
      </c>
      <c r="M51" s="7">
        <v>20.784493828425184</v>
      </c>
      <c r="N51" s="124">
        <f t="shared" si="1"/>
        <v>31.781230327810476</v>
      </c>
      <c r="O51" s="26">
        <v>0.28035719472154597</v>
      </c>
      <c r="P51" s="7">
        <v>2.3293287744418194</v>
      </c>
      <c r="Q51" s="7">
        <v>2.6191252135868126</v>
      </c>
      <c r="R51" s="7">
        <v>3.4940598228822637</v>
      </c>
      <c r="S51" s="7">
        <v>9.9814329846412875</v>
      </c>
      <c r="T51" s="7">
        <v>23.819469152251258</v>
      </c>
      <c r="U51" s="124">
        <f t="shared" si="2"/>
        <v>42.523773142524988</v>
      </c>
    </row>
    <row r="52" spans="1:21">
      <c r="A52" s="93">
        <v>42</v>
      </c>
      <c r="B52" s="94"/>
      <c r="C52" s="95" t="s">
        <v>66</v>
      </c>
      <c r="D52" s="96" t="s">
        <v>67</v>
      </c>
      <c r="E52" s="97"/>
      <c r="F52" s="98"/>
      <c r="G52" s="99">
        <f t="shared" si="0"/>
        <v>3742.0014008581638</v>
      </c>
      <c r="H52" s="100">
        <v>0</v>
      </c>
      <c r="I52" s="101">
        <v>0</v>
      </c>
      <c r="J52" s="101">
        <v>0</v>
      </c>
      <c r="K52" s="101">
        <v>0</v>
      </c>
      <c r="L52" s="101">
        <v>0</v>
      </c>
      <c r="M52" s="101">
        <v>0</v>
      </c>
      <c r="N52" s="125">
        <f t="shared" si="1"/>
        <v>0</v>
      </c>
      <c r="O52" s="100">
        <v>0</v>
      </c>
      <c r="P52" s="101">
        <v>0</v>
      </c>
      <c r="Q52" s="101">
        <v>1489.6813535988331</v>
      </c>
      <c r="R52" s="101">
        <v>2252.3200472593307</v>
      </c>
      <c r="S52" s="101">
        <v>0</v>
      </c>
      <c r="T52" s="101">
        <v>0</v>
      </c>
      <c r="U52" s="125">
        <f t="shared" si="2"/>
        <v>3742.0014008581638</v>
      </c>
    </row>
    <row r="53" spans="1:21">
      <c r="A53" s="93">
        <v>49</v>
      </c>
      <c r="B53" s="94"/>
      <c r="C53" s="95" t="s">
        <v>68</v>
      </c>
      <c r="D53" s="96" t="s">
        <v>69</v>
      </c>
      <c r="E53" s="97"/>
      <c r="F53" s="98"/>
      <c r="G53" s="99">
        <f t="shared" si="0"/>
        <v>43011.792404681444</v>
      </c>
      <c r="H53" s="100">
        <v>23059.324727058411</v>
      </c>
      <c r="I53" s="101">
        <v>0.94069033861160278</v>
      </c>
      <c r="J53" s="101">
        <v>0.50036972761154175</v>
      </c>
      <c r="K53" s="101">
        <v>0.16537488996982574</v>
      </c>
      <c r="L53" s="101">
        <v>0.16011174023151398</v>
      </c>
      <c r="M53" s="101">
        <v>0</v>
      </c>
      <c r="N53" s="125">
        <f t="shared" si="1"/>
        <v>23061.091273754835</v>
      </c>
      <c r="O53" s="100">
        <v>19948.599504470825</v>
      </c>
      <c r="P53" s="101">
        <v>0.50583283603191376</v>
      </c>
      <c r="Q53" s="101">
        <v>0.41258794069290161</v>
      </c>
      <c r="R53" s="101">
        <v>0.44429118931293488</v>
      </c>
      <c r="S53" s="101">
        <v>0.15337961912155151</v>
      </c>
      <c r="T53" s="101">
        <v>0.58553487062454224</v>
      </c>
      <c r="U53" s="125">
        <f t="shared" si="2"/>
        <v>19950.701130926609</v>
      </c>
    </row>
    <row r="54" spans="1:21">
      <c r="A54" s="37">
        <v>50</v>
      </c>
      <c r="B54" s="17"/>
      <c r="C54" s="16"/>
      <c r="D54" s="38" t="s">
        <v>8</v>
      </c>
      <c r="E54" s="47" t="s">
        <v>70</v>
      </c>
      <c r="F54" s="40"/>
      <c r="G54" s="109">
        <f t="shared" si="0"/>
        <v>20477.673182889819</v>
      </c>
      <c r="H54" s="26">
        <v>11173.095314025879</v>
      </c>
      <c r="I54" s="7">
        <v>0</v>
      </c>
      <c r="J54" s="7">
        <v>0.17356383800506592</v>
      </c>
      <c r="K54" s="7">
        <v>6.2270045280456543E-2</v>
      </c>
      <c r="L54" s="7">
        <v>0</v>
      </c>
      <c r="M54" s="7">
        <v>0</v>
      </c>
      <c r="N54" s="124">
        <f t="shared" si="1"/>
        <v>11173.331147909164</v>
      </c>
      <c r="O54" s="26">
        <v>9303.3283309936523</v>
      </c>
      <c r="P54" s="7">
        <v>0.13252425193786621</v>
      </c>
      <c r="Q54" s="7">
        <v>0.29564486443996429</v>
      </c>
      <c r="R54" s="7">
        <v>0</v>
      </c>
      <c r="S54" s="7">
        <v>0</v>
      </c>
      <c r="T54" s="7">
        <v>0.58553487062454224</v>
      </c>
      <c r="U54" s="124">
        <f t="shared" si="2"/>
        <v>9304.3420349806547</v>
      </c>
    </row>
    <row r="55" spans="1:21">
      <c r="A55" s="37">
        <v>51</v>
      </c>
      <c r="B55" s="10"/>
      <c r="C55" s="16"/>
      <c r="D55" s="38" t="s">
        <v>10</v>
      </c>
      <c r="E55" s="47" t="s">
        <v>71</v>
      </c>
      <c r="F55" s="40"/>
      <c r="G55" s="109">
        <f t="shared" si="0"/>
        <v>14251.856481067836</v>
      </c>
      <c r="H55" s="26">
        <v>7286.396278321743</v>
      </c>
      <c r="I55" s="7">
        <v>0.24811851233243942</v>
      </c>
      <c r="J55" s="7">
        <v>0.15971830487251282</v>
      </c>
      <c r="K55" s="7">
        <v>0</v>
      </c>
      <c r="L55" s="7">
        <v>0</v>
      </c>
      <c r="M55" s="7">
        <v>0</v>
      </c>
      <c r="N55" s="124">
        <f t="shared" si="1"/>
        <v>7286.804115138948</v>
      </c>
      <c r="O55" s="26">
        <v>6964.4667966663837</v>
      </c>
      <c r="P55" s="7">
        <v>0.14127807319164276</v>
      </c>
      <c r="Q55" s="7">
        <v>0</v>
      </c>
      <c r="R55" s="7">
        <v>0.44429118931293488</v>
      </c>
      <c r="S55" s="7">
        <v>0</v>
      </c>
      <c r="T55" s="7">
        <v>0</v>
      </c>
      <c r="U55" s="124">
        <f t="shared" si="2"/>
        <v>6965.0523659288883</v>
      </c>
    </row>
    <row r="56" spans="1:21">
      <c r="A56" s="37">
        <v>52</v>
      </c>
      <c r="B56" s="17"/>
      <c r="C56" s="11"/>
      <c r="D56" s="38" t="s">
        <v>22</v>
      </c>
      <c r="E56" s="47" t="s">
        <v>72</v>
      </c>
      <c r="F56" s="43"/>
      <c r="G56" s="109">
        <f t="shared" si="0"/>
        <v>5253.4680646657944</v>
      </c>
      <c r="H56" s="26">
        <v>2993.5134607553482</v>
      </c>
      <c r="I56" s="7">
        <v>0</v>
      </c>
      <c r="J56" s="7">
        <v>0</v>
      </c>
      <c r="K56" s="7">
        <v>0</v>
      </c>
      <c r="L56" s="7">
        <v>0</v>
      </c>
      <c r="M56" s="7">
        <v>0</v>
      </c>
      <c r="N56" s="124">
        <f t="shared" si="1"/>
        <v>2993.5134607553482</v>
      </c>
      <c r="O56" s="26">
        <v>2259.9546039104462</v>
      </c>
      <c r="P56" s="7">
        <v>0</v>
      </c>
      <c r="Q56" s="7">
        <v>0</v>
      </c>
      <c r="R56" s="7">
        <v>0</v>
      </c>
      <c r="S56" s="7">
        <v>0</v>
      </c>
      <c r="T56" s="7">
        <v>0</v>
      </c>
      <c r="U56" s="124">
        <f t="shared" si="2"/>
        <v>2259.9546039104462</v>
      </c>
    </row>
    <row r="57" spans="1:21">
      <c r="A57" s="37">
        <v>53</v>
      </c>
      <c r="B57" s="12"/>
      <c r="C57" s="12"/>
      <c r="D57" s="38" t="s">
        <v>24</v>
      </c>
      <c r="E57" s="13" t="s">
        <v>73</v>
      </c>
      <c r="F57" s="43"/>
      <c r="G57" s="109">
        <f t="shared" si="0"/>
        <v>3028.7943120077252</v>
      </c>
      <c r="H57" s="26">
        <v>1606.3195566534996</v>
      </c>
      <c r="I57" s="7">
        <v>0.69257185608148575</v>
      </c>
      <c r="J57" s="7">
        <v>0.16708758473396301</v>
      </c>
      <c r="K57" s="7">
        <v>0.1031048446893692</v>
      </c>
      <c r="L57" s="7">
        <v>0.16011174023151398</v>
      </c>
      <c r="M57" s="7">
        <v>0</v>
      </c>
      <c r="N57" s="124">
        <f t="shared" si="1"/>
        <v>1607.4424326792359</v>
      </c>
      <c r="O57" s="26">
        <v>1420.8495261222124</v>
      </c>
      <c r="P57" s="7">
        <v>0.23203051090240479</v>
      </c>
      <c r="Q57" s="7">
        <v>0.11694307625293732</v>
      </c>
      <c r="R57" s="7">
        <v>0</v>
      </c>
      <c r="S57" s="7">
        <v>0.15337961912155151</v>
      </c>
      <c r="T57" s="7">
        <v>0</v>
      </c>
      <c r="U57" s="124">
        <f t="shared" si="2"/>
        <v>1421.3518793284893</v>
      </c>
    </row>
    <row r="58" spans="1:21">
      <c r="A58" s="93">
        <v>54</v>
      </c>
      <c r="B58" s="94"/>
      <c r="C58" s="95" t="s">
        <v>74</v>
      </c>
      <c r="D58" s="96" t="s">
        <v>75</v>
      </c>
      <c r="E58" s="97"/>
      <c r="F58" s="98"/>
      <c r="G58" s="99">
        <f t="shared" si="0"/>
        <v>52177.959142951237</v>
      </c>
      <c r="H58" s="100">
        <v>413.58532846198068</v>
      </c>
      <c r="I58" s="101">
        <v>54.582246579928324</v>
      </c>
      <c r="J58" s="101">
        <v>155.87387791997753</v>
      </c>
      <c r="K58" s="101">
        <v>403.06232112832367</v>
      </c>
      <c r="L58" s="101">
        <v>1404.7252933532</v>
      </c>
      <c r="M58" s="101">
        <v>18409.773245871067</v>
      </c>
      <c r="N58" s="125">
        <f t="shared" si="1"/>
        <v>20841.602313314477</v>
      </c>
      <c r="O58" s="100">
        <v>359.13570663266432</v>
      </c>
      <c r="P58" s="101">
        <v>50.120950117241591</v>
      </c>
      <c r="Q58" s="101">
        <v>143.19449998647906</v>
      </c>
      <c r="R58" s="101">
        <v>341.63349600881338</v>
      </c>
      <c r="S58" s="101">
        <v>1177.2689038813114</v>
      </c>
      <c r="T58" s="101">
        <v>29265.003273010254</v>
      </c>
      <c r="U58" s="125">
        <f t="shared" si="2"/>
        <v>31336.356829636763</v>
      </c>
    </row>
    <row r="59" spans="1:21">
      <c r="A59" s="37">
        <v>55</v>
      </c>
      <c r="B59" s="17"/>
      <c r="C59" s="16"/>
      <c r="D59" s="38" t="s">
        <v>8</v>
      </c>
      <c r="E59" s="45" t="s">
        <v>76</v>
      </c>
      <c r="F59" s="40"/>
      <c r="G59" s="109">
        <f t="shared" si="0"/>
        <v>34315.771201907788</v>
      </c>
      <c r="H59" s="26">
        <v>306.45729105416871</v>
      </c>
      <c r="I59" s="7">
        <v>25.221168476942694</v>
      </c>
      <c r="J59" s="7">
        <v>72.707772977882996</v>
      </c>
      <c r="K59" s="7">
        <v>154.2305007056566</v>
      </c>
      <c r="L59" s="7">
        <v>556.00095078907907</v>
      </c>
      <c r="M59" s="7">
        <v>12362.673458486795</v>
      </c>
      <c r="N59" s="124">
        <f t="shared" si="1"/>
        <v>13477.291142490525</v>
      </c>
      <c r="O59" s="26">
        <v>248.52337277294072</v>
      </c>
      <c r="P59" s="7">
        <v>25.000851117656566</v>
      </c>
      <c r="Q59" s="7">
        <v>44.425148119073128</v>
      </c>
      <c r="R59" s="7">
        <v>113.32377627212554</v>
      </c>
      <c r="S59" s="7">
        <v>470.98264105990529</v>
      </c>
      <c r="T59" s="7">
        <v>19936.22427007556</v>
      </c>
      <c r="U59" s="124">
        <f t="shared" si="2"/>
        <v>20838.480059417259</v>
      </c>
    </row>
    <row r="60" spans="1:21">
      <c r="A60" s="37">
        <v>56</v>
      </c>
      <c r="B60" s="17"/>
      <c r="C60" s="16"/>
      <c r="D60" s="38" t="s">
        <v>10</v>
      </c>
      <c r="E60" s="45" t="s">
        <v>77</v>
      </c>
      <c r="F60" s="40"/>
      <c r="G60" s="109">
        <f t="shared" si="0"/>
        <v>197.39595342242731</v>
      </c>
      <c r="H60" s="26">
        <v>1.8325770580227072</v>
      </c>
      <c r="I60" s="7">
        <v>0.28980313305692107</v>
      </c>
      <c r="J60" s="7">
        <v>0.77918391331149905</v>
      </c>
      <c r="K60" s="7">
        <v>2.0254413527582074</v>
      </c>
      <c r="L60" s="7">
        <v>9.4431134701590054</v>
      </c>
      <c r="M60" s="7">
        <v>63.566137459129095</v>
      </c>
      <c r="N60" s="124">
        <f t="shared" si="1"/>
        <v>77.936256386437435</v>
      </c>
      <c r="O60" s="26">
        <v>2.6510463616214395</v>
      </c>
      <c r="P60" s="7">
        <v>0.29932814773201244</v>
      </c>
      <c r="Q60" s="7">
        <v>1.0657717663389121</v>
      </c>
      <c r="R60" s="7">
        <v>2.3505064530399977</v>
      </c>
      <c r="S60" s="7">
        <v>11.251753547403496</v>
      </c>
      <c r="T60" s="7">
        <v>101.84129075985402</v>
      </c>
      <c r="U60" s="124">
        <f t="shared" si="2"/>
        <v>119.45969703598988</v>
      </c>
    </row>
    <row r="61" spans="1:21">
      <c r="A61" s="37">
        <v>57</v>
      </c>
      <c r="B61" s="17"/>
      <c r="C61" s="16"/>
      <c r="D61" s="38" t="s">
        <v>22</v>
      </c>
      <c r="E61" s="45" t="s">
        <v>78</v>
      </c>
      <c r="F61" s="40"/>
      <c r="G61" s="109">
        <f t="shared" si="0"/>
        <v>1.0850737988948822</v>
      </c>
      <c r="H61" s="26">
        <v>0</v>
      </c>
      <c r="I61" s="7">
        <v>0</v>
      </c>
      <c r="J61" s="7">
        <v>0</v>
      </c>
      <c r="K61" s="7">
        <v>0</v>
      </c>
      <c r="L61" s="7">
        <v>0.25344648957252502</v>
      </c>
      <c r="M61" s="7">
        <v>0.60518699884414673</v>
      </c>
      <c r="N61" s="124">
        <f t="shared" si="1"/>
        <v>0.85863348841667175</v>
      </c>
      <c r="O61" s="26">
        <v>0</v>
      </c>
      <c r="P61" s="7">
        <v>0</v>
      </c>
      <c r="Q61" s="7">
        <v>0</v>
      </c>
      <c r="R61" s="7">
        <v>0</v>
      </c>
      <c r="S61" s="7">
        <v>0.22644031047821045</v>
      </c>
      <c r="T61" s="7">
        <v>0</v>
      </c>
      <c r="U61" s="124">
        <f t="shared" si="2"/>
        <v>0.22644031047821045</v>
      </c>
    </row>
    <row r="62" spans="1:21">
      <c r="A62" s="37">
        <v>58</v>
      </c>
      <c r="B62" s="14"/>
      <c r="C62" s="16"/>
      <c r="D62" s="38" t="s">
        <v>24</v>
      </c>
      <c r="E62" s="45" t="s">
        <v>79</v>
      </c>
      <c r="F62" s="40"/>
      <c r="G62" s="109">
        <f t="shared" si="0"/>
        <v>6014.6062435039885</v>
      </c>
      <c r="H62" s="26">
        <v>3.1267136106109987</v>
      </c>
      <c r="I62" s="7">
        <v>16.965872254979331</v>
      </c>
      <c r="J62" s="7">
        <v>57.576387792185415</v>
      </c>
      <c r="K62" s="7">
        <v>161.02083023288287</v>
      </c>
      <c r="L62" s="7">
        <v>406.62335552152945</v>
      </c>
      <c r="M62" s="7">
        <v>1752.3044500406832</v>
      </c>
      <c r="N62" s="124">
        <f t="shared" si="1"/>
        <v>2397.617609452871</v>
      </c>
      <c r="O62" s="26">
        <v>4.4524713029266145</v>
      </c>
      <c r="P62" s="7">
        <v>10.988139664477785</v>
      </c>
      <c r="Q62" s="7">
        <v>72.840681380956084</v>
      </c>
      <c r="R62" s="7">
        <v>157.69903563887055</v>
      </c>
      <c r="S62" s="7">
        <v>367.7613219783525</v>
      </c>
      <c r="T62" s="7">
        <v>3003.2469840855338</v>
      </c>
      <c r="U62" s="124">
        <f t="shared" si="2"/>
        <v>3616.9886340511175</v>
      </c>
    </row>
    <row r="63" spans="1:21">
      <c r="A63" s="37">
        <v>59</v>
      </c>
      <c r="B63" s="12"/>
      <c r="C63" s="14"/>
      <c r="D63" s="38" t="s">
        <v>26</v>
      </c>
      <c r="E63" s="14" t="s">
        <v>80</v>
      </c>
      <c r="F63" s="48"/>
      <c r="G63" s="109">
        <f t="shared" si="0"/>
        <v>11649.099862035167</v>
      </c>
      <c r="H63" s="26">
        <v>102.16875466054978</v>
      </c>
      <c r="I63" s="7">
        <v>12.105403267822112</v>
      </c>
      <c r="J63" s="7">
        <v>24.810530261573149</v>
      </c>
      <c r="K63" s="7">
        <v>85.785553028807044</v>
      </c>
      <c r="L63" s="7">
        <v>432.4044014926767</v>
      </c>
      <c r="M63" s="7">
        <v>4230.6239254958928</v>
      </c>
      <c r="N63" s="124">
        <f t="shared" si="1"/>
        <v>4887.8985682073217</v>
      </c>
      <c r="O63" s="26">
        <v>103.50881607661381</v>
      </c>
      <c r="P63" s="7">
        <v>13.832630660879659</v>
      </c>
      <c r="Q63" s="7">
        <v>24.862897321610944</v>
      </c>
      <c r="R63" s="7">
        <v>68.260184496291913</v>
      </c>
      <c r="S63" s="7">
        <v>327.04673892585561</v>
      </c>
      <c r="T63" s="7">
        <v>6223.6900263465941</v>
      </c>
      <c r="U63" s="124">
        <f t="shared" si="2"/>
        <v>6761.2012938278458</v>
      </c>
    </row>
    <row r="64" spans="1:21">
      <c r="A64" s="72">
        <v>60</v>
      </c>
      <c r="B64" s="73" t="s">
        <v>81</v>
      </c>
      <c r="C64" s="77" t="s">
        <v>82</v>
      </c>
      <c r="D64" s="78"/>
      <c r="E64" s="78"/>
      <c r="F64" s="79"/>
      <c r="G64" s="74">
        <f t="shared" si="0"/>
        <v>20335854.746145487</v>
      </c>
      <c r="H64" s="75">
        <v>22893.035769462585</v>
      </c>
      <c r="I64" s="76">
        <v>8906.0357640981674</v>
      </c>
      <c r="J64" s="76">
        <v>33423.869510650635</v>
      </c>
      <c r="K64" s="76">
        <v>209098.056432724</v>
      </c>
      <c r="L64" s="76">
        <v>1744699.6448974609</v>
      </c>
      <c r="M64" s="76">
        <v>8318693.3970489502</v>
      </c>
      <c r="N64" s="122">
        <f t="shared" si="1"/>
        <v>10337714.039423347</v>
      </c>
      <c r="O64" s="75">
        <v>20727.935683727264</v>
      </c>
      <c r="P64" s="76">
        <v>7286.7562788724899</v>
      </c>
      <c r="Q64" s="76">
        <v>23253.278254032135</v>
      </c>
      <c r="R64" s="76">
        <v>131870.35957527161</v>
      </c>
      <c r="S64" s="76">
        <v>1120981.7609481812</v>
      </c>
      <c r="T64" s="76">
        <v>8694020.6159820557</v>
      </c>
      <c r="U64" s="122">
        <f t="shared" si="2"/>
        <v>9998140.7067221403</v>
      </c>
    </row>
    <row r="65" spans="1:21">
      <c r="A65" s="93">
        <v>61</v>
      </c>
      <c r="B65" s="94"/>
      <c r="C65" s="95" t="s">
        <v>6</v>
      </c>
      <c r="D65" s="96" t="s">
        <v>83</v>
      </c>
      <c r="E65" s="97"/>
      <c r="F65" s="98"/>
      <c r="G65" s="99">
        <f t="shared" si="0"/>
        <v>5487878.1830254812</v>
      </c>
      <c r="H65" s="100">
        <v>1649.843398462981</v>
      </c>
      <c r="I65" s="101">
        <v>2766.9462746679783</v>
      </c>
      <c r="J65" s="101">
        <v>10676.920549988747</v>
      </c>
      <c r="K65" s="101">
        <v>82671.029463768005</v>
      </c>
      <c r="L65" s="101">
        <v>772011.59623336792</v>
      </c>
      <c r="M65" s="101">
        <v>2445717.4449195862</v>
      </c>
      <c r="N65" s="125">
        <f t="shared" si="1"/>
        <v>3315493.7808398418</v>
      </c>
      <c r="O65" s="100">
        <v>1353.74820153974</v>
      </c>
      <c r="P65" s="101">
        <v>2025.0317281186581</v>
      </c>
      <c r="Q65" s="101">
        <v>6534.0567080378532</v>
      </c>
      <c r="R65" s="101">
        <v>59277.72017288208</v>
      </c>
      <c r="S65" s="101">
        <v>423106.99517059326</v>
      </c>
      <c r="T65" s="101">
        <v>1680086.8502044678</v>
      </c>
      <c r="U65" s="125">
        <f t="shared" si="2"/>
        <v>2172384.4021856394</v>
      </c>
    </row>
    <row r="66" spans="1:21">
      <c r="A66" s="37">
        <v>62</v>
      </c>
      <c r="B66" s="17"/>
      <c r="C66" s="16"/>
      <c r="D66" s="38" t="s">
        <v>8</v>
      </c>
      <c r="E66" s="49" t="s">
        <v>84</v>
      </c>
      <c r="F66" s="40"/>
      <c r="G66" s="109">
        <f t="shared" si="0"/>
        <v>102211.16233188618</v>
      </c>
      <c r="H66" s="26">
        <v>34.355067253112793</v>
      </c>
      <c r="I66" s="7">
        <v>37.981682110577822</v>
      </c>
      <c r="J66" s="7">
        <v>290.50487751141191</v>
      </c>
      <c r="K66" s="7">
        <v>3357.6018989980221</v>
      </c>
      <c r="L66" s="7">
        <v>22982.514617800713</v>
      </c>
      <c r="M66" s="7">
        <v>42155.877024054527</v>
      </c>
      <c r="N66" s="124">
        <f t="shared" si="1"/>
        <v>68858.835167728364</v>
      </c>
      <c r="O66" s="26">
        <v>33.653262943029404</v>
      </c>
      <c r="P66" s="7">
        <v>37.944788969645742</v>
      </c>
      <c r="Q66" s="7">
        <v>154.64284966140985</v>
      </c>
      <c r="R66" s="7">
        <v>1435.5218549966812</v>
      </c>
      <c r="S66" s="7">
        <v>7835.7619014978409</v>
      </c>
      <c r="T66" s="7">
        <v>23854.802506089211</v>
      </c>
      <c r="U66" s="124">
        <f t="shared" si="2"/>
        <v>33352.327164157818</v>
      </c>
    </row>
    <row r="67" spans="1:21">
      <c r="A67" s="37">
        <v>63</v>
      </c>
      <c r="B67" s="17"/>
      <c r="C67" s="16"/>
      <c r="D67" s="38" t="s">
        <v>10</v>
      </c>
      <c r="E67" s="49" t="s">
        <v>85</v>
      </c>
      <c r="F67" s="40"/>
      <c r="G67" s="109">
        <f t="shared" si="0"/>
        <v>412716.41896406375</v>
      </c>
      <c r="H67" s="26">
        <v>7.2656005024909973</v>
      </c>
      <c r="I67" s="7">
        <v>5.250903844833374</v>
      </c>
      <c r="J67" s="7">
        <v>65.442189653404057</v>
      </c>
      <c r="K67" s="7">
        <v>2501.8707438111305</v>
      </c>
      <c r="L67" s="7">
        <v>70403.403814673424</v>
      </c>
      <c r="M67" s="7">
        <v>218934.00743925571</v>
      </c>
      <c r="N67" s="124">
        <f t="shared" si="1"/>
        <v>291917.240691741</v>
      </c>
      <c r="O67" s="26">
        <v>3.61806720495224</v>
      </c>
      <c r="P67" s="7">
        <v>1.385836124420166</v>
      </c>
      <c r="Q67" s="7">
        <v>47.4188496703282</v>
      </c>
      <c r="R67" s="7">
        <v>489.24926147609949</v>
      </c>
      <c r="S67" s="7">
        <v>16414.003254234791</v>
      </c>
      <c r="T67" s="7">
        <v>103843.50300361216</v>
      </c>
      <c r="U67" s="124">
        <f t="shared" si="2"/>
        <v>120799.17827232275</v>
      </c>
    </row>
    <row r="68" spans="1:21">
      <c r="A68" s="37">
        <v>64</v>
      </c>
      <c r="B68" s="17"/>
      <c r="C68" s="16"/>
      <c r="D68" s="38" t="s">
        <v>22</v>
      </c>
      <c r="E68" s="49" t="s">
        <v>86</v>
      </c>
      <c r="F68" s="40"/>
      <c r="G68" s="109">
        <f t="shared" si="0"/>
        <v>744068.27848733962</v>
      </c>
      <c r="H68" s="26">
        <v>13.750864863395691</v>
      </c>
      <c r="I68" s="7">
        <v>9.200586348772049</v>
      </c>
      <c r="J68" s="7">
        <v>319.81750886887312</v>
      </c>
      <c r="K68" s="7">
        <v>6118.5040916800499</v>
      </c>
      <c r="L68" s="7">
        <v>106033.34176230431</v>
      </c>
      <c r="M68" s="7">
        <v>380948.66075825691</v>
      </c>
      <c r="N68" s="124">
        <f t="shared" si="1"/>
        <v>493443.27557232231</v>
      </c>
      <c r="O68" s="26">
        <v>11.282279849052429</v>
      </c>
      <c r="P68" s="7">
        <v>7.9119093418121338</v>
      </c>
      <c r="Q68" s="7">
        <v>214.97686340659857</v>
      </c>
      <c r="R68" s="7">
        <v>3381.7740857303143</v>
      </c>
      <c r="S68" s="7">
        <v>36681.559748530388</v>
      </c>
      <c r="T68" s="7">
        <v>210327.49802815914</v>
      </c>
      <c r="U68" s="124">
        <f t="shared" si="2"/>
        <v>250625.00291501731</v>
      </c>
    </row>
    <row r="69" spans="1:21">
      <c r="A69" s="37">
        <v>65</v>
      </c>
      <c r="B69" s="17"/>
      <c r="C69" s="16"/>
      <c r="D69" s="38" t="s">
        <v>24</v>
      </c>
      <c r="E69" s="49" t="s">
        <v>87</v>
      </c>
      <c r="F69" s="40"/>
      <c r="G69" s="109">
        <f t="shared" si="0"/>
        <v>513476.25080288574</v>
      </c>
      <c r="H69" s="26">
        <v>33.021887749433517</v>
      </c>
      <c r="I69" s="7">
        <v>30.449610091745853</v>
      </c>
      <c r="J69" s="7">
        <v>388.22370837628841</v>
      </c>
      <c r="K69" s="7">
        <v>4756.9813936948776</v>
      </c>
      <c r="L69" s="7">
        <v>45551.8009339571</v>
      </c>
      <c r="M69" s="7">
        <v>225626.32836675644</v>
      </c>
      <c r="N69" s="124">
        <f t="shared" si="1"/>
        <v>276386.80590062588</v>
      </c>
      <c r="O69" s="26">
        <v>34.73568868637085</v>
      </c>
      <c r="P69" s="7">
        <v>31.133578725159168</v>
      </c>
      <c r="Q69" s="7">
        <v>256.61468432471156</v>
      </c>
      <c r="R69" s="7">
        <v>3498.474970728159</v>
      </c>
      <c r="S69" s="7">
        <v>29728.981786727905</v>
      </c>
      <c r="T69" s="7">
        <v>203539.50419306755</v>
      </c>
      <c r="U69" s="124">
        <f t="shared" si="2"/>
        <v>237089.44490225986</v>
      </c>
    </row>
    <row r="70" spans="1:21">
      <c r="A70" s="37">
        <v>66</v>
      </c>
      <c r="B70" s="17"/>
      <c r="C70" s="16"/>
      <c r="D70" s="38" t="s">
        <v>26</v>
      </c>
      <c r="E70" s="49" t="s">
        <v>88</v>
      </c>
      <c r="F70" s="40"/>
      <c r="G70" s="109">
        <f t="shared" si="0"/>
        <v>866354.61130647571</v>
      </c>
      <c r="H70" s="26">
        <v>0</v>
      </c>
      <c r="I70" s="7">
        <v>210.95216410513967</v>
      </c>
      <c r="J70" s="7">
        <v>1870.7797495275736</v>
      </c>
      <c r="K70" s="7">
        <v>32194.137024402618</v>
      </c>
      <c r="L70" s="7">
        <v>176621.57539224625</v>
      </c>
      <c r="M70" s="7">
        <v>394754.20421004295</v>
      </c>
      <c r="N70" s="124">
        <f t="shared" si="1"/>
        <v>605651.64854032453</v>
      </c>
      <c r="O70" s="26">
        <v>0</v>
      </c>
      <c r="P70" s="7">
        <v>106.74295956199057</v>
      </c>
      <c r="Q70" s="7">
        <v>434.26737292855978</v>
      </c>
      <c r="R70" s="7">
        <v>5605.6608716994524</v>
      </c>
      <c r="S70" s="7">
        <v>52656.317905783653</v>
      </c>
      <c r="T70" s="7">
        <v>201899.97365617752</v>
      </c>
      <c r="U70" s="124">
        <f t="shared" si="2"/>
        <v>260702.96276615118</v>
      </c>
    </row>
    <row r="71" spans="1:21">
      <c r="A71" s="37">
        <v>67</v>
      </c>
      <c r="B71" s="17"/>
      <c r="C71" s="16"/>
      <c r="D71" s="38" t="s">
        <v>32</v>
      </c>
      <c r="E71" s="49" t="s">
        <v>89</v>
      </c>
      <c r="F71" s="40"/>
      <c r="G71" s="109">
        <f t="shared" si="0"/>
        <v>224413.54964752356</v>
      </c>
      <c r="H71" s="26">
        <v>8.1480158567428589</v>
      </c>
      <c r="I71" s="7">
        <v>6.9721287414431572</v>
      </c>
      <c r="J71" s="7">
        <v>64.322828816715628</v>
      </c>
      <c r="K71" s="7">
        <v>1811.1795812547207</v>
      </c>
      <c r="L71" s="7">
        <v>26157.601538538933</v>
      </c>
      <c r="M71" s="7">
        <v>93172.637391388416</v>
      </c>
      <c r="N71" s="124">
        <f t="shared" si="1"/>
        <v>121220.86148459697</v>
      </c>
      <c r="O71" s="26">
        <v>15.107907891273499</v>
      </c>
      <c r="P71" s="7">
        <v>10.537988215684891</v>
      </c>
      <c r="Q71" s="7">
        <v>45.251144666224718</v>
      </c>
      <c r="R71" s="7">
        <v>925.08255161345005</v>
      </c>
      <c r="S71" s="7">
        <v>15983.573778688908</v>
      </c>
      <c r="T71" s="7">
        <v>86213.134791851044</v>
      </c>
      <c r="U71" s="124">
        <f t="shared" si="2"/>
        <v>103192.68816292658</v>
      </c>
    </row>
    <row r="72" spans="1:21">
      <c r="A72" s="37">
        <v>68</v>
      </c>
      <c r="B72" s="17"/>
      <c r="C72" s="16"/>
      <c r="D72" s="38" t="s">
        <v>34</v>
      </c>
      <c r="E72" s="49" t="s">
        <v>90</v>
      </c>
      <c r="F72" s="40"/>
      <c r="G72" s="109">
        <f t="shared" si="0"/>
        <v>1240654.345138941</v>
      </c>
      <c r="H72" s="26">
        <v>48.708684146404266</v>
      </c>
      <c r="I72" s="7">
        <v>35.410196483135223</v>
      </c>
      <c r="J72" s="7">
        <v>640.45917887985706</v>
      </c>
      <c r="K72" s="7">
        <v>13655.116972446442</v>
      </c>
      <c r="L72" s="7">
        <v>193804.75972270966</v>
      </c>
      <c r="M72" s="7">
        <v>550283.99729919434</v>
      </c>
      <c r="N72" s="124">
        <f t="shared" si="1"/>
        <v>758468.45205385983</v>
      </c>
      <c r="O72" s="26">
        <v>39.172467067837715</v>
      </c>
      <c r="P72" s="7">
        <v>26.178139716386795</v>
      </c>
      <c r="Q72" s="7">
        <v>300.63990095630288</v>
      </c>
      <c r="R72" s="7">
        <v>7903.5870601534843</v>
      </c>
      <c r="S72" s="7">
        <v>92611.625833749771</v>
      </c>
      <c r="T72" s="7">
        <v>381304.68968343735</v>
      </c>
      <c r="U72" s="124">
        <f t="shared" si="2"/>
        <v>482185.89308508113</v>
      </c>
    </row>
    <row r="73" spans="1:21">
      <c r="A73" s="37">
        <v>69</v>
      </c>
      <c r="B73" s="17"/>
      <c r="C73" s="16"/>
      <c r="D73" s="38" t="s">
        <v>36</v>
      </c>
      <c r="E73" s="49" t="s">
        <v>91</v>
      </c>
      <c r="F73" s="40"/>
      <c r="G73" s="109">
        <f t="shared" si="0"/>
        <v>54163.263017129153</v>
      </c>
      <c r="H73" s="26">
        <v>17.935463428497314</v>
      </c>
      <c r="I73" s="7">
        <v>20.071431547403336</v>
      </c>
      <c r="J73" s="7">
        <v>120.34929714724422</v>
      </c>
      <c r="K73" s="7">
        <v>700.06852862238884</v>
      </c>
      <c r="L73" s="7">
        <v>6196.2779951691628</v>
      </c>
      <c r="M73" s="7">
        <v>23175.98445430398</v>
      </c>
      <c r="N73" s="124">
        <f t="shared" si="1"/>
        <v>30230.687170218676</v>
      </c>
      <c r="O73" s="26">
        <v>19.853544175624847</v>
      </c>
      <c r="P73" s="7">
        <v>18.393070831894875</v>
      </c>
      <c r="Q73" s="7">
        <v>83.473830547183752</v>
      </c>
      <c r="R73" s="7">
        <v>540.57149443402886</v>
      </c>
      <c r="S73" s="7">
        <v>3557.0303669422865</v>
      </c>
      <c r="T73" s="7">
        <v>19713.253539979458</v>
      </c>
      <c r="U73" s="124">
        <f t="shared" si="2"/>
        <v>23932.575846910477</v>
      </c>
    </row>
    <row r="74" spans="1:21">
      <c r="A74" s="37">
        <v>70</v>
      </c>
      <c r="B74" s="17"/>
      <c r="C74" s="16"/>
      <c r="D74" s="38" t="s">
        <v>38</v>
      </c>
      <c r="E74" s="49" t="s">
        <v>92</v>
      </c>
      <c r="F74" s="40"/>
      <c r="G74" s="109">
        <f t="shared" ref="G74:G137" si="3">N74+U74</f>
        <v>139447.21462217695</v>
      </c>
      <c r="H74" s="26">
        <v>0</v>
      </c>
      <c r="I74" s="7">
        <v>0.33105891942977905</v>
      </c>
      <c r="J74" s="7">
        <v>5.3744943274650723</v>
      </c>
      <c r="K74" s="7">
        <v>55.118442968931049</v>
      </c>
      <c r="L74" s="7">
        <v>214.92201259732246</v>
      </c>
      <c r="M74" s="7">
        <v>441.28582484275103</v>
      </c>
      <c r="N74" s="124">
        <f t="shared" ref="N74:N137" si="4">SUM(H74:M74)</f>
        <v>717.03183365589939</v>
      </c>
      <c r="O74" s="26">
        <v>10.630016326904297</v>
      </c>
      <c r="P74" s="7">
        <v>6.2995290756225586</v>
      </c>
      <c r="Q74" s="7">
        <v>380.51017585396767</v>
      </c>
      <c r="R74" s="7">
        <v>13023.611332893372</v>
      </c>
      <c r="S74" s="7">
        <v>51689.551514625549</v>
      </c>
      <c r="T74" s="7">
        <v>73619.580219745636</v>
      </c>
      <c r="U74" s="124">
        <f t="shared" ref="U74:U130" si="5">SUM(O74:T74)</f>
        <v>138730.18278852105</v>
      </c>
    </row>
    <row r="75" spans="1:21">
      <c r="A75" s="37">
        <v>71</v>
      </c>
      <c r="B75" s="17"/>
      <c r="C75" s="16"/>
      <c r="D75" s="38" t="s">
        <v>40</v>
      </c>
      <c r="E75" s="49" t="s">
        <v>93</v>
      </c>
      <c r="F75" s="40"/>
      <c r="G75" s="109">
        <f t="shared" si="3"/>
        <v>62934.718197467737</v>
      </c>
      <c r="H75" s="26">
        <v>0</v>
      </c>
      <c r="I75" s="7">
        <v>0</v>
      </c>
      <c r="J75" s="7">
        <v>0</v>
      </c>
      <c r="K75" s="7">
        <v>0</v>
      </c>
      <c r="L75" s="7">
        <v>0</v>
      </c>
      <c r="M75" s="7">
        <v>0</v>
      </c>
      <c r="N75" s="124">
        <f t="shared" si="4"/>
        <v>0</v>
      </c>
      <c r="O75" s="26">
        <v>8.0179762840270996</v>
      </c>
      <c r="P75" s="7">
        <v>5.7673026323318481</v>
      </c>
      <c r="Q75" s="7">
        <v>307.35239658039063</v>
      </c>
      <c r="R75" s="7">
        <v>5747.7892918288708</v>
      </c>
      <c r="S75" s="7">
        <v>21467.94046959281</v>
      </c>
      <c r="T75" s="7">
        <v>35397.850760549307</v>
      </c>
      <c r="U75" s="124">
        <f t="shared" si="5"/>
        <v>62934.718197467737</v>
      </c>
    </row>
    <row r="76" spans="1:21">
      <c r="A76" s="37">
        <v>72</v>
      </c>
      <c r="B76" s="17"/>
      <c r="C76" s="16"/>
      <c r="D76" s="38" t="s">
        <v>54</v>
      </c>
      <c r="E76" s="49" t="s">
        <v>94</v>
      </c>
      <c r="F76" s="40"/>
      <c r="G76" s="109">
        <f t="shared" si="3"/>
        <v>30471.384478433523</v>
      </c>
      <c r="H76" s="26">
        <v>0</v>
      </c>
      <c r="I76" s="7">
        <v>0</v>
      </c>
      <c r="J76" s="7">
        <v>0</v>
      </c>
      <c r="K76" s="7">
        <v>0</v>
      </c>
      <c r="L76" s="7">
        <v>0</v>
      </c>
      <c r="M76" s="7">
        <v>0</v>
      </c>
      <c r="N76" s="124">
        <f t="shared" si="4"/>
        <v>0</v>
      </c>
      <c r="O76" s="26">
        <v>8.7739067077636719</v>
      </c>
      <c r="P76" s="7">
        <v>6.9964214861392975</v>
      </c>
      <c r="Q76" s="7">
        <v>75.845646189991385</v>
      </c>
      <c r="R76" s="7">
        <v>1628.3685278259218</v>
      </c>
      <c r="S76" s="7">
        <v>10098.672720164061</v>
      </c>
      <c r="T76" s="7">
        <v>18652.727256059647</v>
      </c>
      <c r="U76" s="124">
        <f t="shared" si="5"/>
        <v>30471.384478433523</v>
      </c>
    </row>
    <row r="77" spans="1:21">
      <c r="A77" s="37">
        <v>73</v>
      </c>
      <c r="B77" s="17"/>
      <c r="C77" s="16"/>
      <c r="D77" s="38" t="s">
        <v>59</v>
      </c>
      <c r="E77" s="49" t="s">
        <v>95</v>
      </c>
      <c r="F77" s="40"/>
      <c r="G77" s="109">
        <f t="shared" si="3"/>
        <v>39344.139120928943</v>
      </c>
      <c r="H77" s="26">
        <v>0</v>
      </c>
      <c r="I77" s="7">
        <v>0</v>
      </c>
      <c r="J77" s="7">
        <v>0</v>
      </c>
      <c r="K77" s="7">
        <v>0</v>
      </c>
      <c r="L77" s="7">
        <v>0</v>
      </c>
      <c r="M77" s="7">
        <v>0</v>
      </c>
      <c r="N77" s="124">
        <f t="shared" si="4"/>
        <v>0</v>
      </c>
      <c r="O77" s="26">
        <v>30.376688092947006</v>
      </c>
      <c r="P77" s="7">
        <v>27.461564645171165</v>
      </c>
      <c r="Q77" s="7">
        <v>274.81168154627085</v>
      </c>
      <c r="R77" s="7">
        <v>2741.8379721641541</v>
      </c>
      <c r="S77" s="7">
        <v>13570.779651522636</v>
      </c>
      <c r="T77" s="7">
        <v>22698.871562957764</v>
      </c>
      <c r="U77" s="124">
        <f t="shared" si="5"/>
        <v>39344.139120928943</v>
      </c>
    </row>
    <row r="78" spans="1:21">
      <c r="A78" s="37">
        <v>74</v>
      </c>
      <c r="B78" s="17"/>
      <c r="C78" s="16"/>
      <c r="D78" s="38" t="s">
        <v>96</v>
      </c>
      <c r="E78" s="49" t="s">
        <v>97</v>
      </c>
      <c r="F78" s="40"/>
      <c r="G78" s="109">
        <f t="shared" si="3"/>
        <v>129311.07726893201</v>
      </c>
      <c r="H78" s="26">
        <v>1.0907639265060425</v>
      </c>
      <c r="I78" s="7">
        <v>0</v>
      </c>
      <c r="J78" s="7">
        <v>45.90275414660573</v>
      </c>
      <c r="K78" s="7">
        <v>184.36824966967106</v>
      </c>
      <c r="L78" s="7">
        <v>7683.2444998025894</v>
      </c>
      <c r="M78" s="7">
        <v>121396.47100138664</v>
      </c>
      <c r="N78" s="124">
        <f t="shared" si="4"/>
        <v>129311.07726893201</v>
      </c>
      <c r="O78" s="26">
        <v>0</v>
      </c>
      <c r="P78" s="7">
        <v>0</v>
      </c>
      <c r="Q78" s="7">
        <v>0</v>
      </c>
      <c r="R78" s="7">
        <v>0</v>
      </c>
      <c r="S78" s="7">
        <v>0</v>
      </c>
      <c r="T78" s="7">
        <v>0</v>
      </c>
      <c r="U78" s="124">
        <f t="shared" si="5"/>
        <v>0</v>
      </c>
    </row>
    <row r="79" spans="1:21">
      <c r="A79" s="37">
        <v>75</v>
      </c>
      <c r="B79" s="17"/>
      <c r="C79" s="16"/>
      <c r="D79" s="38" t="s">
        <v>98</v>
      </c>
      <c r="E79" s="49" t="s">
        <v>99</v>
      </c>
      <c r="F79" s="40"/>
      <c r="G79" s="109">
        <f t="shared" si="3"/>
        <v>107564.70957501035</v>
      </c>
      <c r="H79" s="26">
        <v>14.867429226636887</v>
      </c>
      <c r="I79" s="7">
        <v>13.146467447280884</v>
      </c>
      <c r="J79" s="7">
        <v>25.355069350800477</v>
      </c>
      <c r="K79" s="7">
        <v>300.97861859574914</v>
      </c>
      <c r="L79" s="7">
        <v>6872.8003901541233</v>
      </c>
      <c r="M79" s="7">
        <v>71624.167713493109</v>
      </c>
      <c r="N79" s="124">
        <f t="shared" si="4"/>
        <v>78851.315688267699</v>
      </c>
      <c r="O79" s="26">
        <v>3.4942660927772522</v>
      </c>
      <c r="P79" s="7">
        <v>4.0523992776870728</v>
      </c>
      <c r="Q79" s="7">
        <v>14.406155777629465</v>
      </c>
      <c r="R79" s="7">
        <v>131.19971543550491</v>
      </c>
      <c r="S79" s="7">
        <v>1716.6660091429949</v>
      </c>
      <c r="T79" s="7">
        <v>26843.575341016054</v>
      </c>
      <c r="U79" s="124">
        <f t="shared" si="5"/>
        <v>28713.393886742648</v>
      </c>
    </row>
    <row r="80" spans="1:21">
      <c r="A80" s="37">
        <v>76</v>
      </c>
      <c r="B80" s="17"/>
      <c r="C80" s="16"/>
      <c r="D80" s="38" t="s">
        <v>100</v>
      </c>
      <c r="E80" s="49" t="s">
        <v>101</v>
      </c>
      <c r="F80" s="40"/>
      <c r="G80" s="109">
        <f t="shared" si="3"/>
        <v>121297.7593006324</v>
      </c>
      <c r="H80" s="26">
        <v>121.82489866157994</v>
      </c>
      <c r="I80" s="7">
        <v>171.71512170508504</v>
      </c>
      <c r="J80" s="7">
        <v>702.11371925473213</v>
      </c>
      <c r="K80" s="7">
        <v>2432.2151605188847</v>
      </c>
      <c r="L80" s="7">
        <v>18015.163833498955</v>
      </c>
      <c r="M80" s="7">
        <v>47583.793590724468</v>
      </c>
      <c r="N80" s="124">
        <f t="shared" si="4"/>
        <v>69026.826324363705</v>
      </c>
      <c r="O80" s="26">
        <v>112.29699763515964</v>
      </c>
      <c r="P80" s="7">
        <v>125.11922551877797</v>
      </c>
      <c r="Q80" s="7">
        <v>417.24775142222643</v>
      </c>
      <c r="R80" s="7">
        <v>1442.5396038591862</v>
      </c>
      <c r="S80" s="7">
        <v>10120.134392917156</v>
      </c>
      <c r="T80" s="7">
        <v>40053.595004916191</v>
      </c>
      <c r="U80" s="124">
        <f t="shared" si="5"/>
        <v>52270.932976268698</v>
      </c>
    </row>
    <row r="81" spans="1:21">
      <c r="A81" s="37">
        <v>77</v>
      </c>
      <c r="B81" s="10"/>
      <c r="C81" s="16"/>
      <c r="D81" s="38" t="s">
        <v>102</v>
      </c>
      <c r="E81" s="49" t="s">
        <v>103</v>
      </c>
      <c r="F81" s="40"/>
      <c r="G81" s="109">
        <f t="shared" si="3"/>
        <v>105647.89999068389</v>
      </c>
      <c r="H81" s="26">
        <v>704.30299374368042</v>
      </c>
      <c r="I81" s="7">
        <v>1322.2397333681583</v>
      </c>
      <c r="J81" s="7">
        <v>3080.2444996535778</v>
      </c>
      <c r="K81" s="7">
        <v>3953.1632069945335</v>
      </c>
      <c r="L81" s="7">
        <v>14768.238090991974</v>
      </c>
      <c r="M81" s="7">
        <v>38986.988296449184</v>
      </c>
      <c r="N81" s="124">
        <f t="shared" si="4"/>
        <v>62815.176821201108</v>
      </c>
      <c r="O81" s="26">
        <v>499.51373256696388</v>
      </c>
      <c r="P81" s="7">
        <v>942.81632366776466</v>
      </c>
      <c r="Q81" s="7">
        <v>1824.4818942025304</v>
      </c>
      <c r="R81" s="7">
        <v>3587.8511078506708</v>
      </c>
      <c r="S81" s="7">
        <v>10776.862188130617</v>
      </c>
      <c r="T81" s="7">
        <v>25201.197923064232</v>
      </c>
      <c r="U81" s="124">
        <f t="shared" si="5"/>
        <v>42832.723169482779</v>
      </c>
    </row>
    <row r="82" spans="1:21">
      <c r="A82" s="37">
        <v>78</v>
      </c>
      <c r="B82" s="12"/>
      <c r="C82" s="11"/>
      <c r="D82" s="50"/>
      <c r="E82" s="9" t="s">
        <v>104</v>
      </c>
      <c r="F82" s="46"/>
      <c r="G82" s="109">
        <f t="shared" si="3"/>
        <v>593801.44468157273</v>
      </c>
      <c r="H82" s="26">
        <v>644.57172826677561</v>
      </c>
      <c r="I82" s="7">
        <v>903.22520086169243</v>
      </c>
      <c r="J82" s="7">
        <v>3058.0306533277035</v>
      </c>
      <c r="K82" s="7">
        <v>10649.724746465683</v>
      </c>
      <c r="L82" s="7">
        <v>76705.968790888786</v>
      </c>
      <c r="M82" s="7">
        <v>236633.1016740799</v>
      </c>
      <c r="N82" s="124">
        <f t="shared" si="4"/>
        <v>328594.62279389054</v>
      </c>
      <c r="O82" s="26">
        <v>523.22140964400023</v>
      </c>
      <c r="P82" s="7">
        <v>666.29063345491886</v>
      </c>
      <c r="Q82" s="7">
        <v>1702.1155437529087</v>
      </c>
      <c r="R82" s="7">
        <v>7194.599229991436</v>
      </c>
      <c r="S82" s="7">
        <v>48197.537168979645</v>
      </c>
      <c r="T82" s="7">
        <v>206923.05790185928</v>
      </c>
      <c r="U82" s="124">
        <f t="shared" si="5"/>
        <v>265206.82188768219</v>
      </c>
    </row>
    <row r="83" spans="1:21">
      <c r="A83" s="93">
        <v>79</v>
      </c>
      <c r="B83" s="94"/>
      <c r="C83" s="95" t="s">
        <v>61</v>
      </c>
      <c r="D83" s="96" t="s">
        <v>105</v>
      </c>
      <c r="E83" s="97"/>
      <c r="F83" s="98"/>
      <c r="G83" s="99">
        <f t="shared" si="3"/>
        <v>97897.227346832398</v>
      </c>
      <c r="H83" s="100">
        <v>92.222835261374712</v>
      </c>
      <c r="I83" s="101">
        <v>183.44516211748123</v>
      </c>
      <c r="J83" s="101">
        <v>643.44491223618388</v>
      </c>
      <c r="K83" s="101">
        <v>1713.2724313028157</v>
      </c>
      <c r="L83" s="101">
        <v>11246.151625908911</v>
      </c>
      <c r="M83" s="101">
        <v>36859.1605656147</v>
      </c>
      <c r="N83" s="125">
        <f t="shared" si="4"/>
        <v>50737.697532441467</v>
      </c>
      <c r="O83" s="100">
        <v>98.788532374892384</v>
      </c>
      <c r="P83" s="101">
        <v>137.6315790861845</v>
      </c>
      <c r="Q83" s="101">
        <v>295.78070458769798</v>
      </c>
      <c r="R83" s="101">
        <v>1844.284154266119</v>
      </c>
      <c r="S83" s="101">
        <v>8131.253062531352</v>
      </c>
      <c r="T83" s="101">
        <v>36651.791781544685</v>
      </c>
      <c r="U83" s="125">
        <f t="shared" si="5"/>
        <v>47159.529814390931</v>
      </c>
    </row>
    <row r="84" spans="1:21">
      <c r="A84" s="93">
        <v>80</v>
      </c>
      <c r="B84" s="94"/>
      <c r="C84" s="95" t="s">
        <v>66</v>
      </c>
      <c r="D84" s="96" t="s">
        <v>106</v>
      </c>
      <c r="E84" s="97"/>
      <c r="F84" s="98"/>
      <c r="G84" s="99">
        <f t="shared" si="3"/>
        <v>601738.98661234276</v>
      </c>
      <c r="H84" s="100">
        <v>40.253810118068941</v>
      </c>
      <c r="I84" s="101">
        <v>65.05326983332634</v>
      </c>
      <c r="J84" s="101">
        <v>458.37088677659631</v>
      </c>
      <c r="K84" s="101">
        <v>6333.582754611969</v>
      </c>
      <c r="L84" s="101">
        <v>56660.706130981445</v>
      </c>
      <c r="M84" s="101">
        <v>180804.84788131714</v>
      </c>
      <c r="N84" s="125">
        <f t="shared" si="4"/>
        <v>244362.81473363854</v>
      </c>
      <c r="O84" s="100">
        <v>35.06991317064967</v>
      </c>
      <c r="P84" s="101">
        <v>65.284093389287591</v>
      </c>
      <c r="Q84" s="101">
        <v>483.16025254875422</v>
      </c>
      <c r="R84" s="101">
        <v>5781.4660750627518</v>
      </c>
      <c r="S84" s="101">
        <v>73528.847573280334</v>
      </c>
      <c r="T84" s="101">
        <v>277482.34397125244</v>
      </c>
      <c r="U84" s="125">
        <f t="shared" si="5"/>
        <v>357376.17187870422</v>
      </c>
    </row>
    <row r="85" spans="1:21">
      <c r="A85" s="93">
        <v>81</v>
      </c>
      <c r="B85" s="94"/>
      <c r="C85" s="95" t="s">
        <v>68</v>
      </c>
      <c r="D85" s="96" t="s">
        <v>107</v>
      </c>
      <c r="E85" s="97"/>
      <c r="F85" s="98"/>
      <c r="G85" s="99">
        <f t="shared" si="3"/>
        <v>82402.791778607294</v>
      </c>
      <c r="H85" s="100">
        <v>660.49714113771915</v>
      </c>
      <c r="I85" s="101">
        <v>461.81535324081779</v>
      </c>
      <c r="J85" s="101">
        <v>732.72807133197784</v>
      </c>
      <c r="K85" s="101">
        <v>1691.2814715504646</v>
      </c>
      <c r="L85" s="101">
        <v>5475.1982601284981</v>
      </c>
      <c r="M85" s="101">
        <v>26276.7368953228</v>
      </c>
      <c r="N85" s="125">
        <f t="shared" si="4"/>
        <v>35298.257192712277</v>
      </c>
      <c r="O85" s="100">
        <v>599.7488327305764</v>
      </c>
      <c r="P85" s="101">
        <v>460.61388694867492</v>
      </c>
      <c r="Q85" s="101">
        <v>836.91023806482553</v>
      </c>
      <c r="R85" s="101">
        <v>1616.79649913311</v>
      </c>
      <c r="S85" s="101">
        <v>6112.7842192649841</v>
      </c>
      <c r="T85" s="101">
        <v>37477.680909752846</v>
      </c>
      <c r="U85" s="125">
        <f t="shared" si="5"/>
        <v>47104.534585895017</v>
      </c>
    </row>
    <row r="86" spans="1:21">
      <c r="A86" s="93">
        <v>82</v>
      </c>
      <c r="B86" s="94"/>
      <c r="C86" s="95" t="s">
        <v>74</v>
      </c>
      <c r="D86" s="96" t="s">
        <v>108</v>
      </c>
      <c r="E86" s="97"/>
      <c r="F86" s="98"/>
      <c r="G86" s="99">
        <f t="shared" si="3"/>
        <v>74879.770889261243</v>
      </c>
      <c r="H86" s="100">
        <v>0.60309137558260772</v>
      </c>
      <c r="I86" s="101">
        <v>4.7210429330225452</v>
      </c>
      <c r="J86" s="101">
        <v>2207.6117659658194</v>
      </c>
      <c r="K86" s="101">
        <v>7596.1132599413395</v>
      </c>
      <c r="L86" s="101">
        <v>12374.140519082546</v>
      </c>
      <c r="M86" s="101">
        <v>22948.29211191833</v>
      </c>
      <c r="N86" s="125">
        <f t="shared" si="4"/>
        <v>45131.48179121664</v>
      </c>
      <c r="O86" s="100">
        <v>2.3635027259215349</v>
      </c>
      <c r="P86" s="101">
        <v>94.483640800946887</v>
      </c>
      <c r="Q86" s="101">
        <v>1354.7157127987593</v>
      </c>
      <c r="R86" s="101">
        <v>2793.6667542308569</v>
      </c>
      <c r="S86" s="101">
        <v>5778.6238856874406</v>
      </c>
      <c r="T86" s="101">
        <v>19724.43560180068</v>
      </c>
      <c r="U86" s="125">
        <f t="shared" si="5"/>
        <v>29748.289098044606</v>
      </c>
    </row>
    <row r="87" spans="1:21">
      <c r="A87" s="37">
        <v>83</v>
      </c>
      <c r="B87" s="17"/>
      <c r="C87" s="16"/>
      <c r="D87" s="38" t="s">
        <v>8</v>
      </c>
      <c r="E87" s="49" t="s">
        <v>109</v>
      </c>
      <c r="F87" s="40"/>
      <c r="G87" s="109">
        <f t="shared" si="3"/>
        <v>0</v>
      </c>
      <c r="H87" s="26">
        <v>0</v>
      </c>
      <c r="I87" s="7">
        <v>0</v>
      </c>
      <c r="J87" s="7">
        <v>0</v>
      </c>
      <c r="K87" s="7">
        <v>0</v>
      </c>
      <c r="L87" s="7">
        <v>0</v>
      </c>
      <c r="M87" s="7">
        <v>0</v>
      </c>
      <c r="N87" s="124">
        <f t="shared" si="4"/>
        <v>0</v>
      </c>
      <c r="O87" s="26">
        <v>0</v>
      </c>
      <c r="P87" s="7">
        <v>0</v>
      </c>
      <c r="Q87" s="7">
        <v>0</v>
      </c>
      <c r="R87" s="7">
        <v>0</v>
      </c>
      <c r="S87" s="7">
        <v>0</v>
      </c>
      <c r="T87" s="7">
        <v>0</v>
      </c>
      <c r="U87" s="124">
        <f t="shared" si="5"/>
        <v>0</v>
      </c>
    </row>
    <row r="88" spans="1:21">
      <c r="A88" s="37">
        <v>84</v>
      </c>
      <c r="B88" s="17"/>
      <c r="C88" s="16"/>
      <c r="D88" s="38" t="s">
        <v>10</v>
      </c>
      <c r="E88" s="49" t="s">
        <v>110</v>
      </c>
      <c r="F88" s="40"/>
      <c r="G88" s="109">
        <f t="shared" si="3"/>
        <v>57.363451972603798</v>
      </c>
      <c r="H88" s="26">
        <v>0</v>
      </c>
      <c r="I88" s="7">
        <v>0</v>
      </c>
      <c r="J88" s="7">
        <v>0.6058192253112793</v>
      </c>
      <c r="K88" s="7">
        <v>1.6095242649316788</v>
      </c>
      <c r="L88" s="7">
        <v>6.2629262804985046</v>
      </c>
      <c r="M88" s="7">
        <v>15.52272891998291</v>
      </c>
      <c r="N88" s="124">
        <f t="shared" si="4"/>
        <v>24.000998690724373</v>
      </c>
      <c r="O88" s="26">
        <v>0</v>
      </c>
      <c r="P88" s="7">
        <v>0</v>
      </c>
      <c r="Q88" s="7">
        <v>0.42559956014156342</v>
      </c>
      <c r="R88" s="7">
        <v>0.76650059223175049</v>
      </c>
      <c r="S88" s="7">
        <v>2.7755518704652786</v>
      </c>
      <c r="T88" s="7">
        <v>29.394801259040833</v>
      </c>
      <c r="U88" s="124">
        <f t="shared" si="5"/>
        <v>33.362453281879425</v>
      </c>
    </row>
    <row r="89" spans="1:21">
      <c r="A89" s="37">
        <v>85</v>
      </c>
      <c r="B89" s="17"/>
      <c r="C89" s="16"/>
      <c r="D89" s="38" t="s">
        <v>22</v>
      </c>
      <c r="E89" s="49" t="s">
        <v>111</v>
      </c>
      <c r="F89" s="40"/>
      <c r="G89" s="109">
        <f t="shared" si="3"/>
        <v>1489.9390504136682</v>
      </c>
      <c r="H89" s="26">
        <v>0</v>
      </c>
      <c r="I89" s="7">
        <v>0.7439766526222229</v>
      </c>
      <c r="J89" s="7">
        <v>9.4521982073783875</v>
      </c>
      <c r="K89" s="7">
        <v>49.464319616556168</v>
      </c>
      <c r="L89" s="7">
        <v>154.52062410116196</v>
      </c>
      <c r="M89" s="7">
        <v>350.58003044128418</v>
      </c>
      <c r="N89" s="124">
        <f t="shared" si="4"/>
        <v>564.76114901900291</v>
      </c>
      <c r="O89" s="26">
        <v>0</v>
      </c>
      <c r="P89" s="7">
        <v>0.77936363220214844</v>
      </c>
      <c r="Q89" s="7">
        <v>5.8667100444436073</v>
      </c>
      <c r="R89" s="7">
        <v>22.66253200173378</v>
      </c>
      <c r="S89" s="7">
        <v>97.561769127845764</v>
      </c>
      <c r="T89" s="7">
        <v>798.30752658843994</v>
      </c>
      <c r="U89" s="124">
        <f t="shared" si="5"/>
        <v>925.17790139466524</v>
      </c>
    </row>
    <row r="90" spans="1:21">
      <c r="A90" s="37">
        <v>86</v>
      </c>
      <c r="B90" s="17"/>
      <c r="C90" s="16"/>
      <c r="D90" s="38" t="s">
        <v>24</v>
      </c>
      <c r="E90" s="49" t="s">
        <v>112</v>
      </c>
      <c r="F90" s="40"/>
      <c r="G90" s="109">
        <f t="shared" si="3"/>
        <v>21299.521373853087</v>
      </c>
      <c r="H90" s="26">
        <v>0</v>
      </c>
      <c r="I90" s="7">
        <v>0</v>
      </c>
      <c r="J90" s="7">
        <v>687.11378518678248</v>
      </c>
      <c r="K90" s="7">
        <v>4015.2105227187276</v>
      </c>
      <c r="L90" s="7">
        <v>7107.3075426667929</v>
      </c>
      <c r="M90" s="7">
        <v>5731.6776620224118</v>
      </c>
      <c r="N90" s="124">
        <f t="shared" si="4"/>
        <v>17541.309512594715</v>
      </c>
      <c r="O90" s="26">
        <v>0</v>
      </c>
      <c r="P90" s="7">
        <v>0</v>
      </c>
      <c r="Q90" s="7">
        <v>115.57423098478466</v>
      </c>
      <c r="R90" s="7">
        <v>378.9418832724914</v>
      </c>
      <c r="S90" s="7">
        <v>722.37342169508338</v>
      </c>
      <c r="T90" s="7">
        <v>2541.3223253060132</v>
      </c>
      <c r="U90" s="124">
        <f t="shared" si="5"/>
        <v>3758.2118612583727</v>
      </c>
    </row>
    <row r="91" spans="1:21">
      <c r="A91" s="37">
        <v>87</v>
      </c>
      <c r="B91" s="17"/>
      <c r="C91" s="16"/>
      <c r="D91" s="38" t="s">
        <v>26</v>
      </c>
      <c r="E91" s="49" t="s">
        <v>113</v>
      </c>
      <c r="F91" s="40"/>
      <c r="G91" s="109">
        <f t="shared" si="3"/>
        <v>51543.9614627544</v>
      </c>
      <c r="H91" s="26">
        <v>0.60309137558260772</v>
      </c>
      <c r="I91" s="7">
        <v>0</v>
      </c>
      <c r="J91" s="7">
        <v>1499.9735466614366</v>
      </c>
      <c r="K91" s="7">
        <v>3503.8172308132052</v>
      </c>
      <c r="L91" s="7">
        <v>5086.2433856278658</v>
      </c>
      <c r="M91" s="7">
        <v>16818.57782523334</v>
      </c>
      <c r="N91" s="124">
        <f t="shared" si="4"/>
        <v>26909.21507971143</v>
      </c>
      <c r="O91" s="26">
        <v>2.3635027259215349</v>
      </c>
      <c r="P91" s="7">
        <v>0</v>
      </c>
      <c r="Q91" s="7">
        <v>1110.3074763771147</v>
      </c>
      <c r="R91" s="7">
        <v>2253.9375979304314</v>
      </c>
      <c r="S91" s="7">
        <v>4945.445561144501</v>
      </c>
      <c r="T91" s="7">
        <v>16322.692244865</v>
      </c>
      <c r="U91" s="124">
        <f t="shared" si="5"/>
        <v>24634.74638304297</v>
      </c>
    </row>
    <row r="92" spans="1:21">
      <c r="A92" s="37">
        <v>88</v>
      </c>
      <c r="B92" s="17"/>
      <c r="C92" s="16"/>
      <c r="D92" s="38" t="s">
        <v>32</v>
      </c>
      <c r="E92" s="49" t="s">
        <v>114</v>
      </c>
      <c r="F92" s="40"/>
      <c r="G92" s="109">
        <f t="shared" si="3"/>
        <v>0</v>
      </c>
      <c r="H92" s="26">
        <v>0</v>
      </c>
      <c r="I92" s="7">
        <v>0</v>
      </c>
      <c r="J92" s="7">
        <v>0</v>
      </c>
      <c r="K92" s="7">
        <v>0</v>
      </c>
      <c r="L92" s="7">
        <v>0</v>
      </c>
      <c r="M92" s="7">
        <v>0</v>
      </c>
      <c r="N92" s="124">
        <f t="shared" si="4"/>
        <v>0</v>
      </c>
      <c r="O92" s="26">
        <v>0</v>
      </c>
      <c r="P92" s="7">
        <v>0</v>
      </c>
      <c r="Q92" s="7">
        <v>0</v>
      </c>
      <c r="R92" s="7">
        <v>0</v>
      </c>
      <c r="S92" s="7">
        <v>0</v>
      </c>
      <c r="T92" s="7">
        <v>0</v>
      </c>
      <c r="U92" s="124">
        <f t="shared" si="5"/>
        <v>0</v>
      </c>
    </row>
    <row r="93" spans="1:21">
      <c r="A93" s="37">
        <v>89</v>
      </c>
      <c r="B93" s="17"/>
      <c r="C93" s="16"/>
      <c r="D93" s="38" t="s">
        <v>34</v>
      </c>
      <c r="E93" s="49" t="s">
        <v>115</v>
      </c>
      <c r="F93" s="40"/>
      <c r="G93" s="109">
        <f t="shared" si="3"/>
        <v>381.06573262954407</v>
      </c>
      <c r="H93" s="26">
        <v>0</v>
      </c>
      <c r="I93" s="7">
        <v>2.3877737392540439</v>
      </c>
      <c r="J93" s="7">
        <v>7.7432665777014336</v>
      </c>
      <c r="K93" s="7">
        <v>20.117929847561754</v>
      </c>
      <c r="L93" s="7">
        <v>0</v>
      </c>
      <c r="M93" s="7">
        <v>0</v>
      </c>
      <c r="N93" s="124">
        <f t="shared" si="4"/>
        <v>30.248970164517232</v>
      </c>
      <c r="O93" s="26">
        <v>0</v>
      </c>
      <c r="P93" s="7">
        <v>93.477767836087878</v>
      </c>
      <c r="Q93" s="7">
        <v>122.27044588142599</v>
      </c>
      <c r="R93" s="7">
        <v>135.06854874751298</v>
      </c>
      <c r="S93" s="7">
        <v>0</v>
      </c>
      <c r="T93" s="7">
        <v>0</v>
      </c>
      <c r="U93" s="124">
        <f t="shared" si="5"/>
        <v>350.81676246502684</v>
      </c>
    </row>
    <row r="94" spans="1:21">
      <c r="A94" s="37">
        <v>90</v>
      </c>
      <c r="B94" s="17"/>
      <c r="C94" s="16"/>
      <c r="D94" s="38" t="s">
        <v>36</v>
      </c>
      <c r="E94" s="49" t="s">
        <v>116</v>
      </c>
      <c r="F94" s="40"/>
      <c r="G94" s="109">
        <f t="shared" si="3"/>
        <v>0</v>
      </c>
      <c r="H94" s="26">
        <v>0</v>
      </c>
      <c r="I94" s="7">
        <v>0</v>
      </c>
      <c r="J94" s="7">
        <v>0</v>
      </c>
      <c r="K94" s="7">
        <v>0</v>
      </c>
      <c r="L94" s="7">
        <v>0</v>
      </c>
      <c r="M94" s="7">
        <v>0</v>
      </c>
      <c r="N94" s="124">
        <f t="shared" si="4"/>
        <v>0</v>
      </c>
      <c r="O94" s="26">
        <v>0</v>
      </c>
      <c r="P94" s="7">
        <v>0</v>
      </c>
      <c r="Q94" s="7">
        <v>0</v>
      </c>
      <c r="R94" s="7">
        <v>0</v>
      </c>
      <c r="S94" s="7">
        <v>0</v>
      </c>
      <c r="T94" s="7">
        <v>0</v>
      </c>
      <c r="U94" s="124">
        <f t="shared" si="5"/>
        <v>0</v>
      </c>
    </row>
    <row r="95" spans="1:21">
      <c r="A95" s="37">
        <v>91</v>
      </c>
      <c r="B95" s="17"/>
      <c r="C95" s="16"/>
      <c r="D95" s="38" t="s">
        <v>38</v>
      </c>
      <c r="E95" s="49" t="s">
        <v>117</v>
      </c>
      <c r="F95" s="40"/>
      <c r="G95" s="109">
        <f t="shared" si="3"/>
        <v>0</v>
      </c>
      <c r="H95" s="26">
        <v>0</v>
      </c>
      <c r="I95" s="7">
        <v>0</v>
      </c>
      <c r="J95" s="7">
        <v>0</v>
      </c>
      <c r="K95" s="7">
        <v>0</v>
      </c>
      <c r="L95" s="7">
        <v>0</v>
      </c>
      <c r="M95" s="7">
        <v>0</v>
      </c>
      <c r="N95" s="124">
        <f t="shared" si="4"/>
        <v>0</v>
      </c>
      <c r="O95" s="26">
        <v>0</v>
      </c>
      <c r="P95" s="7">
        <v>0</v>
      </c>
      <c r="Q95" s="7">
        <v>0</v>
      </c>
      <c r="R95" s="7">
        <v>0</v>
      </c>
      <c r="S95" s="7">
        <v>0</v>
      </c>
      <c r="T95" s="7">
        <v>0</v>
      </c>
      <c r="U95" s="124">
        <f t="shared" si="5"/>
        <v>0</v>
      </c>
    </row>
    <row r="96" spans="1:21">
      <c r="A96" s="37">
        <v>92</v>
      </c>
      <c r="B96" s="17"/>
      <c r="C96" s="16"/>
      <c r="D96" s="38" t="s">
        <v>40</v>
      </c>
      <c r="E96" s="49" t="s">
        <v>118</v>
      </c>
      <c r="F96" s="40"/>
      <c r="G96" s="109">
        <f t="shared" si="3"/>
        <v>107.9194825142622</v>
      </c>
      <c r="H96" s="26">
        <v>0</v>
      </c>
      <c r="I96" s="7">
        <v>1.5892926156520844</v>
      </c>
      <c r="J96" s="7">
        <v>2.7230882942676544</v>
      </c>
      <c r="K96" s="7">
        <v>5.8936562538146973</v>
      </c>
      <c r="L96" s="7">
        <v>19.805584311485291</v>
      </c>
      <c r="M96" s="7">
        <v>31.934346199035645</v>
      </c>
      <c r="N96" s="124">
        <f t="shared" si="4"/>
        <v>61.945967674255371</v>
      </c>
      <c r="O96" s="26">
        <v>0</v>
      </c>
      <c r="P96" s="7">
        <v>0.22650738060474396</v>
      </c>
      <c r="Q96" s="7">
        <v>0.27124926447868347</v>
      </c>
      <c r="R96" s="7">
        <v>2.2896745800971985</v>
      </c>
      <c r="S96" s="7">
        <v>10.467819631099701</v>
      </c>
      <c r="T96" s="7">
        <v>32.718263983726501</v>
      </c>
      <c r="U96" s="124">
        <f t="shared" si="5"/>
        <v>45.973514840006828</v>
      </c>
    </row>
    <row r="97" spans="1:21">
      <c r="A97" s="37">
        <v>93</v>
      </c>
      <c r="B97" s="17"/>
      <c r="C97" s="16"/>
      <c r="D97" s="38" t="s">
        <v>54</v>
      </c>
      <c r="E97" s="49" t="s">
        <v>119</v>
      </c>
      <c r="F97" s="40"/>
      <c r="G97" s="109">
        <f t="shared" si="3"/>
        <v>0</v>
      </c>
      <c r="H97" s="26">
        <v>0</v>
      </c>
      <c r="I97" s="7">
        <v>0</v>
      </c>
      <c r="J97" s="7">
        <v>0</v>
      </c>
      <c r="K97" s="7">
        <v>0</v>
      </c>
      <c r="L97" s="7">
        <v>0</v>
      </c>
      <c r="M97" s="7">
        <v>0</v>
      </c>
      <c r="N97" s="124">
        <f t="shared" si="4"/>
        <v>0</v>
      </c>
      <c r="O97" s="26">
        <v>0</v>
      </c>
      <c r="P97" s="7">
        <v>0</v>
      </c>
      <c r="Q97" s="7">
        <v>0</v>
      </c>
      <c r="R97" s="7">
        <v>0</v>
      </c>
      <c r="S97" s="7">
        <v>0</v>
      </c>
      <c r="T97" s="7">
        <v>0</v>
      </c>
      <c r="U97" s="124">
        <f t="shared" si="5"/>
        <v>0</v>
      </c>
    </row>
    <row r="98" spans="1:21">
      <c r="A98" s="93">
        <v>94</v>
      </c>
      <c r="B98" s="102"/>
      <c r="C98" s="95" t="s">
        <v>120</v>
      </c>
      <c r="D98" s="96" t="s">
        <v>121</v>
      </c>
      <c r="E98" s="97"/>
      <c r="F98" s="98"/>
      <c r="G98" s="99">
        <f t="shared" si="3"/>
        <v>2213169.0035121506</v>
      </c>
      <c r="H98" s="100">
        <v>331.96679641635274</v>
      </c>
      <c r="I98" s="101">
        <v>993.9981624186039</v>
      </c>
      <c r="J98" s="101">
        <v>2015.978807143867</v>
      </c>
      <c r="K98" s="101">
        <v>3276.5374174118042</v>
      </c>
      <c r="L98" s="101">
        <v>36841.133839607239</v>
      </c>
      <c r="M98" s="101">
        <v>705822.46554374695</v>
      </c>
      <c r="N98" s="125">
        <f t="shared" si="4"/>
        <v>749282.08056674479</v>
      </c>
      <c r="O98" s="100">
        <v>311.9196907740552</v>
      </c>
      <c r="P98" s="101">
        <v>579.57090131752193</v>
      </c>
      <c r="Q98" s="101">
        <v>1326.8108646608889</v>
      </c>
      <c r="R98" s="101">
        <v>2978.0376161560416</v>
      </c>
      <c r="S98" s="101">
        <v>55451.946809470654</v>
      </c>
      <c r="T98" s="101">
        <v>1403238.6370630264</v>
      </c>
      <c r="U98" s="125">
        <f t="shared" si="5"/>
        <v>1463886.9229454056</v>
      </c>
    </row>
    <row r="99" spans="1:21">
      <c r="A99" s="37">
        <v>95</v>
      </c>
      <c r="B99" s="10"/>
      <c r="C99" s="11"/>
      <c r="D99" s="38" t="s">
        <v>8</v>
      </c>
      <c r="E99" s="49" t="s">
        <v>122</v>
      </c>
      <c r="F99" s="51"/>
      <c r="G99" s="109">
        <f t="shared" si="3"/>
        <v>1982358.1712197252</v>
      </c>
      <c r="H99" s="26">
        <v>0</v>
      </c>
      <c r="I99" s="7">
        <v>2.0612359344959259</v>
      </c>
      <c r="J99" s="7">
        <v>11.908762753009796</v>
      </c>
      <c r="K99" s="7">
        <v>190.57334588654339</v>
      </c>
      <c r="L99" s="7">
        <v>25318.833726078272</v>
      </c>
      <c r="M99" s="7">
        <v>606625.50179111958</v>
      </c>
      <c r="N99" s="124">
        <f t="shared" si="4"/>
        <v>632148.8788617719</v>
      </c>
      <c r="O99" s="26">
        <v>0</v>
      </c>
      <c r="P99" s="7">
        <v>2.3921083807945251</v>
      </c>
      <c r="Q99" s="7">
        <v>4.3801618069410324</v>
      </c>
      <c r="R99" s="7">
        <v>229.19375772960484</v>
      </c>
      <c r="S99" s="7">
        <v>44584.64925250411</v>
      </c>
      <c r="T99" s="7">
        <v>1305388.6770775318</v>
      </c>
      <c r="U99" s="124">
        <f t="shared" si="5"/>
        <v>1350209.2923579533</v>
      </c>
    </row>
    <row r="100" spans="1:21">
      <c r="A100" s="37">
        <v>96</v>
      </c>
      <c r="B100" s="10"/>
      <c r="C100" s="11"/>
      <c r="D100" s="38" t="s">
        <v>10</v>
      </c>
      <c r="E100" s="49" t="s">
        <v>123</v>
      </c>
      <c r="F100" s="51"/>
      <c r="G100" s="109">
        <f t="shared" si="3"/>
        <v>173557.69926164509</v>
      </c>
      <c r="H100" s="26">
        <v>0</v>
      </c>
      <c r="I100" s="7">
        <v>0</v>
      </c>
      <c r="J100" s="7">
        <v>3.5290916069498053</v>
      </c>
      <c r="K100" s="7">
        <v>117.64679636666551</v>
      </c>
      <c r="L100" s="7">
        <v>4896.817000605166</v>
      </c>
      <c r="M100" s="7">
        <v>83939.379881739616</v>
      </c>
      <c r="N100" s="124">
        <f t="shared" si="4"/>
        <v>88957.372770318398</v>
      </c>
      <c r="O100" s="26">
        <v>0</v>
      </c>
      <c r="P100" s="7">
        <v>0.90562665462493896</v>
      </c>
      <c r="Q100" s="7">
        <v>2.368520707495918</v>
      </c>
      <c r="R100" s="7">
        <v>112.12028446793556</v>
      </c>
      <c r="S100" s="7">
        <v>4477.5144891440868</v>
      </c>
      <c r="T100" s="7">
        <v>80007.417570352554</v>
      </c>
      <c r="U100" s="124">
        <f t="shared" si="5"/>
        <v>84600.326491326705</v>
      </c>
    </row>
    <row r="101" spans="1:21">
      <c r="A101" s="37">
        <v>97</v>
      </c>
      <c r="B101" s="10"/>
      <c r="C101" s="11"/>
      <c r="D101" s="38" t="s">
        <v>22</v>
      </c>
      <c r="E101" s="49" t="s">
        <v>124</v>
      </c>
      <c r="F101" s="51"/>
      <c r="G101" s="109">
        <f t="shared" si="3"/>
        <v>19446.87876253287</v>
      </c>
      <c r="H101" s="26">
        <v>160.40466799796559</v>
      </c>
      <c r="I101" s="7">
        <v>480.62181819975376</v>
      </c>
      <c r="J101" s="7">
        <v>1209.3779433146119</v>
      </c>
      <c r="K101" s="7">
        <v>1759.4525183439255</v>
      </c>
      <c r="L101" s="7">
        <v>2155.9688731580973</v>
      </c>
      <c r="M101" s="7">
        <v>4142.2132193483412</v>
      </c>
      <c r="N101" s="124">
        <f t="shared" si="4"/>
        <v>9908.0390403626952</v>
      </c>
      <c r="O101" s="26">
        <v>157.43988662181073</v>
      </c>
      <c r="P101" s="7">
        <v>329.89973736647516</v>
      </c>
      <c r="Q101" s="7">
        <v>1045.7789467629045</v>
      </c>
      <c r="R101" s="7">
        <v>1621.9556673970073</v>
      </c>
      <c r="S101" s="7">
        <v>2024.3029452059418</v>
      </c>
      <c r="T101" s="7">
        <v>4359.4625388160348</v>
      </c>
      <c r="U101" s="124">
        <f t="shared" si="5"/>
        <v>9538.8397221701744</v>
      </c>
    </row>
    <row r="102" spans="1:21">
      <c r="A102" s="37">
        <v>98</v>
      </c>
      <c r="B102" s="17"/>
      <c r="C102" s="11"/>
      <c r="D102" s="38" t="s">
        <v>24</v>
      </c>
      <c r="E102" s="49" t="s">
        <v>125</v>
      </c>
      <c r="F102" s="51"/>
      <c r="G102" s="109">
        <f t="shared" si="3"/>
        <v>1953.4200937075075</v>
      </c>
      <c r="H102" s="26">
        <v>0</v>
      </c>
      <c r="I102" s="7">
        <v>0.45377692580223083</v>
      </c>
      <c r="J102" s="7">
        <v>6.879545166855678</v>
      </c>
      <c r="K102" s="7">
        <v>78.925358833745122</v>
      </c>
      <c r="L102" s="7">
        <v>307.9956035008654</v>
      </c>
      <c r="M102" s="7">
        <v>357.0913125439547</v>
      </c>
      <c r="N102" s="124">
        <f t="shared" si="4"/>
        <v>751.34559697122313</v>
      </c>
      <c r="O102" s="26">
        <v>0</v>
      </c>
      <c r="P102" s="7">
        <v>0</v>
      </c>
      <c r="Q102" s="7">
        <v>22.321499518118799</v>
      </c>
      <c r="R102" s="7">
        <v>187.9051200831309</v>
      </c>
      <c r="S102" s="7">
        <v>429.68547013215721</v>
      </c>
      <c r="T102" s="7">
        <v>562.16240700287744</v>
      </c>
      <c r="U102" s="124">
        <f t="shared" si="5"/>
        <v>1202.0744967362843</v>
      </c>
    </row>
    <row r="103" spans="1:21">
      <c r="A103" s="37">
        <v>99</v>
      </c>
      <c r="B103" s="12"/>
      <c r="C103" s="12"/>
      <c r="D103" s="38" t="s">
        <v>26</v>
      </c>
      <c r="E103" s="49" t="s">
        <v>126</v>
      </c>
      <c r="F103" s="43"/>
      <c r="G103" s="109">
        <f t="shared" si="3"/>
        <v>3.9886279255151749</v>
      </c>
      <c r="H103" s="26">
        <v>0</v>
      </c>
      <c r="I103" s="7">
        <v>0</v>
      </c>
      <c r="J103" s="7">
        <v>0.18380077183246613</v>
      </c>
      <c r="K103" s="7">
        <v>0.68979239463806152</v>
      </c>
      <c r="L103" s="7">
        <v>0</v>
      </c>
      <c r="M103" s="7">
        <v>0.60758471488952637</v>
      </c>
      <c r="N103" s="124">
        <f t="shared" si="4"/>
        <v>1.481177881360054</v>
      </c>
      <c r="O103" s="26">
        <v>0</v>
      </c>
      <c r="P103" s="7">
        <v>0.45391073822975159</v>
      </c>
      <c r="Q103" s="7">
        <v>0.26493158936500549</v>
      </c>
      <c r="R103" s="7">
        <v>0</v>
      </c>
      <c r="S103" s="7">
        <v>0.50368785858154297</v>
      </c>
      <c r="T103" s="7">
        <v>1.2849198579788208</v>
      </c>
      <c r="U103" s="124">
        <f t="shared" si="5"/>
        <v>2.5074500441551208</v>
      </c>
    </row>
    <row r="104" spans="1:21">
      <c r="A104" s="37">
        <v>100</v>
      </c>
      <c r="B104" s="12"/>
      <c r="C104" s="12"/>
      <c r="D104" s="38" t="s">
        <v>32</v>
      </c>
      <c r="E104" s="15" t="s">
        <v>127</v>
      </c>
      <c r="F104" s="43"/>
      <c r="G104" s="109">
        <f t="shared" si="3"/>
        <v>0</v>
      </c>
      <c r="H104" s="26">
        <v>0</v>
      </c>
      <c r="I104" s="7">
        <v>0</v>
      </c>
      <c r="J104" s="7">
        <v>0</v>
      </c>
      <c r="K104" s="7">
        <v>0</v>
      </c>
      <c r="L104" s="7">
        <v>0</v>
      </c>
      <c r="M104" s="7">
        <v>0</v>
      </c>
      <c r="N104" s="124">
        <f t="shared" si="4"/>
        <v>0</v>
      </c>
      <c r="O104" s="26">
        <v>0</v>
      </c>
      <c r="P104" s="7">
        <v>0</v>
      </c>
      <c r="Q104" s="7">
        <v>0</v>
      </c>
      <c r="R104" s="7">
        <v>0</v>
      </c>
      <c r="S104" s="7">
        <v>0</v>
      </c>
      <c r="T104" s="7">
        <v>0</v>
      </c>
      <c r="U104" s="124">
        <f t="shared" si="5"/>
        <v>0</v>
      </c>
    </row>
    <row r="105" spans="1:21">
      <c r="A105" s="37">
        <v>101</v>
      </c>
      <c r="B105" s="12"/>
      <c r="C105" s="12"/>
      <c r="D105" s="38" t="s">
        <v>34</v>
      </c>
      <c r="E105" s="15" t="s">
        <v>128</v>
      </c>
      <c r="F105" s="43"/>
      <c r="G105" s="109">
        <f t="shared" si="3"/>
        <v>35848.725626393039</v>
      </c>
      <c r="H105" s="26">
        <v>171.5621182854884</v>
      </c>
      <c r="I105" s="7">
        <v>510.86133861728013</v>
      </c>
      <c r="J105" s="7">
        <v>784.09964255988598</v>
      </c>
      <c r="K105" s="7">
        <v>1129.2496386356652</v>
      </c>
      <c r="L105" s="7">
        <v>4161.5180774927139</v>
      </c>
      <c r="M105" s="7">
        <v>10757.639446943998</v>
      </c>
      <c r="N105" s="124">
        <f t="shared" si="4"/>
        <v>17514.930262535032</v>
      </c>
      <c r="O105" s="26">
        <v>154.47980403680413</v>
      </c>
      <c r="P105" s="7">
        <v>245.91952913720161</v>
      </c>
      <c r="Q105" s="7">
        <v>251.69680662546307</v>
      </c>
      <c r="R105" s="7">
        <v>826.86293073371053</v>
      </c>
      <c r="S105" s="7">
        <v>3935.2905310094357</v>
      </c>
      <c r="T105" s="7">
        <v>12919.545762315392</v>
      </c>
      <c r="U105" s="124">
        <f t="shared" si="5"/>
        <v>18333.795363858007</v>
      </c>
    </row>
    <row r="106" spans="1:21">
      <c r="A106" s="93">
        <v>102</v>
      </c>
      <c r="B106" s="94"/>
      <c r="C106" s="95" t="s">
        <v>129</v>
      </c>
      <c r="D106" s="96" t="s">
        <v>130</v>
      </c>
      <c r="E106" s="97"/>
      <c r="F106" s="98"/>
      <c r="G106" s="99">
        <f t="shared" si="3"/>
        <v>106.82521323859692</v>
      </c>
      <c r="H106" s="100">
        <v>0</v>
      </c>
      <c r="I106" s="101">
        <v>1.5671786963939667</v>
      </c>
      <c r="J106" s="101">
        <v>7.4816598892211914</v>
      </c>
      <c r="K106" s="101">
        <v>2.3260841369628906</v>
      </c>
      <c r="L106" s="101">
        <v>6.4534848928451538</v>
      </c>
      <c r="M106" s="101">
        <v>37.122297406196594</v>
      </c>
      <c r="N106" s="125">
        <f t="shared" si="4"/>
        <v>54.950705021619797</v>
      </c>
      <c r="O106" s="100">
        <v>0</v>
      </c>
      <c r="P106" s="101">
        <v>2.4372413158416748</v>
      </c>
      <c r="Q106" s="101">
        <v>1.01474928855896</v>
      </c>
      <c r="R106" s="101">
        <v>0.9219585657119751</v>
      </c>
      <c r="S106" s="101">
        <v>2.482736274600029</v>
      </c>
      <c r="T106" s="101">
        <v>45.017822772264481</v>
      </c>
      <c r="U106" s="125">
        <f t="shared" si="5"/>
        <v>51.874508216977119</v>
      </c>
    </row>
    <row r="107" spans="1:21">
      <c r="A107" s="93">
        <v>110</v>
      </c>
      <c r="B107" s="94"/>
      <c r="C107" s="95" t="s">
        <v>131</v>
      </c>
      <c r="D107" s="96" t="s">
        <v>132</v>
      </c>
      <c r="E107" s="97"/>
      <c r="F107" s="98"/>
      <c r="G107" s="99">
        <f t="shared" si="3"/>
        <v>8176897.7709106654</v>
      </c>
      <c r="H107" s="100">
        <v>1601.7559364065528</v>
      </c>
      <c r="I107" s="101">
        <v>1153.6464662253857</v>
      </c>
      <c r="J107" s="101">
        <v>9514.0875853896141</v>
      </c>
      <c r="K107" s="101">
        <v>70076.624426364899</v>
      </c>
      <c r="L107" s="101">
        <v>614514.41198348999</v>
      </c>
      <c r="M107" s="101">
        <v>3387690.8064727783</v>
      </c>
      <c r="N107" s="125">
        <f t="shared" si="4"/>
        <v>4084551.3328706548</v>
      </c>
      <c r="O107" s="100">
        <v>1158.94360152632</v>
      </c>
      <c r="P107" s="101">
        <v>1001.005480363965</v>
      </c>
      <c r="Q107" s="101">
        <v>5933.5245594978333</v>
      </c>
      <c r="R107" s="101">
        <v>34777.996345758438</v>
      </c>
      <c r="S107" s="101">
        <v>371949.9052400589</v>
      </c>
      <c r="T107" s="101">
        <v>3677525.0628128052</v>
      </c>
      <c r="U107" s="125">
        <f t="shared" si="5"/>
        <v>4092346.4380400106</v>
      </c>
    </row>
    <row r="108" spans="1:21">
      <c r="A108" s="37">
        <v>111</v>
      </c>
      <c r="B108" s="10"/>
      <c r="C108" s="16"/>
      <c r="D108" s="38" t="s">
        <v>8</v>
      </c>
      <c r="E108" s="49" t="s">
        <v>133</v>
      </c>
      <c r="F108" s="40"/>
      <c r="G108" s="109">
        <f t="shared" si="3"/>
        <v>115809.39427520677</v>
      </c>
      <c r="H108" s="26">
        <v>47.989150998982495</v>
      </c>
      <c r="I108" s="7">
        <v>234.06466834060848</v>
      </c>
      <c r="J108" s="7">
        <v>610.90492553263903</v>
      </c>
      <c r="K108" s="7">
        <v>1061.6335362643003</v>
      </c>
      <c r="L108" s="7">
        <v>6645.4115326106548</v>
      </c>
      <c r="M108" s="7">
        <v>34842.970698833466</v>
      </c>
      <c r="N108" s="124">
        <f t="shared" si="4"/>
        <v>43442.974512580651</v>
      </c>
      <c r="O108" s="26">
        <v>44.854742288414855</v>
      </c>
      <c r="P108" s="7">
        <v>217.15539664030075</v>
      </c>
      <c r="Q108" s="7">
        <v>668.18826812505722</v>
      </c>
      <c r="R108" s="7">
        <v>1696.5495895594358</v>
      </c>
      <c r="S108" s="7">
        <v>10102.67279407382</v>
      </c>
      <c r="T108" s="7">
        <v>59636.998971939087</v>
      </c>
      <c r="U108" s="124">
        <f t="shared" si="5"/>
        <v>72366.419762626116</v>
      </c>
    </row>
    <row r="109" spans="1:21">
      <c r="A109" s="37">
        <v>112</v>
      </c>
      <c r="B109" s="17"/>
      <c r="C109" s="11"/>
      <c r="D109" s="52" t="s">
        <v>10</v>
      </c>
      <c r="E109" s="49" t="s">
        <v>134</v>
      </c>
      <c r="F109" s="51"/>
      <c r="G109" s="109">
        <f t="shared" si="3"/>
        <v>551469.7793615968</v>
      </c>
      <c r="H109" s="26">
        <v>6.3277577019440514</v>
      </c>
      <c r="I109" s="7">
        <v>14.694970468292013</v>
      </c>
      <c r="J109" s="7">
        <v>193.81715841777623</v>
      </c>
      <c r="K109" s="7">
        <v>2314.9059801101685</v>
      </c>
      <c r="L109" s="7">
        <v>29126.915024995804</v>
      </c>
      <c r="M109" s="7">
        <v>236081.14647507668</v>
      </c>
      <c r="N109" s="124">
        <f t="shared" si="4"/>
        <v>267737.80736677063</v>
      </c>
      <c r="O109" s="26">
        <v>5.8507045931380617</v>
      </c>
      <c r="P109" s="7">
        <v>10.631792616099119</v>
      </c>
      <c r="Q109" s="7">
        <v>138.72721575200558</v>
      </c>
      <c r="R109" s="7">
        <v>1044.3106463253498</v>
      </c>
      <c r="S109" s="7">
        <v>17394.502237737179</v>
      </c>
      <c r="T109" s="7">
        <v>265137.94939780235</v>
      </c>
      <c r="U109" s="124">
        <f t="shared" si="5"/>
        <v>283731.9719948261</v>
      </c>
    </row>
    <row r="110" spans="1:21">
      <c r="A110" s="37">
        <v>113</v>
      </c>
      <c r="B110" s="17"/>
      <c r="C110" s="16"/>
      <c r="D110" s="38" t="s">
        <v>22</v>
      </c>
      <c r="E110" s="49" t="s">
        <v>135</v>
      </c>
      <c r="F110" s="40"/>
      <c r="G110" s="109">
        <f t="shared" si="3"/>
        <v>3517152.5245442474</v>
      </c>
      <c r="H110" s="26">
        <v>60.604479071391324</v>
      </c>
      <c r="I110" s="7">
        <v>113.15432024374604</v>
      </c>
      <c r="J110" s="7">
        <v>4367.8532944619656</v>
      </c>
      <c r="K110" s="7">
        <v>33778.208519935608</v>
      </c>
      <c r="L110" s="7">
        <v>244862.82403755188</v>
      </c>
      <c r="M110" s="7">
        <v>1388363.0733718872</v>
      </c>
      <c r="N110" s="124">
        <f t="shared" si="4"/>
        <v>1671545.7180231519</v>
      </c>
      <c r="O110" s="26">
        <v>33.449550283655299</v>
      </c>
      <c r="P110" s="7">
        <v>85.132620374672115</v>
      </c>
      <c r="Q110" s="7">
        <v>2297.3070204705</v>
      </c>
      <c r="R110" s="7">
        <v>14987.493806540966</v>
      </c>
      <c r="S110" s="7">
        <v>157797.35620546341</v>
      </c>
      <c r="T110" s="7">
        <v>1670406.0673179626</v>
      </c>
      <c r="U110" s="124">
        <f t="shared" si="5"/>
        <v>1845606.8065210958</v>
      </c>
    </row>
    <row r="111" spans="1:21">
      <c r="A111" s="37">
        <v>114</v>
      </c>
      <c r="B111" s="17"/>
      <c r="C111" s="16"/>
      <c r="D111" s="38" t="s">
        <v>24</v>
      </c>
      <c r="E111" s="49" t="s">
        <v>136</v>
      </c>
      <c r="F111" s="40"/>
      <c r="G111" s="109">
        <f t="shared" si="3"/>
        <v>3530956.9135063719</v>
      </c>
      <c r="H111" s="26">
        <v>525.97162235528231</v>
      </c>
      <c r="I111" s="7">
        <v>373.10642877966166</v>
      </c>
      <c r="J111" s="7">
        <v>2781.1914020478725</v>
      </c>
      <c r="K111" s="7">
        <v>28204.638985753059</v>
      </c>
      <c r="L111" s="7">
        <v>310669.53544712067</v>
      </c>
      <c r="M111" s="7">
        <v>1558765.5744247437</v>
      </c>
      <c r="N111" s="124">
        <f t="shared" si="4"/>
        <v>1901320.0183108002</v>
      </c>
      <c r="O111" s="26">
        <v>351.0176487993449</v>
      </c>
      <c r="P111" s="7">
        <v>321.38923312723637</v>
      </c>
      <c r="Q111" s="7">
        <v>1743.803241699934</v>
      </c>
      <c r="R111" s="7">
        <v>14524.204483032227</v>
      </c>
      <c r="S111" s="7">
        <v>172134.1777973175</v>
      </c>
      <c r="T111" s="7">
        <v>1440562.3027915955</v>
      </c>
      <c r="U111" s="124">
        <f t="shared" si="5"/>
        <v>1629636.8951955717</v>
      </c>
    </row>
    <row r="112" spans="1:21">
      <c r="A112" s="37">
        <v>115</v>
      </c>
      <c r="B112" s="14"/>
      <c r="C112" s="16"/>
      <c r="D112" s="38" t="s">
        <v>26</v>
      </c>
      <c r="E112" s="49" t="s">
        <v>137</v>
      </c>
      <c r="F112" s="40"/>
      <c r="G112" s="109">
        <f t="shared" si="3"/>
        <v>84636.815834359732</v>
      </c>
      <c r="H112" s="26">
        <v>544.31711975811049</v>
      </c>
      <c r="I112" s="7">
        <v>271.2991212438792</v>
      </c>
      <c r="J112" s="7">
        <v>955.18044798076153</v>
      </c>
      <c r="K112" s="7">
        <v>2363.7386209070683</v>
      </c>
      <c r="L112" s="7">
        <v>6747.0377671718597</v>
      </c>
      <c r="M112" s="7">
        <v>30671.059514284134</v>
      </c>
      <c r="N112" s="124">
        <f t="shared" si="4"/>
        <v>41552.632591345813</v>
      </c>
      <c r="O112" s="26">
        <v>424.3235381077975</v>
      </c>
      <c r="P112" s="7">
        <v>244.03169624693692</v>
      </c>
      <c r="Q112" s="7">
        <v>669.40465270727873</v>
      </c>
      <c r="R112" s="7">
        <v>1214.9742461591959</v>
      </c>
      <c r="S112" s="7">
        <v>3934.8218964338303</v>
      </c>
      <c r="T112" s="7">
        <v>36596.627213358879</v>
      </c>
      <c r="U112" s="124">
        <f t="shared" si="5"/>
        <v>43084.183243013918</v>
      </c>
    </row>
    <row r="113" spans="1:21">
      <c r="A113" s="37">
        <v>116</v>
      </c>
      <c r="B113" s="17"/>
      <c r="C113" s="12"/>
      <c r="D113" s="38" t="s">
        <v>32</v>
      </c>
      <c r="E113" s="14" t="s">
        <v>138</v>
      </c>
      <c r="F113" s="43"/>
      <c r="G113" s="109">
        <f t="shared" si="3"/>
        <v>376872.42130646622</v>
      </c>
      <c r="H113" s="26">
        <v>416.54580031940714</v>
      </c>
      <c r="I113" s="7">
        <v>147.32698314380832</v>
      </c>
      <c r="J113" s="7">
        <v>605.14045951142907</v>
      </c>
      <c r="K113" s="7">
        <v>2353.4984354451299</v>
      </c>
      <c r="L113" s="7">
        <v>16462.692476928234</v>
      </c>
      <c r="M113" s="7">
        <v>138966.95946288109</v>
      </c>
      <c r="N113" s="124">
        <f t="shared" si="4"/>
        <v>158952.1636182291</v>
      </c>
      <c r="O113" s="26">
        <v>299.44741180818528</v>
      </c>
      <c r="P113" s="7">
        <v>122.66473409230821</v>
      </c>
      <c r="Q113" s="7">
        <v>416.09439818747342</v>
      </c>
      <c r="R113" s="7">
        <v>1310.464195009321</v>
      </c>
      <c r="S113" s="7">
        <v>10586.384447365999</v>
      </c>
      <c r="T113" s="7">
        <v>205185.20250177383</v>
      </c>
      <c r="U113" s="124">
        <f t="shared" si="5"/>
        <v>217920.25768823712</v>
      </c>
    </row>
    <row r="114" spans="1:21">
      <c r="A114" s="93">
        <v>117</v>
      </c>
      <c r="B114" s="94"/>
      <c r="C114" s="95" t="s">
        <v>4</v>
      </c>
      <c r="D114" s="96" t="s">
        <v>139</v>
      </c>
      <c r="E114" s="97"/>
      <c r="F114" s="98"/>
      <c r="G114" s="99">
        <f t="shared" si="3"/>
        <v>2154815.0053810258</v>
      </c>
      <c r="H114" s="100">
        <v>360.87616851583152</v>
      </c>
      <c r="I114" s="101">
        <v>510.11047001183033</v>
      </c>
      <c r="J114" s="101">
        <v>1435.4554175138474</v>
      </c>
      <c r="K114" s="101">
        <v>5016.8164646625519</v>
      </c>
      <c r="L114" s="101">
        <v>92044.194326400757</v>
      </c>
      <c r="M114" s="101">
        <v>996304.38622665405</v>
      </c>
      <c r="N114" s="125">
        <f t="shared" si="4"/>
        <v>1095671.8390737588</v>
      </c>
      <c r="O114" s="100">
        <v>364.76152875661501</v>
      </c>
      <c r="P114" s="101">
        <v>372.90929046273232</v>
      </c>
      <c r="Q114" s="101">
        <v>1022.6370950937271</v>
      </c>
      <c r="R114" s="101">
        <v>5559.6695232391357</v>
      </c>
      <c r="S114" s="101">
        <v>75277.250978708267</v>
      </c>
      <c r="T114" s="101">
        <v>976545.93789100647</v>
      </c>
      <c r="U114" s="125">
        <f t="shared" si="5"/>
        <v>1059143.166307267</v>
      </c>
    </row>
    <row r="115" spans="1:21">
      <c r="A115" s="37">
        <v>118</v>
      </c>
      <c r="B115" s="17"/>
      <c r="C115" s="16"/>
      <c r="D115" s="38" t="s">
        <v>8</v>
      </c>
      <c r="E115" s="49" t="s">
        <v>140</v>
      </c>
      <c r="F115" s="40"/>
      <c r="G115" s="109">
        <f t="shared" si="3"/>
        <v>1904049.1919546393</v>
      </c>
      <c r="H115" s="26">
        <v>29.909115119444323</v>
      </c>
      <c r="I115" s="7">
        <v>78.809911306016147</v>
      </c>
      <c r="J115" s="7">
        <v>448.46710952743888</v>
      </c>
      <c r="K115" s="7">
        <v>2343.3669503331184</v>
      </c>
      <c r="L115" s="7">
        <v>75588.616599559784</v>
      </c>
      <c r="M115" s="7">
        <v>884522.75651073456</v>
      </c>
      <c r="N115" s="124">
        <f t="shared" si="4"/>
        <v>963011.9261965804</v>
      </c>
      <c r="O115" s="26">
        <v>31.182862043293426</v>
      </c>
      <c r="P115" s="7">
        <v>58.700313980691135</v>
      </c>
      <c r="Q115" s="7">
        <v>327.36786383017898</v>
      </c>
      <c r="R115" s="7">
        <v>2812.8430570662022</v>
      </c>
      <c r="S115" s="7">
        <v>64567.257632017136</v>
      </c>
      <c r="T115" s="7">
        <v>873239.9140291214</v>
      </c>
      <c r="U115" s="124">
        <f t="shared" si="5"/>
        <v>941037.26575805887</v>
      </c>
    </row>
    <row r="116" spans="1:21">
      <c r="A116" s="37">
        <v>119</v>
      </c>
      <c r="B116" s="10"/>
      <c r="C116" s="16"/>
      <c r="D116" s="38" t="s">
        <v>10</v>
      </c>
      <c r="E116" s="49" t="s">
        <v>141</v>
      </c>
      <c r="F116" s="40"/>
      <c r="G116" s="109">
        <f t="shared" si="3"/>
        <v>99863.315177995915</v>
      </c>
      <c r="H116" s="26">
        <v>268.84482979866516</v>
      </c>
      <c r="I116" s="7">
        <v>266.29325260594487</v>
      </c>
      <c r="J116" s="7">
        <v>636.77747543156147</v>
      </c>
      <c r="K116" s="7">
        <v>1596.0708606243134</v>
      </c>
      <c r="L116" s="7">
        <v>8624.0878102779388</v>
      </c>
      <c r="M116" s="7">
        <v>36400.649535179138</v>
      </c>
      <c r="N116" s="124">
        <f t="shared" si="4"/>
        <v>47792.723763917558</v>
      </c>
      <c r="O116" s="26">
        <v>280.50820656421274</v>
      </c>
      <c r="P116" s="7">
        <v>178.55692902579904</v>
      </c>
      <c r="Q116" s="7">
        <v>468.07611804455519</v>
      </c>
      <c r="R116" s="7">
        <v>1997.8038212656975</v>
      </c>
      <c r="S116" s="7">
        <v>6890.5670092105865</v>
      </c>
      <c r="T116" s="7">
        <v>42255.079329967499</v>
      </c>
      <c r="U116" s="124">
        <f t="shared" si="5"/>
        <v>52070.59141407835</v>
      </c>
    </row>
    <row r="117" spans="1:21">
      <c r="A117" s="37">
        <v>120</v>
      </c>
      <c r="B117" s="17"/>
      <c r="C117" s="11"/>
      <c r="D117" s="38" t="s">
        <v>22</v>
      </c>
      <c r="E117" s="9" t="s">
        <v>142</v>
      </c>
      <c r="F117" s="46"/>
      <c r="G117" s="109">
        <f t="shared" si="3"/>
        <v>150902.56070618474</v>
      </c>
      <c r="H117" s="26">
        <v>62.122217689413446</v>
      </c>
      <c r="I117" s="7">
        <v>165.00730641931295</v>
      </c>
      <c r="J117" s="7">
        <v>350.21079981327057</v>
      </c>
      <c r="K117" s="7">
        <v>1077.3786199390888</v>
      </c>
      <c r="L117" s="7">
        <v>7831.4884641170502</v>
      </c>
      <c r="M117" s="7">
        <v>75381.005492925644</v>
      </c>
      <c r="N117" s="124">
        <f t="shared" si="4"/>
        <v>84867.212900903774</v>
      </c>
      <c r="O117" s="26">
        <v>53.070468314719619</v>
      </c>
      <c r="P117" s="7">
        <v>135.65204988047481</v>
      </c>
      <c r="Q117" s="7">
        <v>227.19317343086004</v>
      </c>
      <c r="R117" s="7">
        <v>749.02249685674906</v>
      </c>
      <c r="S117" s="7">
        <v>3819.4293970763683</v>
      </c>
      <c r="T117" s="7">
        <v>61050.980219721794</v>
      </c>
      <c r="U117" s="124">
        <f t="shared" si="5"/>
        <v>66035.347805280966</v>
      </c>
    </row>
    <row r="118" spans="1:21">
      <c r="A118" s="93">
        <v>121</v>
      </c>
      <c r="B118" s="94"/>
      <c r="C118" s="95" t="s">
        <v>143</v>
      </c>
      <c r="D118" s="96" t="s">
        <v>144</v>
      </c>
      <c r="E118" s="97"/>
      <c r="F118" s="98"/>
      <c r="G118" s="99">
        <f t="shared" si="3"/>
        <v>660494.34902208578</v>
      </c>
      <c r="H118" s="100">
        <v>1060.4417035523802</v>
      </c>
      <c r="I118" s="101">
        <v>398.34233191236854</v>
      </c>
      <c r="J118" s="101">
        <v>1991.4794048070908</v>
      </c>
      <c r="K118" s="101">
        <v>19833.575956583023</v>
      </c>
      <c r="L118" s="101">
        <v>89468.627763271332</v>
      </c>
      <c r="M118" s="101">
        <v>253339.5120215416</v>
      </c>
      <c r="N118" s="125">
        <f t="shared" si="4"/>
        <v>366091.97918166779</v>
      </c>
      <c r="O118" s="100">
        <v>792.31589173246175</v>
      </c>
      <c r="P118" s="101">
        <v>271.92337566614151</v>
      </c>
      <c r="Q118" s="101">
        <v>1019.2943421453238</v>
      </c>
      <c r="R118" s="101">
        <v>6429.7492815256119</v>
      </c>
      <c r="S118" s="101">
        <v>43940.605288982391</v>
      </c>
      <c r="T118" s="101">
        <v>241948.48166036606</v>
      </c>
      <c r="U118" s="125">
        <f t="shared" si="5"/>
        <v>294402.36984041799</v>
      </c>
    </row>
    <row r="119" spans="1:21">
      <c r="A119" s="37">
        <v>122</v>
      </c>
      <c r="B119" s="17"/>
      <c r="C119" s="16"/>
      <c r="D119" s="38" t="s">
        <v>8</v>
      </c>
      <c r="E119" s="49" t="s">
        <v>145</v>
      </c>
      <c r="F119" s="40"/>
      <c r="G119" s="109">
        <f t="shared" si="3"/>
        <v>100768.59975384174</v>
      </c>
      <c r="H119" s="26">
        <v>12.295025423284187</v>
      </c>
      <c r="I119" s="7">
        <v>32.077746120747179</v>
      </c>
      <c r="J119" s="7">
        <v>239.44850989431143</v>
      </c>
      <c r="K119" s="7">
        <v>1557.2018057405949</v>
      </c>
      <c r="L119" s="7">
        <v>10465.284373223782</v>
      </c>
      <c r="M119" s="7">
        <v>44316.552495956421</v>
      </c>
      <c r="N119" s="124">
        <f t="shared" si="4"/>
        <v>56622.859956359142</v>
      </c>
      <c r="O119" s="26">
        <v>10.595172606740221</v>
      </c>
      <c r="P119" s="7">
        <v>24.535319675691426</v>
      </c>
      <c r="Q119" s="7">
        <v>137.73152233380824</v>
      </c>
      <c r="R119" s="7">
        <v>719.4635459035635</v>
      </c>
      <c r="S119" s="7">
        <v>5593.3543843626976</v>
      </c>
      <c r="T119" s="7">
        <v>37660.059852600098</v>
      </c>
      <c r="U119" s="124">
        <f t="shared" si="5"/>
        <v>44145.739797482602</v>
      </c>
    </row>
    <row r="120" spans="1:21">
      <c r="A120" s="37">
        <v>123</v>
      </c>
      <c r="B120" s="17"/>
      <c r="C120" s="16"/>
      <c r="D120" s="38" t="s">
        <v>10</v>
      </c>
      <c r="E120" s="49" t="s">
        <v>146</v>
      </c>
      <c r="F120" s="40"/>
      <c r="G120" s="109">
        <f t="shared" si="3"/>
        <v>288066.88191316091</v>
      </c>
      <c r="H120" s="26">
        <v>60.879865657842629</v>
      </c>
      <c r="I120" s="7">
        <v>102.9848166112788</v>
      </c>
      <c r="J120" s="7">
        <v>841.76801987737417</v>
      </c>
      <c r="K120" s="7">
        <v>14510.810743033886</v>
      </c>
      <c r="L120" s="7">
        <v>60459.715274453163</v>
      </c>
      <c r="M120" s="7">
        <v>103467.939204216</v>
      </c>
      <c r="N120" s="124">
        <f t="shared" si="4"/>
        <v>179444.09792384953</v>
      </c>
      <c r="O120" s="26">
        <v>39.898726028582132</v>
      </c>
      <c r="P120" s="7">
        <v>65.414263922721148</v>
      </c>
      <c r="Q120" s="7">
        <v>423.18438455462456</v>
      </c>
      <c r="R120" s="7">
        <v>3912.5865190327168</v>
      </c>
      <c r="S120" s="7">
        <v>26011.971551299095</v>
      </c>
      <c r="T120" s="7">
        <v>78169.728544473648</v>
      </c>
      <c r="U120" s="124">
        <f t="shared" si="5"/>
        <v>108622.78398931139</v>
      </c>
    </row>
    <row r="121" spans="1:21">
      <c r="A121" s="37">
        <v>124</v>
      </c>
      <c r="B121" s="10"/>
      <c r="C121" s="16"/>
      <c r="D121" s="38" t="s">
        <v>22</v>
      </c>
      <c r="E121" s="49" t="s">
        <v>147</v>
      </c>
      <c r="F121" s="40"/>
      <c r="G121" s="109">
        <f t="shared" si="3"/>
        <v>5730.1959080145962</v>
      </c>
      <c r="H121" s="26">
        <v>21.695095205209782</v>
      </c>
      <c r="I121" s="7">
        <v>56.759247682988644</v>
      </c>
      <c r="J121" s="7">
        <v>97.592199830338359</v>
      </c>
      <c r="K121" s="7">
        <v>163.77982874214649</v>
      </c>
      <c r="L121" s="7">
        <v>470.18942043185234</v>
      </c>
      <c r="M121" s="7">
        <v>1936.3496605753899</v>
      </c>
      <c r="N121" s="124">
        <f t="shared" si="4"/>
        <v>2746.3654524679255</v>
      </c>
      <c r="O121" s="26">
        <v>16.962518209063546</v>
      </c>
      <c r="P121" s="7">
        <v>45.560769565403461</v>
      </c>
      <c r="Q121" s="7">
        <v>61.334345407783985</v>
      </c>
      <c r="R121" s="7">
        <v>133.72087210789323</v>
      </c>
      <c r="S121" s="7">
        <v>386.74097722023726</v>
      </c>
      <c r="T121" s="7">
        <v>2339.5109730362892</v>
      </c>
      <c r="U121" s="124">
        <f t="shared" si="5"/>
        <v>2983.8304555466707</v>
      </c>
    </row>
    <row r="122" spans="1:21">
      <c r="A122" s="37">
        <v>125</v>
      </c>
      <c r="B122" s="17"/>
      <c r="C122" s="11"/>
      <c r="D122" s="50"/>
      <c r="E122" s="9" t="s">
        <v>148</v>
      </c>
      <c r="F122" s="46"/>
      <c r="G122" s="109">
        <f t="shared" si="3"/>
        <v>265928.67785114143</v>
      </c>
      <c r="H122" s="26">
        <v>965.57171568833292</v>
      </c>
      <c r="I122" s="7">
        <v>206.52052049897611</v>
      </c>
      <c r="J122" s="7">
        <v>812.67066690325737</v>
      </c>
      <c r="K122" s="7">
        <v>3601.7840904891491</v>
      </c>
      <c r="L122" s="7">
        <v>18073.440203785896</v>
      </c>
      <c r="M122" s="7">
        <v>103618.67611241341</v>
      </c>
      <c r="N122" s="124">
        <f t="shared" si="4"/>
        <v>127278.66330977902</v>
      </c>
      <c r="O122" s="26">
        <v>724.85947615746409</v>
      </c>
      <c r="P122" s="7">
        <v>136.41302907094359</v>
      </c>
      <c r="Q122" s="7">
        <v>397.04410392045975</v>
      </c>
      <c r="R122" s="7">
        <v>1663.9784803688526</v>
      </c>
      <c r="S122" s="7">
        <v>11948.537360370159</v>
      </c>
      <c r="T122" s="7">
        <v>123779.18209147453</v>
      </c>
      <c r="U122" s="124">
        <f t="shared" si="5"/>
        <v>138650.01454136241</v>
      </c>
    </row>
    <row r="123" spans="1:21">
      <c r="A123" s="93">
        <v>126</v>
      </c>
      <c r="B123" s="94"/>
      <c r="C123" s="95" t="s">
        <v>149</v>
      </c>
      <c r="D123" s="96" t="s">
        <v>150</v>
      </c>
      <c r="E123" s="97"/>
      <c r="F123" s="98"/>
      <c r="G123" s="99">
        <f t="shared" si="3"/>
        <v>649259.51607465185</v>
      </c>
      <c r="H123" s="100">
        <v>350.59151929430664</v>
      </c>
      <c r="I123" s="101">
        <v>519.49312145262957</v>
      </c>
      <c r="J123" s="101">
        <v>1975.3310688585043</v>
      </c>
      <c r="K123" s="101">
        <v>9047.9462606906891</v>
      </c>
      <c r="L123" s="101">
        <v>48824.22983789444</v>
      </c>
      <c r="M123" s="101">
        <v>235284.71458911896</v>
      </c>
      <c r="N123" s="125">
        <f t="shared" si="4"/>
        <v>296002.30639730953</v>
      </c>
      <c r="O123" s="100">
        <v>242.36761562898755</v>
      </c>
      <c r="P123" s="101">
        <v>405.86025090515614</v>
      </c>
      <c r="Q123" s="101">
        <v>1775.6492265462875</v>
      </c>
      <c r="R123" s="101">
        <v>7691.3937686681747</v>
      </c>
      <c r="S123" s="101">
        <v>50383.382241725922</v>
      </c>
      <c r="T123" s="101">
        <v>292758.5565738678</v>
      </c>
      <c r="U123" s="125">
        <f t="shared" si="5"/>
        <v>353257.20967734233</v>
      </c>
    </row>
    <row r="124" spans="1:21">
      <c r="A124" s="37">
        <v>127</v>
      </c>
      <c r="B124" s="12"/>
      <c r="C124" s="12"/>
      <c r="D124" s="38" t="s">
        <v>8</v>
      </c>
      <c r="E124" s="49" t="s">
        <v>151</v>
      </c>
      <c r="F124" s="40"/>
      <c r="G124" s="109">
        <f t="shared" si="3"/>
        <v>558020.13193013961</v>
      </c>
      <c r="H124" s="26">
        <v>225.06239902036032</v>
      </c>
      <c r="I124" s="7">
        <v>468.14529979974031</v>
      </c>
      <c r="J124" s="7">
        <v>1787.1003116667271</v>
      </c>
      <c r="K124" s="7">
        <v>8099.9371582269669</v>
      </c>
      <c r="L124" s="7">
        <v>43999.369450330734</v>
      </c>
      <c r="M124" s="7">
        <v>202408.11138725281</v>
      </c>
      <c r="N124" s="124">
        <f t="shared" si="4"/>
        <v>256987.72600629734</v>
      </c>
      <c r="O124" s="26">
        <v>169.1905503039161</v>
      </c>
      <c r="P124" s="7">
        <v>360.16266111284494</v>
      </c>
      <c r="Q124" s="7">
        <v>1540.1913698762655</v>
      </c>
      <c r="R124" s="7">
        <v>6708.4260612726212</v>
      </c>
      <c r="S124" s="7">
        <v>45719.43755865097</v>
      </c>
      <c r="T124" s="7">
        <v>246534.99772262573</v>
      </c>
      <c r="U124" s="124">
        <f t="shared" si="5"/>
        <v>301032.40592384234</v>
      </c>
    </row>
    <row r="125" spans="1:21">
      <c r="A125" s="37">
        <v>128</v>
      </c>
      <c r="B125" s="17"/>
      <c r="C125" s="16"/>
      <c r="D125" s="52" t="s">
        <v>10</v>
      </c>
      <c r="E125" s="49" t="s">
        <v>152</v>
      </c>
      <c r="F125" s="40"/>
      <c r="G125" s="109">
        <f t="shared" si="3"/>
        <v>1642.5650452375412</v>
      </c>
      <c r="H125" s="26">
        <v>0</v>
      </c>
      <c r="I125" s="7">
        <v>0</v>
      </c>
      <c r="J125" s="7">
        <v>0.26864033937454224</v>
      </c>
      <c r="K125" s="7">
        <v>6.3482332229614258</v>
      </c>
      <c r="L125" s="7">
        <v>220.67274671792984</v>
      </c>
      <c r="M125" s="7">
        <v>1415.2754249572754</v>
      </c>
      <c r="N125" s="124">
        <f t="shared" si="4"/>
        <v>1642.5650452375412</v>
      </c>
      <c r="O125" s="26">
        <v>0</v>
      </c>
      <c r="P125" s="7">
        <v>0</v>
      </c>
      <c r="Q125" s="7">
        <v>0</v>
      </c>
      <c r="R125" s="7">
        <v>0</v>
      </c>
      <c r="S125" s="7">
        <v>0</v>
      </c>
      <c r="T125" s="7">
        <v>0</v>
      </c>
      <c r="U125" s="124">
        <f t="shared" si="5"/>
        <v>0</v>
      </c>
    </row>
    <row r="126" spans="1:21">
      <c r="A126" s="37">
        <v>129</v>
      </c>
      <c r="B126" s="10"/>
      <c r="C126" s="16"/>
      <c r="D126" s="38" t="s">
        <v>22</v>
      </c>
      <c r="E126" s="15" t="s">
        <v>153</v>
      </c>
      <c r="F126" s="43"/>
      <c r="G126" s="109">
        <f t="shared" si="3"/>
        <v>10647.378558916185</v>
      </c>
      <c r="H126" s="26">
        <v>0</v>
      </c>
      <c r="I126" s="7">
        <v>5.0866865817224607</v>
      </c>
      <c r="J126" s="7">
        <v>15.851688918774016</v>
      </c>
      <c r="K126" s="7">
        <v>128.0119901644066</v>
      </c>
      <c r="L126" s="7">
        <v>756.74308472312987</v>
      </c>
      <c r="M126" s="7">
        <v>3893.1081242449582</v>
      </c>
      <c r="N126" s="124">
        <f t="shared" si="4"/>
        <v>4798.8015746329911</v>
      </c>
      <c r="O126" s="26">
        <v>0</v>
      </c>
      <c r="P126" s="7">
        <v>5.8462286091817077</v>
      </c>
      <c r="Q126" s="7">
        <v>14.705809245759156</v>
      </c>
      <c r="R126" s="7">
        <v>93.013156551285647</v>
      </c>
      <c r="S126" s="7">
        <v>572.51808933541179</v>
      </c>
      <c r="T126" s="7">
        <v>5162.4937005415559</v>
      </c>
      <c r="U126" s="124">
        <f t="shared" si="5"/>
        <v>5848.5769842831942</v>
      </c>
    </row>
    <row r="127" spans="1:21">
      <c r="A127" s="37">
        <v>130</v>
      </c>
      <c r="B127" s="17"/>
      <c r="C127" s="11"/>
      <c r="D127" s="38" t="s">
        <v>24</v>
      </c>
      <c r="E127" s="9" t="s">
        <v>408</v>
      </c>
      <c r="F127" s="46"/>
      <c r="G127" s="109">
        <f t="shared" si="3"/>
        <v>76834.949999801116</v>
      </c>
      <c r="H127" s="26">
        <v>125.52911480516195</v>
      </c>
      <c r="I127" s="7">
        <v>46.261113421991467</v>
      </c>
      <c r="J127" s="7">
        <v>172.11051082611084</v>
      </c>
      <c r="K127" s="7">
        <v>813.64902935177088</v>
      </c>
      <c r="L127" s="7">
        <v>3847.4449634850025</v>
      </c>
      <c r="M127" s="7">
        <v>27568.225046694279</v>
      </c>
      <c r="N127" s="124">
        <f t="shared" si="4"/>
        <v>32573.219778584316</v>
      </c>
      <c r="O127" s="26">
        <v>73.177066394127905</v>
      </c>
      <c r="P127" s="7">
        <v>39.851345528149977</v>
      </c>
      <c r="Q127" s="7">
        <v>196.29428969696164</v>
      </c>
      <c r="R127" s="7">
        <v>690.41980699077249</v>
      </c>
      <c r="S127" s="7">
        <v>3427.7254416197538</v>
      </c>
      <c r="T127" s="7">
        <v>39834.262270987034</v>
      </c>
      <c r="U127" s="124">
        <f t="shared" si="5"/>
        <v>44261.7302212168</v>
      </c>
    </row>
    <row r="128" spans="1:21">
      <c r="A128" s="37">
        <v>131</v>
      </c>
      <c r="B128" s="12"/>
      <c r="C128" s="12"/>
      <c r="D128" s="38" t="s">
        <v>26</v>
      </c>
      <c r="E128" s="15" t="s">
        <v>154</v>
      </c>
      <c r="F128" s="43"/>
      <c r="G128" s="109">
        <f t="shared" si="3"/>
        <v>0</v>
      </c>
      <c r="H128" s="26">
        <v>0</v>
      </c>
      <c r="I128" s="7">
        <v>0</v>
      </c>
      <c r="J128" s="7">
        <v>0</v>
      </c>
      <c r="K128" s="7">
        <v>0</v>
      </c>
      <c r="L128" s="7">
        <v>0</v>
      </c>
      <c r="M128" s="7">
        <v>0</v>
      </c>
      <c r="N128" s="124">
        <f t="shared" si="4"/>
        <v>0</v>
      </c>
      <c r="O128" s="26">
        <v>0</v>
      </c>
      <c r="P128" s="7">
        <v>0</v>
      </c>
      <c r="Q128" s="7">
        <v>0</v>
      </c>
      <c r="R128" s="7">
        <v>0</v>
      </c>
      <c r="S128" s="7">
        <v>0</v>
      </c>
      <c r="T128" s="7">
        <v>0</v>
      </c>
      <c r="U128" s="124">
        <f t="shared" si="5"/>
        <v>0</v>
      </c>
    </row>
    <row r="129" spans="1:21">
      <c r="A129" s="37">
        <v>132</v>
      </c>
      <c r="B129" s="12"/>
      <c r="C129" s="12"/>
      <c r="D129" s="38" t="s">
        <v>32</v>
      </c>
      <c r="E129" s="15" t="s">
        <v>155</v>
      </c>
      <c r="F129" s="43"/>
      <c r="G129" s="109">
        <f t="shared" si="3"/>
        <v>2114.5022156081395</v>
      </c>
      <c r="H129" s="26">
        <v>0</v>
      </c>
      <c r="I129" s="7">
        <v>0</v>
      </c>
      <c r="J129" s="7">
        <v>0</v>
      </c>
      <c r="K129" s="7">
        <v>0</v>
      </c>
      <c r="L129" s="7">
        <v>0</v>
      </c>
      <c r="M129" s="7">
        <v>0</v>
      </c>
      <c r="N129" s="124">
        <f t="shared" si="4"/>
        <v>0</v>
      </c>
      <c r="O129" s="26">
        <v>0</v>
      </c>
      <c r="P129" s="7">
        <v>0</v>
      </c>
      <c r="Q129" s="7">
        <v>24.457725863787346</v>
      </c>
      <c r="R129" s="7">
        <v>199.534505862277</v>
      </c>
      <c r="S129" s="7">
        <v>663.69953070743941</v>
      </c>
      <c r="T129" s="7">
        <v>1226.8104531746358</v>
      </c>
      <c r="U129" s="124">
        <f t="shared" si="5"/>
        <v>2114.5022156081395</v>
      </c>
    </row>
    <row r="130" spans="1:21">
      <c r="A130" s="93">
        <v>133</v>
      </c>
      <c r="B130" s="94"/>
      <c r="C130" s="95" t="s">
        <v>156</v>
      </c>
      <c r="D130" s="96" t="s">
        <v>157</v>
      </c>
      <c r="E130" s="97"/>
      <c r="F130" s="98"/>
      <c r="G130" s="99">
        <f t="shared" si="3"/>
        <v>36050.506907439791</v>
      </c>
      <c r="H130" s="100">
        <v>144.32262659456319</v>
      </c>
      <c r="I130" s="101">
        <v>38.271968400105834</v>
      </c>
      <c r="J130" s="101">
        <v>108.74841566383839</v>
      </c>
      <c r="K130" s="101">
        <v>384.38318721950054</v>
      </c>
      <c r="L130" s="101">
        <v>1684.4190759062767</v>
      </c>
      <c r="M130" s="101">
        <v>11280.990083813667</v>
      </c>
      <c r="N130" s="125">
        <f t="shared" si="4"/>
        <v>13641.135357597952</v>
      </c>
      <c r="O130" s="100">
        <v>154.82186098106831</v>
      </c>
      <c r="P130" s="101">
        <v>29.763689987361431</v>
      </c>
      <c r="Q130" s="101">
        <v>81.095808647572994</v>
      </c>
      <c r="R130" s="101">
        <v>241.53559154272079</v>
      </c>
      <c r="S130" s="101">
        <v>1344.1726870238781</v>
      </c>
      <c r="T130" s="101">
        <v>20557.981911659241</v>
      </c>
      <c r="U130" s="125">
        <f t="shared" si="5"/>
        <v>22409.371549841842</v>
      </c>
    </row>
    <row r="131" spans="1:21">
      <c r="A131" s="93">
        <v>134</v>
      </c>
      <c r="B131" s="94"/>
      <c r="C131" s="95" t="s">
        <v>158</v>
      </c>
      <c r="D131" s="96" t="s">
        <v>159</v>
      </c>
      <c r="E131" s="97"/>
      <c r="F131" s="98"/>
      <c r="G131" s="99">
        <f t="shared" si="3"/>
        <v>54892.234583592042</v>
      </c>
      <c r="H131" s="100">
        <v>0</v>
      </c>
      <c r="I131" s="101">
        <v>70.78708347864449</v>
      </c>
      <c r="J131" s="101">
        <v>161.36512292176485</v>
      </c>
      <c r="K131" s="101">
        <v>416.69787296652794</v>
      </c>
      <c r="L131" s="101">
        <v>2538.9646741226315</v>
      </c>
      <c r="M131" s="101">
        <v>15516.605839364231</v>
      </c>
      <c r="N131" s="125">
        <f t="shared" si="4"/>
        <v>18704.420592853799</v>
      </c>
      <c r="O131" s="100">
        <v>0</v>
      </c>
      <c r="P131" s="101">
        <v>178.45399270579219</v>
      </c>
      <c r="Q131" s="101">
        <v>940.83408056944609</v>
      </c>
      <c r="R131" s="101">
        <v>1556.1617766842246</v>
      </c>
      <c r="S131" s="101">
        <v>4640.1453384310007</v>
      </c>
      <c r="T131" s="101">
        <v>28872.218802347779</v>
      </c>
      <c r="U131" s="125">
        <f>SUM(O131:T131)</f>
        <v>36187.813990738243</v>
      </c>
    </row>
    <row r="132" spans="1:21">
      <c r="A132" s="37">
        <v>135</v>
      </c>
      <c r="B132" s="17"/>
      <c r="C132" s="16"/>
      <c r="D132" s="38" t="s">
        <v>8</v>
      </c>
      <c r="E132" s="49" t="s">
        <v>160</v>
      </c>
      <c r="F132" s="40"/>
      <c r="G132" s="109">
        <f t="shared" si="3"/>
        <v>23700.457847365324</v>
      </c>
      <c r="H132" s="26">
        <v>0</v>
      </c>
      <c r="I132" s="7">
        <v>13.262869652593508</v>
      </c>
      <c r="J132" s="7">
        <v>12.141916652151849</v>
      </c>
      <c r="K132" s="7">
        <v>60.75987294735387</v>
      </c>
      <c r="L132" s="7">
        <v>1144.0157630853355</v>
      </c>
      <c r="M132" s="7">
        <v>6852.9810346160084</v>
      </c>
      <c r="N132" s="124">
        <f t="shared" si="4"/>
        <v>8083.1614569534431</v>
      </c>
      <c r="O132" s="26">
        <v>0</v>
      </c>
      <c r="P132" s="7">
        <v>12.782368193758884</v>
      </c>
      <c r="Q132" s="7">
        <v>25.611043536046054</v>
      </c>
      <c r="R132" s="7">
        <v>163.82170085248072</v>
      </c>
      <c r="S132" s="7">
        <v>2002.8103050021455</v>
      </c>
      <c r="T132" s="7">
        <v>13412.270972827449</v>
      </c>
      <c r="U132" s="124">
        <f t="shared" ref="U132:U157" si="6">SUM(O132:T132)</f>
        <v>15617.296390411881</v>
      </c>
    </row>
    <row r="133" spans="1:21">
      <c r="A133" s="37">
        <v>136</v>
      </c>
      <c r="B133" s="10"/>
      <c r="C133" s="16"/>
      <c r="D133" s="38" t="s">
        <v>10</v>
      </c>
      <c r="E133" s="49" t="s">
        <v>161</v>
      </c>
      <c r="F133" s="40"/>
      <c r="G133" s="109">
        <f t="shared" si="3"/>
        <v>1274.5946314632893</v>
      </c>
      <c r="H133" s="26">
        <v>0</v>
      </c>
      <c r="I133" s="7">
        <v>0</v>
      </c>
      <c r="J133" s="7">
        <v>1.7774158120155334</v>
      </c>
      <c r="K133" s="7">
        <v>5.3244311511516571</v>
      </c>
      <c r="L133" s="7">
        <v>27.454040616750717</v>
      </c>
      <c r="M133" s="7">
        <v>378.69738668203354</v>
      </c>
      <c r="N133" s="124">
        <f t="shared" si="4"/>
        <v>413.25327426195145</v>
      </c>
      <c r="O133" s="26">
        <v>0</v>
      </c>
      <c r="P133" s="7">
        <v>0</v>
      </c>
      <c r="Q133" s="7">
        <v>0.74276024103164673</v>
      </c>
      <c r="R133" s="7">
        <v>1.5096340477466583</v>
      </c>
      <c r="S133" s="7">
        <v>12.981724619865417</v>
      </c>
      <c r="T133" s="7">
        <v>846.10723829269409</v>
      </c>
      <c r="U133" s="124">
        <f t="shared" si="6"/>
        <v>861.34135720133781</v>
      </c>
    </row>
    <row r="134" spans="1:21">
      <c r="A134" s="37">
        <v>137</v>
      </c>
      <c r="B134" s="10"/>
      <c r="C134" s="11"/>
      <c r="D134" s="52" t="s">
        <v>22</v>
      </c>
      <c r="E134" s="49" t="s">
        <v>162</v>
      </c>
      <c r="F134" s="51"/>
      <c r="G134" s="109">
        <f t="shared" si="3"/>
        <v>271.77941074967384</v>
      </c>
      <c r="H134" s="26">
        <v>0</v>
      </c>
      <c r="I134" s="7">
        <v>0</v>
      </c>
      <c r="J134" s="7">
        <v>0.31510600447654724</v>
      </c>
      <c r="K134" s="7">
        <v>13.95400607585907</v>
      </c>
      <c r="L134" s="7">
        <v>61.16782283782959</v>
      </c>
      <c r="M134" s="7">
        <v>135.2889084815979</v>
      </c>
      <c r="N134" s="124">
        <f t="shared" si="4"/>
        <v>210.72584339976311</v>
      </c>
      <c r="O134" s="26">
        <v>0</v>
      </c>
      <c r="P134" s="7">
        <v>0</v>
      </c>
      <c r="Q134" s="7">
        <v>0.22314712405204773</v>
      </c>
      <c r="R134" s="7">
        <v>0.42642763257026672</v>
      </c>
      <c r="S134" s="7">
        <v>4.0819968581199646</v>
      </c>
      <c r="T134" s="7">
        <v>56.321995735168457</v>
      </c>
      <c r="U134" s="124">
        <f t="shared" si="6"/>
        <v>61.053567349910736</v>
      </c>
    </row>
    <row r="135" spans="1:21">
      <c r="A135" s="37">
        <v>138</v>
      </c>
      <c r="B135" s="10"/>
      <c r="C135" s="11"/>
      <c r="D135" s="52" t="s">
        <v>24</v>
      </c>
      <c r="E135" s="49" t="s">
        <v>163</v>
      </c>
      <c r="F135" s="51"/>
      <c r="G135" s="109">
        <f t="shared" si="3"/>
        <v>1543.1079158708453</v>
      </c>
      <c r="H135" s="26">
        <v>0</v>
      </c>
      <c r="I135" s="7">
        <v>0</v>
      </c>
      <c r="J135" s="7">
        <v>0.57512339204549789</v>
      </c>
      <c r="K135" s="7">
        <v>3.5167163610458374</v>
      </c>
      <c r="L135" s="7">
        <v>52.935768485069275</v>
      </c>
      <c r="M135" s="7">
        <v>731.118991792202</v>
      </c>
      <c r="N135" s="124">
        <f t="shared" si="4"/>
        <v>788.14660003036261</v>
      </c>
      <c r="O135" s="26">
        <v>0</v>
      </c>
      <c r="P135" s="7">
        <v>0</v>
      </c>
      <c r="Q135" s="7">
        <v>0.69774661958217621</v>
      </c>
      <c r="R135" s="7">
        <v>0.57533665001392365</v>
      </c>
      <c r="S135" s="7">
        <v>13.93736806511879</v>
      </c>
      <c r="T135" s="7">
        <v>739.75086450576782</v>
      </c>
      <c r="U135" s="124">
        <f t="shared" si="6"/>
        <v>754.96131584048271</v>
      </c>
    </row>
    <row r="136" spans="1:21">
      <c r="A136" s="37">
        <v>139</v>
      </c>
      <c r="B136" s="17"/>
      <c r="C136" s="11"/>
      <c r="D136" s="50"/>
      <c r="E136" s="9" t="s">
        <v>164</v>
      </c>
      <c r="F136" s="46"/>
      <c r="G136" s="109">
        <f t="shared" si="3"/>
        <v>28102.294079465792</v>
      </c>
      <c r="H136" s="26">
        <v>0</v>
      </c>
      <c r="I136" s="7">
        <v>57.524215877056122</v>
      </c>
      <c r="J136" s="7">
        <v>146.55556086078286</v>
      </c>
      <c r="K136" s="7">
        <v>333.14284185320139</v>
      </c>
      <c r="L136" s="7">
        <v>1253.3913017902523</v>
      </c>
      <c r="M136" s="7">
        <v>7418.5198297649622</v>
      </c>
      <c r="N136" s="124">
        <f t="shared" si="4"/>
        <v>9209.1337501462549</v>
      </c>
      <c r="O136" s="26">
        <v>0</v>
      </c>
      <c r="P136" s="7">
        <v>165.67162876576185</v>
      </c>
      <c r="Q136" s="7">
        <v>913.55935705453157</v>
      </c>
      <c r="R136" s="7">
        <v>1389.8285991698503</v>
      </c>
      <c r="S136" s="7">
        <v>2606.3338334187865</v>
      </c>
      <c r="T136" s="7">
        <v>13817.766910910606</v>
      </c>
      <c r="U136" s="124">
        <f t="shared" si="6"/>
        <v>18893.160329319537</v>
      </c>
    </row>
    <row r="137" spans="1:21">
      <c r="A137" s="93">
        <v>140</v>
      </c>
      <c r="B137" s="94"/>
      <c r="C137" s="95" t="s">
        <v>165</v>
      </c>
      <c r="D137" s="96" t="s">
        <v>166</v>
      </c>
      <c r="E137" s="97"/>
      <c r="F137" s="98"/>
      <c r="G137" s="99">
        <f t="shared" si="3"/>
        <v>45336.284910205752</v>
      </c>
      <c r="H137" s="100">
        <v>16599.659966945648</v>
      </c>
      <c r="I137" s="101">
        <v>1736.9667906910181</v>
      </c>
      <c r="J137" s="101">
        <v>1494.3140085935593</v>
      </c>
      <c r="K137" s="101">
        <v>1034.6256962046027</v>
      </c>
      <c r="L137" s="101">
        <v>1008.2721570655704</v>
      </c>
      <c r="M137" s="101">
        <v>803.28312194347382</v>
      </c>
      <c r="N137" s="125">
        <f t="shared" si="4"/>
        <v>22677.121741443872</v>
      </c>
      <c r="O137" s="100">
        <v>15613.086839675903</v>
      </c>
      <c r="P137" s="101">
        <v>1660.920340590179</v>
      </c>
      <c r="Q137" s="101">
        <v>1647.2611540220678</v>
      </c>
      <c r="R137" s="101">
        <v>1320.9584014005959</v>
      </c>
      <c r="S137" s="101">
        <v>1328.6241767369211</v>
      </c>
      <c r="T137" s="101">
        <v>1088.3122563362122</v>
      </c>
      <c r="U137" s="125">
        <f t="shared" si="6"/>
        <v>22659.163168761879</v>
      </c>
    </row>
    <row r="138" spans="1:21">
      <c r="A138" s="37">
        <v>141</v>
      </c>
      <c r="B138" s="17"/>
      <c r="C138" s="16"/>
      <c r="D138" s="38" t="s">
        <v>8</v>
      </c>
      <c r="E138" s="45" t="s">
        <v>167</v>
      </c>
      <c r="F138" s="53"/>
      <c r="G138" s="109">
        <f t="shared" ref="G138:G157" si="7">N138+U138</f>
        <v>1253.4711779637146</v>
      </c>
      <c r="H138" s="26">
        <v>641.81484161317348</v>
      </c>
      <c r="I138" s="7">
        <v>11.073643509531394</v>
      </c>
      <c r="J138" s="7">
        <v>10.061958927079104</v>
      </c>
      <c r="K138" s="7">
        <v>12.354110782733187</v>
      </c>
      <c r="L138" s="7">
        <v>10.485414065886289</v>
      </c>
      <c r="M138" s="7">
        <v>3.3475985527038574</v>
      </c>
      <c r="N138" s="124">
        <f t="shared" ref="N138:N157" si="8">SUM(H138:M138)</f>
        <v>689.13756745110732</v>
      </c>
      <c r="O138" s="26">
        <v>500.92495536804199</v>
      </c>
      <c r="P138" s="7">
        <v>10.956546384608373</v>
      </c>
      <c r="Q138" s="7">
        <v>13.36510125483619</v>
      </c>
      <c r="R138" s="7">
        <v>18.304114043945447</v>
      </c>
      <c r="S138" s="7">
        <v>18.854002577252686</v>
      </c>
      <c r="T138" s="7">
        <v>1.9288908839225769</v>
      </c>
      <c r="U138" s="124">
        <f t="shared" si="6"/>
        <v>564.33361051260727</v>
      </c>
    </row>
    <row r="139" spans="1:21">
      <c r="A139" s="37">
        <v>142</v>
      </c>
      <c r="B139" s="17"/>
      <c r="C139" s="16"/>
      <c r="D139" s="38" t="s">
        <v>10</v>
      </c>
      <c r="E139" s="45" t="s">
        <v>168</v>
      </c>
      <c r="F139" s="53"/>
      <c r="G139" s="109">
        <f t="shared" si="7"/>
        <v>215.62282571475953</v>
      </c>
      <c r="H139" s="26">
        <v>105.17818504106253</v>
      </c>
      <c r="I139" s="7">
        <v>0.43611648678779602</v>
      </c>
      <c r="J139" s="7">
        <v>0.56455874443054199</v>
      </c>
      <c r="K139" s="7">
        <v>0.30012091994285583</v>
      </c>
      <c r="L139" s="7">
        <v>0.23640154302120209</v>
      </c>
      <c r="M139" s="7">
        <v>0</v>
      </c>
      <c r="N139" s="124">
        <f t="shared" si="8"/>
        <v>106.71538273524493</v>
      </c>
      <c r="O139" s="26">
        <v>108.05812507122755</v>
      </c>
      <c r="P139" s="7">
        <v>0</v>
      </c>
      <c r="Q139" s="7">
        <v>0</v>
      </c>
      <c r="R139" s="7">
        <v>0</v>
      </c>
      <c r="S139" s="7">
        <v>0</v>
      </c>
      <c r="T139" s="7">
        <v>0.84931790828704834</v>
      </c>
      <c r="U139" s="124">
        <f t="shared" si="6"/>
        <v>108.9074429795146</v>
      </c>
    </row>
    <row r="140" spans="1:21">
      <c r="A140" s="37">
        <v>143</v>
      </c>
      <c r="B140" s="17"/>
      <c r="C140" s="16"/>
      <c r="D140" s="38" t="s">
        <v>22</v>
      </c>
      <c r="E140" s="45" t="s">
        <v>169</v>
      </c>
      <c r="F140" s="53"/>
      <c r="G140" s="109">
        <f t="shared" si="7"/>
        <v>1095.7155454254244</v>
      </c>
      <c r="H140" s="26">
        <v>263.76428613066673</v>
      </c>
      <c r="I140" s="7">
        <v>23.829477946506813</v>
      </c>
      <c r="J140" s="7">
        <v>38.149014644790441</v>
      </c>
      <c r="K140" s="7">
        <v>72.536302657797933</v>
      </c>
      <c r="L140" s="7">
        <v>137.00505589880049</v>
      </c>
      <c r="M140" s="7">
        <v>3.1409563720226288</v>
      </c>
      <c r="N140" s="124">
        <f t="shared" si="8"/>
        <v>538.42509365058504</v>
      </c>
      <c r="O140" s="26">
        <v>222.91948217898607</v>
      </c>
      <c r="P140" s="7">
        <v>22.28669520560652</v>
      </c>
      <c r="Q140" s="7">
        <v>39.218838637694716</v>
      </c>
      <c r="R140" s="7">
        <v>116.82912736106664</v>
      </c>
      <c r="S140" s="7">
        <v>151.24782778182998</v>
      </c>
      <c r="T140" s="7">
        <v>4.7884806096553802</v>
      </c>
      <c r="U140" s="124">
        <f t="shared" si="6"/>
        <v>557.29045177483931</v>
      </c>
    </row>
    <row r="141" spans="1:21">
      <c r="A141" s="37">
        <v>144</v>
      </c>
      <c r="B141" s="17"/>
      <c r="C141" s="16"/>
      <c r="D141" s="38" t="s">
        <v>24</v>
      </c>
      <c r="E141" s="45" t="s">
        <v>170</v>
      </c>
      <c r="F141" s="53"/>
      <c r="G141" s="109">
        <f t="shared" si="7"/>
        <v>28279.804861608893</v>
      </c>
      <c r="H141" s="26">
        <v>9896.9044358730316</v>
      </c>
      <c r="I141" s="7">
        <v>1314.8411040306091</v>
      </c>
      <c r="J141" s="7">
        <v>1217.8089998811483</v>
      </c>
      <c r="K141" s="7">
        <v>769.48330962657928</v>
      </c>
      <c r="L141" s="7">
        <v>397.32953244075179</v>
      </c>
      <c r="M141" s="7">
        <v>225.35538852214813</v>
      </c>
      <c r="N141" s="124">
        <f t="shared" si="8"/>
        <v>13821.722770374268</v>
      </c>
      <c r="O141" s="26">
        <v>9447.099508523941</v>
      </c>
      <c r="P141" s="7">
        <v>1344.3255645930767</v>
      </c>
      <c r="Q141" s="7">
        <v>1411.0271055549383</v>
      </c>
      <c r="R141" s="7">
        <v>1006.8687165435404</v>
      </c>
      <c r="S141" s="7">
        <v>725.26071393676102</v>
      </c>
      <c r="T141" s="7">
        <v>523.50048208236694</v>
      </c>
      <c r="U141" s="124">
        <f t="shared" si="6"/>
        <v>14458.082091234624</v>
      </c>
    </row>
    <row r="142" spans="1:21">
      <c r="A142" s="37">
        <v>145</v>
      </c>
      <c r="B142" s="17"/>
      <c r="C142" s="16"/>
      <c r="D142" s="38" t="s">
        <v>26</v>
      </c>
      <c r="E142" s="45" t="s">
        <v>171</v>
      </c>
      <c r="F142" s="53"/>
      <c r="G142" s="109">
        <f t="shared" si="7"/>
        <v>1769.5657307499787</v>
      </c>
      <c r="H142" s="26">
        <v>444.80821866542101</v>
      </c>
      <c r="I142" s="7">
        <v>14.967070756829344</v>
      </c>
      <c r="J142" s="7">
        <v>28.99273607111536</v>
      </c>
      <c r="K142" s="7">
        <v>22.602676617505495</v>
      </c>
      <c r="L142" s="7">
        <v>29.583983268355951</v>
      </c>
      <c r="M142" s="7">
        <v>285.71959781646729</v>
      </c>
      <c r="N142" s="124">
        <f t="shared" si="8"/>
        <v>826.67428319569444</v>
      </c>
      <c r="O142" s="26">
        <v>598.5988859757781</v>
      </c>
      <c r="P142" s="7">
        <v>17.913679108489305</v>
      </c>
      <c r="Q142" s="7">
        <v>16.184204188233707</v>
      </c>
      <c r="R142" s="7">
        <v>17.164033549524902</v>
      </c>
      <c r="S142" s="7">
        <v>14.408109980366135</v>
      </c>
      <c r="T142" s="7">
        <v>278.62253475189209</v>
      </c>
      <c r="U142" s="124">
        <f t="shared" si="6"/>
        <v>942.89144755428424</v>
      </c>
    </row>
    <row r="143" spans="1:21">
      <c r="A143" s="37">
        <v>146</v>
      </c>
      <c r="B143" s="17"/>
      <c r="C143" s="16"/>
      <c r="D143" s="38" t="s">
        <v>32</v>
      </c>
      <c r="E143" s="54" t="s">
        <v>172</v>
      </c>
      <c r="F143" s="53"/>
      <c r="G143" s="109">
        <f t="shared" si="7"/>
        <v>12722.104758134112</v>
      </c>
      <c r="H143" s="26">
        <v>5247.1902406215668</v>
      </c>
      <c r="I143" s="7">
        <v>371.81938399747014</v>
      </c>
      <c r="J143" s="7">
        <v>198.73673604428768</v>
      </c>
      <c r="K143" s="7">
        <v>157.34913001209497</v>
      </c>
      <c r="L143" s="7">
        <v>433.63173699378967</v>
      </c>
      <c r="M143" s="7">
        <v>285.7195987701416</v>
      </c>
      <c r="N143" s="124">
        <f t="shared" si="8"/>
        <v>6694.4468264393508</v>
      </c>
      <c r="O143" s="26">
        <v>4735.4858646392822</v>
      </c>
      <c r="P143" s="7">
        <v>265.43784827180207</v>
      </c>
      <c r="Q143" s="7">
        <v>167.46583479084074</v>
      </c>
      <c r="R143" s="7">
        <v>161.79234800301492</v>
      </c>
      <c r="S143" s="7">
        <v>418.85351745039225</v>
      </c>
      <c r="T143" s="7">
        <v>278.62251853942871</v>
      </c>
      <c r="U143" s="124">
        <f t="shared" si="6"/>
        <v>6027.6579316947609</v>
      </c>
    </row>
    <row r="144" spans="1:21">
      <c r="A144" s="93">
        <v>147</v>
      </c>
      <c r="B144" s="94"/>
      <c r="C144" s="103" t="s">
        <v>173</v>
      </c>
      <c r="D144" s="96" t="s">
        <v>174</v>
      </c>
      <c r="E144" s="97"/>
      <c r="F144" s="98"/>
      <c r="G144" s="99">
        <f t="shared" si="7"/>
        <v>36.421580463647842</v>
      </c>
      <c r="H144" s="100">
        <v>0</v>
      </c>
      <c r="I144" s="101">
        <v>0.87105345726013184</v>
      </c>
      <c r="J144" s="101">
        <v>0.55164116621017456</v>
      </c>
      <c r="K144" s="101">
        <v>3.2451182901859283</v>
      </c>
      <c r="L144" s="101">
        <v>1.1414708197116852</v>
      </c>
      <c r="M144" s="101">
        <v>7.1039814352989197</v>
      </c>
      <c r="N144" s="125">
        <f t="shared" si="8"/>
        <v>12.91326516866684</v>
      </c>
      <c r="O144" s="100">
        <v>0</v>
      </c>
      <c r="P144" s="101">
        <v>0.86698043346405029</v>
      </c>
      <c r="Q144" s="101">
        <v>0.53342479467391968</v>
      </c>
      <c r="R144" s="101">
        <v>0</v>
      </c>
      <c r="S144" s="101">
        <v>4.7595389187335968</v>
      </c>
      <c r="T144" s="101">
        <v>17.348371148109436</v>
      </c>
      <c r="U144" s="125">
        <f t="shared" si="6"/>
        <v>23.508315294981003</v>
      </c>
    </row>
    <row r="145" spans="1:21">
      <c r="A145" s="72">
        <v>151</v>
      </c>
      <c r="B145" s="80" t="s">
        <v>175</v>
      </c>
      <c r="C145" s="81" t="s">
        <v>176</v>
      </c>
      <c r="D145" s="82"/>
      <c r="E145" s="82"/>
      <c r="F145" s="83"/>
      <c r="G145" s="74">
        <f t="shared" si="7"/>
        <v>971203.14718724042</v>
      </c>
      <c r="H145" s="75">
        <v>9370.3113795444369</v>
      </c>
      <c r="I145" s="76">
        <v>11219.946769356728</v>
      </c>
      <c r="J145" s="76">
        <v>47988.190037727356</v>
      </c>
      <c r="K145" s="76">
        <v>78626.127167224884</v>
      </c>
      <c r="L145" s="76">
        <v>126686.35885858536</v>
      </c>
      <c r="M145" s="76">
        <v>274294.73123264313</v>
      </c>
      <c r="N145" s="122">
        <f t="shared" si="8"/>
        <v>548185.66544508189</v>
      </c>
      <c r="O145" s="75">
        <v>7360.8032070249319</v>
      </c>
      <c r="P145" s="76">
        <v>6146.3075297176838</v>
      </c>
      <c r="Q145" s="76">
        <v>17953.259297609329</v>
      </c>
      <c r="R145" s="76">
        <v>36476.982529520988</v>
      </c>
      <c r="S145" s="76">
        <v>76626.328201055527</v>
      </c>
      <c r="T145" s="76">
        <v>278453.80097723007</v>
      </c>
      <c r="U145" s="122">
        <f t="shared" si="6"/>
        <v>423017.48174215853</v>
      </c>
    </row>
    <row r="146" spans="1:21">
      <c r="A146" s="93">
        <v>152</v>
      </c>
      <c r="B146" s="95"/>
      <c r="C146" s="95" t="s">
        <v>6</v>
      </c>
      <c r="D146" s="96" t="s">
        <v>177</v>
      </c>
      <c r="E146" s="104"/>
      <c r="F146" s="105"/>
      <c r="G146" s="99">
        <f t="shared" si="7"/>
        <v>689146.29219058901</v>
      </c>
      <c r="H146" s="100">
        <v>8848.0885762795806</v>
      </c>
      <c r="I146" s="101">
        <v>9948.7083619832993</v>
      </c>
      <c r="J146" s="101">
        <v>30433.666118621826</v>
      </c>
      <c r="K146" s="101">
        <v>48846.356177806854</v>
      </c>
      <c r="L146" s="101">
        <v>82012.625244140625</v>
      </c>
      <c r="M146" s="101">
        <v>202233.88867926598</v>
      </c>
      <c r="N146" s="125">
        <f t="shared" si="8"/>
        <v>382323.33315809816</v>
      </c>
      <c r="O146" s="100">
        <v>6893.6564348489046</v>
      </c>
      <c r="P146" s="101">
        <v>5197.993580520153</v>
      </c>
      <c r="Q146" s="101">
        <v>9700.7840212583542</v>
      </c>
      <c r="R146" s="101">
        <v>18437.460383474827</v>
      </c>
      <c r="S146" s="101">
        <v>40872.616061449051</v>
      </c>
      <c r="T146" s="101">
        <v>225720.44855093956</v>
      </c>
      <c r="U146" s="125">
        <f t="shared" si="6"/>
        <v>306822.95903249085</v>
      </c>
    </row>
    <row r="147" spans="1:21">
      <c r="A147" s="37">
        <v>153</v>
      </c>
      <c r="B147" s="17"/>
      <c r="C147" s="16"/>
      <c r="D147" s="38" t="s">
        <v>8</v>
      </c>
      <c r="E147" s="49" t="s">
        <v>178</v>
      </c>
      <c r="F147" s="55"/>
      <c r="G147" s="109">
        <f t="shared" si="7"/>
        <v>117923.0883031455</v>
      </c>
      <c r="H147" s="26">
        <v>766.36010698304744</v>
      </c>
      <c r="I147" s="7">
        <v>1672.4195633232594</v>
      </c>
      <c r="J147" s="7">
        <v>15644.096920102835</v>
      </c>
      <c r="K147" s="7">
        <v>19585.696647435427</v>
      </c>
      <c r="L147" s="7">
        <v>23122.72288838774</v>
      </c>
      <c r="M147" s="7">
        <v>21049.514629751444</v>
      </c>
      <c r="N147" s="124">
        <f t="shared" si="8"/>
        <v>81840.810755983752</v>
      </c>
      <c r="O147" s="26">
        <v>567.95611057589122</v>
      </c>
      <c r="P147" s="7">
        <v>905.54169400595129</v>
      </c>
      <c r="Q147" s="7">
        <v>4707.7334193326533</v>
      </c>
      <c r="R147" s="7">
        <v>6900.710307918489</v>
      </c>
      <c r="S147" s="7">
        <v>10139.494903586805</v>
      </c>
      <c r="T147" s="7">
        <v>12860.84111174196</v>
      </c>
      <c r="U147" s="124">
        <f t="shared" si="6"/>
        <v>36082.27754716175</v>
      </c>
    </row>
    <row r="148" spans="1:21">
      <c r="A148" s="37">
        <v>154</v>
      </c>
      <c r="B148" s="17"/>
      <c r="C148" s="16"/>
      <c r="D148" s="38" t="s">
        <v>10</v>
      </c>
      <c r="E148" s="49" t="s">
        <v>179</v>
      </c>
      <c r="F148" s="40"/>
      <c r="G148" s="109">
        <f t="shared" si="7"/>
        <v>23719.202271041624</v>
      </c>
      <c r="H148" s="26">
        <v>243.11700139561526</v>
      </c>
      <c r="I148" s="7">
        <v>268.4357560928911</v>
      </c>
      <c r="J148" s="7">
        <v>549.94323967397213</v>
      </c>
      <c r="K148" s="7">
        <v>1176.8720074892044</v>
      </c>
      <c r="L148" s="7">
        <v>2909.134810000658</v>
      </c>
      <c r="M148" s="7">
        <v>5800.9519898891449</v>
      </c>
      <c r="N148" s="124">
        <f t="shared" si="8"/>
        <v>10948.454804541485</v>
      </c>
      <c r="O148" s="26">
        <v>208.21648015942355</v>
      </c>
      <c r="P148" s="7">
        <v>322.4717367272824</v>
      </c>
      <c r="Q148" s="7">
        <v>724.19716368429363</v>
      </c>
      <c r="R148" s="7">
        <v>1523.6249011270702</v>
      </c>
      <c r="S148" s="7">
        <v>3022.4473350886256</v>
      </c>
      <c r="T148" s="7">
        <v>6969.7898497134447</v>
      </c>
      <c r="U148" s="124">
        <f t="shared" si="6"/>
        <v>12770.747466500139</v>
      </c>
    </row>
    <row r="149" spans="1:21">
      <c r="A149" s="37">
        <v>155</v>
      </c>
      <c r="B149" s="17"/>
      <c r="C149" s="16"/>
      <c r="D149" s="38" t="s">
        <v>22</v>
      </c>
      <c r="E149" s="49" t="s">
        <v>180</v>
      </c>
      <c r="F149" s="40"/>
      <c r="G149" s="109">
        <f t="shared" si="7"/>
        <v>282350.8137077631</v>
      </c>
      <c r="H149" s="26">
        <v>602.53160173119977</v>
      </c>
      <c r="I149" s="7">
        <v>825.91775055602193</v>
      </c>
      <c r="J149" s="7">
        <v>2744.9783284068108</v>
      </c>
      <c r="K149" s="7">
        <v>8885.3905638903379</v>
      </c>
      <c r="L149" s="7">
        <v>24877.714028984308</v>
      </c>
      <c r="M149" s="7">
        <v>100119.7470266819</v>
      </c>
      <c r="N149" s="124">
        <f t="shared" si="8"/>
        <v>138056.27930025058</v>
      </c>
      <c r="O149" s="26">
        <v>499.9895860880788</v>
      </c>
      <c r="P149" s="7">
        <v>487.99691014550626</v>
      </c>
      <c r="Q149" s="7">
        <v>839.55968675017357</v>
      </c>
      <c r="R149" s="7">
        <v>2880.5444349721074</v>
      </c>
      <c r="S149" s="7">
        <v>11235.139052227139</v>
      </c>
      <c r="T149" s="7">
        <v>128351.30473732948</v>
      </c>
      <c r="U149" s="124">
        <f t="shared" si="6"/>
        <v>144294.53440751249</v>
      </c>
    </row>
    <row r="150" spans="1:21">
      <c r="A150" s="37">
        <v>156</v>
      </c>
      <c r="B150" s="17"/>
      <c r="C150" s="16"/>
      <c r="D150" s="38" t="s">
        <v>24</v>
      </c>
      <c r="E150" s="49" t="s">
        <v>181</v>
      </c>
      <c r="F150" s="40"/>
      <c r="G150" s="109">
        <f t="shared" si="7"/>
        <v>21436.007775167971</v>
      </c>
      <c r="H150" s="26">
        <v>331.83333888062771</v>
      </c>
      <c r="I150" s="7">
        <v>141.82834478467703</v>
      </c>
      <c r="J150" s="7">
        <v>353.9472394734621</v>
      </c>
      <c r="K150" s="7">
        <v>698.22616049647331</v>
      </c>
      <c r="L150" s="7">
        <v>1746.1832082122564</v>
      </c>
      <c r="M150" s="7">
        <v>7876.5389493554831</v>
      </c>
      <c r="N150" s="124">
        <f t="shared" si="8"/>
        <v>11148.55724120298</v>
      </c>
      <c r="O150" s="26">
        <v>284.03185395649052</v>
      </c>
      <c r="P150" s="7">
        <v>126.71059354022145</v>
      </c>
      <c r="Q150" s="7">
        <v>262.11241265386343</v>
      </c>
      <c r="R150" s="7">
        <v>484.90571930259466</v>
      </c>
      <c r="S150" s="7">
        <v>1043.543501637876</v>
      </c>
      <c r="T150" s="7">
        <v>8086.1464528739452</v>
      </c>
      <c r="U150" s="124">
        <f t="shared" si="6"/>
        <v>10287.450533964991</v>
      </c>
    </row>
    <row r="151" spans="1:21">
      <c r="A151" s="37">
        <v>157</v>
      </c>
      <c r="B151" s="17"/>
      <c r="C151" s="16"/>
      <c r="D151" s="38" t="s">
        <v>26</v>
      </c>
      <c r="E151" s="49" t="s">
        <v>182</v>
      </c>
      <c r="F151" s="40"/>
      <c r="G151" s="109">
        <f t="shared" si="7"/>
        <v>84929.06490236512</v>
      </c>
      <c r="H151" s="26">
        <v>2368.5242811810458</v>
      </c>
      <c r="I151" s="7">
        <v>5396.9359574913979</v>
      </c>
      <c r="J151" s="7">
        <v>4987.8753671646118</v>
      </c>
      <c r="K151" s="7">
        <v>4939.5314778089523</v>
      </c>
      <c r="L151" s="7">
        <v>9054.6987196207047</v>
      </c>
      <c r="M151" s="7">
        <v>20274.744828023016</v>
      </c>
      <c r="N151" s="124">
        <f t="shared" si="8"/>
        <v>47022.310631289729</v>
      </c>
      <c r="O151" s="26">
        <v>1477.6058524048713</v>
      </c>
      <c r="P151" s="7">
        <v>2313.8930220343173</v>
      </c>
      <c r="Q151" s="7">
        <v>1526.5453438740224</v>
      </c>
      <c r="R151" s="7">
        <v>2572.1482611838728</v>
      </c>
      <c r="S151" s="7">
        <v>6766.9773168936372</v>
      </c>
      <c r="T151" s="7">
        <v>23249.584474684671</v>
      </c>
      <c r="U151" s="124">
        <f t="shared" si="6"/>
        <v>37906.754271075391</v>
      </c>
    </row>
    <row r="152" spans="1:21">
      <c r="A152" s="37">
        <v>158</v>
      </c>
      <c r="B152" s="12"/>
      <c r="C152" s="12"/>
      <c r="D152" s="52" t="s">
        <v>32</v>
      </c>
      <c r="E152" s="49" t="s">
        <v>183</v>
      </c>
      <c r="F152" s="43"/>
      <c r="G152" s="109">
        <f t="shared" si="7"/>
        <v>4421.5700134975486</v>
      </c>
      <c r="H152" s="26">
        <v>226.83930439956021</v>
      </c>
      <c r="I152" s="7">
        <v>344.58205488021486</v>
      </c>
      <c r="J152" s="7">
        <v>542.52007364539895</v>
      </c>
      <c r="K152" s="7">
        <v>582.68686546362005</v>
      </c>
      <c r="L152" s="7">
        <v>546.11885670013726</v>
      </c>
      <c r="M152" s="7">
        <v>299.2494330254267</v>
      </c>
      <c r="N152" s="124">
        <f t="shared" si="8"/>
        <v>2541.996588114358</v>
      </c>
      <c r="O152" s="26">
        <v>243.8474086356</v>
      </c>
      <c r="P152" s="7">
        <v>262.41430856660008</v>
      </c>
      <c r="Q152" s="7">
        <v>279.67619048361667</v>
      </c>
      <c r="R152" s="7">
        <v>340.58602426759899</v>
      </c>
      <c r="S152" s="7">
        <v>391.57443676900584</v>
      </c>
      <c r="T152" s="7">
        <v>361.47505666076904</v>
      </c>
      <c r="U152" s="124">
        <f t="shared" si="6"/>
        <v>1879.5734253831906</v>
      </c>
    </row>
    <row r="153" spans="1:21">
      <c r="A153" s="37">
        <v>159</v>
      </c>
      <c r="B153" s="10"/>
      <c r="C153" s="11"/>
      <c r="D153" s="38" t="s">
        <v>34</v>
      </c>
      <c r="E153" s="49" t="s">
        <v>184</v>
      </c>
      <c r="F153" s="51"/>
      <c r="G153" s="109">
        <f t="shared" si="7"/>
        <v>154366.54827565269</v>
      </c>
      <c r="H153" s="26">
        <v>4308.8829297993798</v>
      </c>
      <c r="I153" s="7">
        <v>1298.5887698531151</v>
      </c>
      <c r="J153" s="7">
        <v>5610.3052909970284</v>
      </c>
      <c r="K153" s="7">
        <v>12977.953783512115</v>
      </c>
      <c r="L153" s="7">
        <v>19756.052262544632</v>
      </c>
      <c r="M153" s="7">
        <v>46813.131883144379</v>
      </c>
      <c r="N153" s="124">
        <f t="shared" si="8"/>
        <v>90764.914919850649</v>
      </c>
      <c r="O153" s="26">
        <v>3612.009135788423</v>
      </c>
      <c r="P153" s="7">
        <v>778.96527989208698</v>
      </c>
      <c r="Q153" s="7">
        <v>1360.9596063941717</v>
      </c>
      <c r="R153" s="7">
        <v>3734.9407383799553</v>
      </c>
      <c r="S153" s="7">
        <v>8273.4395618438721</v>
      </c>
      <c r="T153" s="7">
        <v>45841.319033503532</v>
      </c>
      <c r="U153" s="124">
        <f t="shared" si="6"/>
        <v>63601.633355802041</v>
      </c>
    </row>
    <row r="154" spans="1:21">
      <c r="A154" s="93">
        <v>160</v>
      </c>
      <c r="B154" s="94"/>
      <c r="C154" s="95" t="s">
        <v>61</v>
      </c>
      <c r="D154" s="96" t="s">
        <v>185</v>
      </c>
      <c r="E154" s="97"/>
      <c r="F154" s="98"/>
      <c r="G154" s="99">
        <f t="shared" si="7"/>
        <v>282056.85804648994</v>
      </c>
      <c r="H154" s="100">
        <v>522.22268266120227</v>
      </c>
      <c r="I154" s="101">
        <v>1271.2384267598391</v>
      </c>
      <c r="J154" s="101">
        <v>17554.523273587227</v>
      </c>
      <c r="K154" s="101">
        <v>29779.772352695465</v>
      </c>
      <c r="L154" s="101">
        <v>44673.730531334877</v>
      </c>
      <c r="M154" s="101">
        <v>72060.852757275105</v>
      </c>
      <c r="N154" s="125">
        <f t="shared" si="8"/>
        <v>165862.34002431371</v>
      </c>
      <c r="O154" s="100">
        <v>467.14681540093443</v>
      </c>
      <c r="P154" s="101">
        <v>948.31402392685413</v>
      </c>
      <c r="Q154" s="101">
        <v>8252.4750909209251</v>
      </c>
      <c r="R154" s="101">
        <v>18039.521890521049</v>
      </c>
      <c r="S154" s="101">
        <v>35753.712260603905</v>
      </c>
      <c r="T154" s="101">
        <v>52733.347940802574</v>
      </c>
      <c r="U154" s="125">
        <f t="shared" si="6"/>
        <v>116194.51802217624</v>
      </c>
    </row>
    <row r="155" spans="1:21">
      <c r="A155" s="37">
        <v>161</v>
      </c>
      <c r="B155" s="17"/>
      <c r="C155" s="16"/>
      <c r="D155" s="38" t="s">
        <v>8</v>
      </c>
      <c r="E155" s="49" t="s">
        <v>186</v>
      </c>
      <c r="F155" s="40"/>
      <c r="G155" s="109">
        <f t="shared" si="7"/>
        <v>243532.54108365253</v>
      </c>
      <c r="H155" s="26">
        <v>0</v>
      </c>
      <c r="I155" s="7">
        <v>445.25405202433467</v>
      </c>
      <c r="J155" s="7">
        <v>10146.977817177773</v>
      </c>
      <c r="K155" s="7">
        <v>19771.713468909264</v>
      </c>
      <c r="L155" s="7">
        <v>38716.847616493702</v>
      </c>
      <c r="M155" s="7">
        <v>69524.256390273571</v>
      </c>
      <c r="N155" s="124">
        <f t="shared" si="8"/>
        <v>138605.04934487864</v>
      </c>
      <c r="O155" s="26">
        <v>0</v>
      </c>
      <c r="P155" s="7">
        <v>365.37592757493258</v>
      </c>
      <c r="Q155" s="7">
        <v>5993.1422144174576</v>
      </c>
      <c r="R155" s="7">
        <v>14835.510538309813</v>
      </c>
      <c r="S155" s="7">
        <v>33272.619293630123</v>
      </c>
      <c r="T155" s="7">
        <v>50460.843764841557</v>
      </c>
      <c r="U155" s="124">
        <f t="shared" si="6"/>
        <v>104927.49173877388</v>
      </c>
    </row>
    <row r="156" spans="1:21">
      <c r="A156" s="37">
        <v>162</v>
      </c>
      <c r="B156" s="17"/>
      <c r="C156" s="16"/>
      <c r="D156" s="38" t="s">
        <v>10</v>
      </c>
      <c r="E156" s="49" t="s">
        <v>187</v>
      </c>
      <c r="F156" s="55"/>
      <c r="G156" s="109">
        <f t="shared" si="7"/>
        <v>32524.353365260366</v>
      </c>
      <c r="H156" s="26">
        <v>494.31069344916614</v>
      </c>
      <c r="I156" s="7">
        <v>608.55870462954044</v>
      </c>
      <c r="J156" s="7">
        <v>5668.2853063344955</v>
      </c>
      <c r="K156" s="7">
        <v>8232.855010330677</v>
      </c>
      <c r="L156" s="7">
        <v>5144.2651852965355</v>
      </c>
      <c r="M156" s="7">
        <v>2268.7293419465423</v>
      </c>
      <c r="N156" s="124">
        <f t="shared" si="8"/>
        <v>22417.004241986957</v>
      </c>
      <c r="O156" s="26">
        <v>438.35161934456846</v>
      </c>
      <c r="P156" s="7">
        <v>430.87053176015615</v>
      </c>
      <c r="Q156" s="7">
        <v>1964.5750485658646</v>
      </c>
      <c r="R156" s="7">
        <v>2893.1340233385563</v>
      </c>
      <c r="S156" s="7">
        <v>2227.603263899684</v>
      </c>
      <c r="T156" s="7">
        <v>2152.8146363645792</v>
      </c>
      <c r="U156" s="124">
        <f t="shared" si="6"/>
        <v>10107.349123273409</v>
      </c>
    </row>
    <row r="157" spans="1:21" ht="12.6" thickBot="1">
      <c r="A157" s="56">
        <v>163</v>
      </c>
      <c r="B157" s="57"/>
      <c r="C157" s="58"/>
      <c r="D157" s="59" t="s">
        <v>22</v>
      </c>
      <c r="E157" s="60" t="s">
        <v>188</v>
      </c>
      <c r="F157" s="61"/>
      <c r="G157" s="112">
        <f t="shared" si="7"/>
        <v>5999.9658812836278</v>
      </c>
      <c r="H157" s="27">
        <v>27.911989565938711</v>
      </c>
      <c r="I157" s="28">
        <v>217.42566562443972</v>
      </c>
      <c r="J157" s="28">
        <v>1739.260212957859</v>
      </c>
      <c r="K157" s="28">
        <v>1775.204138815403</v>
      </c>
      <c r="L157" s="28">
        <v>812.61781460046768</v>
      </c>
      <c r="M157" s="28">
        <v>267.86626605689526</v>
      </c>
      <c r="N157" s="126">
        <f t="shared" si="8"/>
        <v>4840.2860876210034</v>
      </c>
      <c r="O157" s="27">
        <v>28.795192727819085</v>
      </c>
      <c r="P157" s="28">
        <v>152.06757455691695</v>
      </c>
      <c r="Q157" s="28">
        <v>294.75805723667145</v>
      </c>
      <c r="R157" s="28">
        <v>310.87762653827667</v>
      </c>
      <c r="S157" s="28">
        <v>253.49097763677128</v>
      </c>
      <c r="T157" s="28">
        <v>119.690364966169</v>
      </c>
      <c r="U157" s="126">
        <f t="shared" si="6"/>
        <v>1159.6797936626244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C446C-EF06-46D7-8AF7-3777CED4BF67}">
  <dimension ref="A1:U157"/>
  <sheetViews>
    <sheetView workbookViewId="0">
      <pane xSplit="6" ySplit="9" topLeftCell="G10" activePane="bottomRight" state="frozen"/>
      <selection activeCell="A7" sqref="A7:XFD8"/>
      <selection pane="topRight" activeCell="A7" sqref="A7:XFD8"/>
      <selection pane="bottomLeft" activeCell="A7" sqref="A7:XFD8"/>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7" t="s">
        <v>206</v>
      </c>
      <c r="E2" s="247"/>
      <c r="F2" s="247"/>
      <c r="G2" s="6"/>
      <c r="H2" s="6"/>
    </row>
    <row r="3" spans="1:21" ht="13.8">
      <c r="A3" s="1" t="s">
        <v>194</v>
      </c>
      <c r="C3" s="296">
        <v>2060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10216375.437573642</v>
      </c>
      <c r="H7" s="151">
        <v>356233.36373737454</v>
      </c>
      <c r="I7" s="152">
        <v>713593.10263092816</v>
      </c>
      <c r="J7" s="152">
        <v>1046477.985596478</v>
      </c>
      <c r="K7" s="152">
        <v>1331233.108491227</v>
      </c>
      <c r="L7" s="152">
        <v>1085792.6538309306</v>
      </c>
      <c r="M7" s="152">
        <v>597228.6729921177</v>
      </c>
      <c r="N7" s="153">
        <f>SUM(H7:M7)</f>
        <v>5130558.887279056</v>
      </c>
      <c r="O7" s="151">
        <v>339410.80690562725</v>
      </c>
      <c r="P7" s="152">
        <v>679888.77470428497</v>
      </c>
      <c r="Q7" s="152">
        <v>996759.07965219021</v>
      </c>
      <c r="R7" s="152">
        <v>1268546.8179810047</v>
      </c>
      <c r="S7" s="152">
        <v>1074718.7164878696</v>
      </c>
      <c r="T7" s="152">
        <v>726492.35456360877</v>
      </c>
      <c r="U7" s="153">
        <f>SUM(O7:T7)</f>
        <v>5085816.5502945855</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41" si="0">N10+U10</f>
        <v>101831160.02503371</v>
      </c>
      <c r="H10" s="67">
        <v>1057211.8621208668</v>
      </c>
      <c r="I10" s="68">
        <v>375951.59628272057</v>
      </c>
      <c r="J10" s="68">
        <v>1538426.8454847336</v>
      </c>
      <c r="K10" s="68">
        <v>3154723.3601322174</v>
      </c>
      <c r="L10" s="68">
        <v>9989977.4388885498</v>
      </c>
      <c r="M10" s="68">
        <v>34408526.704193115</v>
      </c>
      <c r="N10" s="121">
        <f t="shared" ref="N10:N41" si="1">SUM(H10:M10)</f>
        <v>50524817.807102203</v>
      </c>
      <c r="O10" s="67">
        <v>985235.93290793896</v>
      </c>
      <c r="P10" s="68">
        <v>326332.43276751041</v>
      </c>
      <c r="Q10" s="68">
        <v>856101.66678166389</v>
      </c>
      <c r="R10" s="68">
        <v>2016616.3186378479</v>
      </c>
      <c r="S10" s="68">
        <v>7619700.1293182373</v>
      </c>
      <c r="T10" s="68">
        <v>39502355.737518311</v>
      </c>
      <c r="U10" s="121">
        <f t="shared" ref="U10:U41" si="2">SUM(O10:T10)</f>
        <v>51306342.217931509</v>
      </c>
    </row>
    <row r="11" spans="1:21" s="19" customFormat="1" ht="15" customHeight="1">
      <c r="A11" s="72">
        <v>1</v>
      </c>
      <c r="B11" s="73" t="s">
        <v>4</v>
      </c>
      <c r="C11" s="278" t="s">
        <v>5</v>
      </c>
      <c r="D11" s="279"/>
      <c r="E11" s="279"/>
      <c r="F11" s="280"/>
      <c r="G11" s="74">
        <f t="shared" si="0"/>
        <v>9990220.7742600739</v>
      </c>
      <c r="H11" s="75">
        <v>494269.21431721747</v>
      </c>
      <c r="I11" s="76">
        <v>55446.411937747151</v>
      </c>
      <c r="J11" s="76">
        <v>167985.4784548115</v>
      </c>
      <c r="K11" s="76">
        <v>419202.82549291849</v>
      </c>
      <c r="L11" s="76">
        <v>744795.71790957451</v>
      </c>
      <c r="M11" s="76">
        <v>3057268.747636795</v>
      </c>
      <c r="N11" s="122">
        <f t="shared" si="1"/>
        <v>4938968.3957490642</v>
      </c>
      <c r="O11" s="75">
        <v>446528.28873382509</v>
      </c>
      <c r="P11" s="76">
        <v>57965.315831070766</v>
      </c>
      <c r="Q11" s="76">
        <v>196708.73053882271</v>
      </c>
      <c r="R11" s="76">
        <v>330167.01444265246</v>
      </c>
      <c r="S11" s="76">
        <v>553971.27020800114</v>
      </c>
      <c r="T11" s="76">
        <v>3465911.7587566376</v>
      </c>
      <c r="U11" s="122">
        <f t="shared" si="2"/>
        <v>5051252.3785110097</v>
      </c>
    </row>
    <row r="12" spans="1:21" s="18" customFormat="1">
      <c r="A12" s="85">
        <v>2</v>
      </c>
      <c r="B12" s="86"/>
      <c r="C12" s="86" t="s">
        <v>6</v>
      </c>
      <c r="D12" s="87" t="s">
        <v>7</v>
      </c>
      <c r="E12" s="88"/>
      <c r="F12" s="89"/>
      <c r="G12" s="90">
        <f t="shared" si="0"/>
        <v>3968413.1961192312</v>
      </c>
      <c r="H12" s="91">
        <v>79413.235007203388</v>
      </c>
      <c r="I12" s="92">
        <v>41713.187167576514</v>
      </c>
      <c r="J12" s="92">
        <v>128974.5270958906</v>
      </c>
      <c r="K12" s="92">
        <v>336127.79471392184</v>
      </c>
      <c r="L12" s="92">
        <v>440285.44647580385</v>
      </c>
      <c r="M12" s="92">
        <v>1011365.8160290718</v>
      </c>
      <c r="N12" s="123">
        <f t="shared" si="1"/>
        <v>2037880.006489468</v>
      </c>
      <c r="O12" s="91">
        <v>82143.32210356518</v>
      </c>
      <c r="P12" s="92">
        <v>43006.486523863859</v>
      </c>
      <c r="Q12" s="92">
        <v>103212.41092637274</v>
      </c>
      <c r="R12" s="92">
        <v>200148.87744630501</v>
      </c>
      <c r="S12" s="92">
        <v>310690.24221430719</v>
      </c>
      <c r="T12" s="92">
        <v>1191331.850415349</v>
      </c>
      <c r="U12" s="123">
        <f t="shared" si="2"/>
        <v>1930533.1896297629</v>
      </c>
    </row>
    <row r="13" spans="1:21">
      <c r="A13" s="37">
        <v>3</v>
      </c>
      <c r="B13" s="17"/>
      <c r="C13" s="16"/>
      <c r="D13" s="38" t="s">
        <v>8</v>
      </c>
      <c r="E13" s="39" t="s">
        <v>9</v>
      </c>
      <c r="F13" s="40"/>
      <c r="G13" s="109">
        <f t="shared" si="0"/>
        <v>926963.52864494058</v>
      </c>
      <c r="H13" s="26">
        <v>4105.1071463487006</v>
      </c>
      <c r="I13" s="7">
        <v>2516.9689557322126</v>
      </c>
      <c r="J13" s="7">
        <v>42294.501578043702</v>
      </c>
      <c r="K13" s="7">
        <v>115341.59958927742</v>
      </c>
      <c r="L13" s="7">
        <v>178491.10658820334</v>
      </c>
      <c r="M13" s="7">
        <v>228569.87795344958</v>
      </c>
      <c r="N13" s="124">
        <f t="shared" si="1"/>
        <v>571319.16181105503</v>
      </c>
      <c r="O13" s="26">
        <v>4485.1819241775202</v>
      </c>
      <c r="P13" s="7">
        <v>3284.2610538239837</v>
      </c>
      <c r="Q13" s="7">
        <v>27826.137082398738</v>
      </c>
      <c r="R13" s="7">
        <v>58096.268262586251</v>
      </c>
      <c r="S13" s="7">
        <v>95294.278558516875</v>
      </c>
      <c r="T13" s="7">
        <v>166658.23995238217</v>
      </c>
      <c r="U13" s="124">
        <f t="shared" si="2"/>
        <v>355644.36683388555</v>
      </c>
    </row>
    <row r="14" spans="1:21">
      <c r="A14" s="37">
        <v>4</v>
      </c>
      <c r="B14" s="41"/>
      <c r="C14" s="16"/>
      <c r="D14" s="38" t="s">
        <v>10</v>
      </c>
      <c r="E14" s="39" t="s">
        <v>11</v>
      </c>
      <c r="F14" s="40"/>
      <c r="G14" s="109">
        <f t="shared" si="0"/>
        <v>18227.393159248859</v>
      </c>
      <c r="H14" s="26">
        <v>3346.7102696859429</v>
      </c>
      <c r="I14" s="7">
        <v>709.40851652027413</v>
      </c>
      <c r="J14" s="7">
        <v>100.75224061538029</v>
      </c>
      <c r="K14" s="7">
        <v>269.48719444090966</v>
      </c>
      <c r="L14" s="7">
        <v>402.79157254111487</v>
      </c>
      <c r="M14" s="7">
        <v>722.36431405437179</v>
      </c>
      <c r="N14" s="124">
        <f t="shared" si="1"/>
        <v>5551.5141078579936</v>
      </c>
      <c r="O14" s="26">
        <v>4239.4651600037241</v>
      </c>
      <c r="P14" s="7">
        <v>1361.0284721436592</v>
      </c>
      <c r="Q14" s="7">
        <v>1184.1367719101254</v>
      </c>
      <c r="R14" s="7">
        <v>1082.1647774630692</v>
      </c>
      <c r="S14" s="7">
        <v>1225.2483259118162</v>
      </c>
      <c r="T14" s="7">
        <v>3583.8355439584702</v>
      </c>
      <c r="U14" s="124">
        <f t="shared" si="2"/>
        <v>12675.879051390864</v>
      </c>
    </row>
    <row r="15" spans="1:21">
      <c r="A15" s="37">
        <v>5</v>
      </c>
      <c r="B15" s="41"/>
      <c r="C15" s="16"/>
      <c r="D15" s="8"/>
      <c r="E15" s="17" t="s">
        <v>12</v>
      </c>
      <c r="F15" s="42" t="s">
        <v>13</v>
      </c>
      <c r="G15" s="109">
        <f t="shared" si="0"/>
        <v>12612.663626485732</v>
      </c>
      <c r="H15" s="26">
        <v>3346.7102696859429</v>
      </c>
      <c r="I15" s="7">
        <v>708.08794659061459</v>
      </c>
      <c r="J15" s="7">
        <v>85.37267134769354</v>
      </c>
      <c r="K15" s="7">
        <v>237.23436410166323</v>
      </c>
      <c r="L15" s="7">
        <v>376.55311204417376</v>
      </c>
      <c r="M15" s="7">
        <v>645.28363352024462</v>
      </c>
      <c r="N15" s="124">
        <f t="shared" si="1"/>
        <v>5399.2419972903326</v>
      </c>
      <c r="O15" s="26">
        <v>4239.4651600037241</v>
      </c>
      <c r="P15" s="7">
        <v>1351.6192296333611</v>
      </c>
      <c r="Q15" s="7">
        <v>289.71506669154041</v>
      </c>
      <c r="R15" s="7">
        <v>153.04609667585464</v>
      </c>
      <c r="S15" s="7">
        <v>286.87295475485735</v>
      </c>
      <c r="T15" s="7">
        <v>892.70312143606134</v>
      </c>
      <c r="U15" s="124">
        <f t="shared" si="2"/>
        <v>7213.421629195399</v>
      </c>
    </row>
    <row r="16" spans="1:21">
      <c r="A16" s="37">
        <v>6</v>
      </c>
      <c r="B16" s="41"/>
      <c r="C16" s="16"/>
      <c r="D16" s="8"/>
      <c r="E16" s="17" t="s">
        <v>14</v>
      </c>
      <c r="F16" s="42" t="s">
        <v>15</v>
      </c>
      <c r="G16" s="109">
        <f t="shared" si="0"/>
        <v>1097.0673453194411</v>
      </c>
      <c r="H16" s="26">
        <v>0</v>
      </c>
      <c r="I16" s="7">
        <v>0</v>
      </c>
      <c r="J16" s="7">
        <v>0</v>
      </c>
      <c r="K16" s="7">
        <v>0</v>
      </c>
      <c r="L16" s="7">
        <v>0</v>
      </c>
      <c r="M16" s="7">
        <v>0</v>
      </c>
      <c r="N16" s="124">
        <f t="shared" si="1"/>
        <v>0</v>
      </c>
      <c r="O16" s="26">
        <v>0</v>
      </c>
      <c r="P16" s="7">
        <v>2.627980231232641</v>
      </c>
      <c r="Q16" s="7">
        <v>207.96297638050964</v>
      </c>
      <c r="R16" s="7">
        <v>163.258853531559</v>
      </c>
      <c r="S16" s="7">
        <v>164.81880977930268</v>
      </c>
      <c r="T16" s="7">
        <v>558.39872539683711</v>
      </c>
      <c r="U16" s="124">
        <f t="shared" si="2"/>
        <v>1097.0673453194411</v>
      </c>
    </row>
    <row r="17" spans="1:21">
      <c r="A17" s="37">
        <v>7</v>
      </c>
      <c r="B17" s="41"/>
      <c r="C17" s="16"/>
      <c r="D17" s="8"/>
      <c r="E17" s="17" t="s">
        <v>16</v>
      </c>
      <c r="F17" s="42" t="s">
        <v>17</v>
      </c>
      <c r="G17" s="109">
        <f t="shared" si="0"/>
        <v>3229.5704963218923</v>
      </c>
      <c r="H17" s="26">
        <v>0</v>
      </c>
      <c r="I17" s="7">
        <v>0.86530285760579773</v>
      </c>
      <c r="J17" s="7">
        <v>11.426403362096607</v>
      </c>
      <c r="K17" s="7">
        <v>20.641993985520457</v>
      </c>
      <c r="L17" s="7">
        <v>12.842551898025704</v>
      </c>
      <c r="M17" s="7">
        <v>44.598760612032493</v>
      </c>
      <c r="N17" s="124">
        <f t="shared" si="1"/>
        <v>90.375012715281059</v>
      </c>
      <c r="O17" s="26">
        <v>0</v>
      </c>
      <c r="P17" s="7">
        <v>4.6133145482058353</v>
      </c>
      <c r="Q17" s="7">
        <v>442.21392523429677</v>
      </c>
      <c r="R17" s="7">
        <v>492.90446916979272</v>
      </c>
      <c r="S17" s="7">
        <v>534.80157294357195</v>
      </c>
      <c r="T17" s="7">
        <v>1664.6622017107438</v>
      </c>
      <c r="U17" s="124">
        <f t="shared" si="2"/>
        <v>3139.1954836066111</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1288.0916478047468</v>
      </c>
      <c r="H19" s="26">
        <v>0</v>
      </c>
      <c r="I19" s="7">
        <v>0.4552691760993639</v>
      </c>
      <c r="J19" s="7">
        <v>3.9531641412440877</v>
      </c>
      <c r="K19" s="7">
        <v>11.61083382068864</v>
      </c>
      <c r="L19" s="7">
        <v>13.395906458161335</v>
      </c>
      <c r="M19" s="7">
        <v>32.481923698273022</v>
      </c>
      <c r="N19" s="124">
        <f t="shared" si="1"/>
        <v>61.897097294466448</v>
      </c>
      <c r="O19" s="26">
        <v>0</v>
      </c>
      <c r="P19" s="7">
        <v>2.1679422835940159</v>
      </c>
      <c r="Q19" s="7">
        <v>244.24478534642185</v>
      </c>
      <c r="R19" s="7">
        <v>272.95536558597814</v>
      </c>
      <c r="S19" s="7">
        <v>238.75497459690087</v>
      </c>
      <c r="T19" s="7">
        <v>468.07148269738536</v>
      </c>
      <c r="U19" s="124">
        <f t="shared" si="2"/>
        <v>1226.1945505102804</v>
      </c>
    </row>
    <row r="20" spans="1:21">
      <c r="A20" s="37">
        <v>10</v>
      </c>
      <c r="B20" s="41"/>
      <c r="C20" s="16"/>
      <c r="D20" s="38" t="s">
        <v>22</v>
      </c>
      <c r="E20" s="39" t="s">
        <v>23</v>
      </c>
      <c r="F20" s="40"/>
      <c r="G20" s="109">
        <f t="shared" si="0"/>
        <v>363356.1871209942</v>
      </c>
      <c r="H20" s="26">
        <v>5293.9759582514816</v>
      </c>
      <c r="I20" s="7">
        <v>5197.6061406466179</v>
      </c>
      <c r="J20" s="7">
        <v>19422.851006255951</v>
      </c>
      <c r="K20" s="7">
        <v>127087.59727038443</v>
      </c>
      <c r="L20" s="7">
        <v>62876.387010297272</v>
      </c>
      <c r="M20" s="7">
        <v>9980.3230942855589</v>
      </c>
      <c r="N20" s="124">
        <f t="shared" si="1"/>
        <v>229858.74048012131</v>
      </c>
      <c r="O20" s="26">
        <v>5126.3312802956052</v>
      </c>
      <c r="P20" s="7">
        <v>4719.8218320775777</v>
      </c>
      <c r="Q20" s="7">
        <v>17396.007059710799</v>
      </c>
      <c r="R20" s="7">
        <v>72783.466736865812</v>
      </c>
      <c r="S20" s="7">
        <v>27944.784873368451</v>
      </c>
      <c r="T20" s="7">
        <v>5527.0348585546017</v>
      </c>
      <c r="U20" s="124">
        <f t="shared" si="2"/>
        <v>133497.44664087286</v>
      </c>
    </row>
    <row r="21" spans="1:21">
      <c r="A21" s="37">
        <v>11</v>
      </c>
      <c r="B21" s="41"/>
      <c r="C21" s="16"/>
      <c r="D21" s="38" t="s">
        <v>24</v>
      </c>
      <c r="E21" s="39" t="s">
        <v>25</v>
      </c>
      <c r="F21" s="40"/>
      <c r="G21" s="109">
        <f t="shared" si="0"/>
        <v>1491688.6663877922</v>
      </c>
      <c r="H21" s="26">
        <v>15400.217009652797</v>
      </c>
      <c r="I21" s="7">
        <v>5970.4723580015998</v>
      </c>
      <c r="J21" s="7">
        <v>21765.732188546215</v>
      </c>
      <c r="K21" s="7">
        <v>39754.089662651066</v>
      </c>
      <c r="L21" s="7">
        <v>105352.65476876497</v>
      </c>
      <c r="M21" s="7">
        <v>464407.13457792997</v>
      </c>
      <c r="N21" s="124">
        <f t="shared" si="1"/>
        <v>652650.30056554661</v>
      </c>
      <c r="O21" s="26">
        <v>16897.732842304675</v>
      </c>
      <c r="P21" s="7">
        <v>5995.7593672599487</v>
      </c>
      <c r="Q21" s="7">
        <v>20585.608582672052</v>
      </c>
      <c r="R21" s="7">
        <v>29699.110650801274</v>
      </c>
      <c r="S21" s="7">
        <v>107657.31106318906</v>
      </c>
      <c r="T21" s="7">
        <v>658202.84331601858</v>
      </c>
      <c r="U21" s="124">
        <f t="shared" si="2"/>
        <v>839038.3658222456</v>
      </c>
    </row>
    <row r="22" spans="1:21">
      <c r="A22" s="37">
        <v>12</v>
      </c>
      <c r="B22" s="41"/>
      <c r="C22" s="16"/>
      <c r="D22" s="38" t="s">
        <v>26</v>
      </c>
      <c r="E22" s="39" t="s">
        <v>27</v>
      </c>
      <c r="F22" s="40"/>
      <c r="G22" s="109">
        <f t="shared" si="0"/>
        <v>34551.795084477257</v>
      </c>
      <c r="H22" s="26">
        <v>4724.1214724192268</v>
      </c>
      <c r="I22" s="7">
        <v>1325.6076163675389</v>
      </c>
      <c r="J22" s="7">
        <v>1773.603354324805</v>
      </c>
      <c r="K22" s="7">
        <v>2319.1666072409134</v>
      </c>
      <c r="L22" s="7">
        <v>3185.4083991282387</v>
      </c>
      <c r="M22" s="7">
        <v>4954.5778673119494</v>
      </c>
      <c r="N22" s="124">
        <f t="shared" si="1"/>
        <v>18282.48531679267</v>
      </c>
      <c r="O22" s="26">
        <v>4775.5440127943148</v>
      </c>
      <c r="P22" s="7">
        <v>1749.9601238748537</v>
      </c>
      <c r="Q22" s="7">
        <v>1212.6721599410794</v>
      </c>
      <c r="R22" s="7">
        <v>1214.6283150436648</v>
      </c>
      <c r="S22" s="7">
        <v>2083.731635801174</v>
      </c>
      <c r="T22" s="7">
        <v>5232.7735202295007</v>
      </c>
      <c r="U22" s="124">
        <f t="shared" si="2"/>
        <v>16269.309767684586</v>
      </c>
    </row>
    <row r="23" spans="1:21">
      <c r="A23" s="37">
        <v>13</v>
      </c>
      <c r="B23" s="41"/>
      <c r="C23" s="16"/>
      <c r="D23" s="8"/>
      <c r="E23" s="17" t="s">
        <v>12</v>
      </c>
      <c r="F23" s="42" t="s">
        <v>28</v>
      </c>
      <c r="G23" s="109">
        <f t="shared" si="0"/>
        <v>1796.7314953987579</v>
      </c>
      <c r="H23" s="26">
        <v>15.37848348605359</v>
      </c>
      <c r="I23" s="7">
        <v>438.18026992684281</v>
      </c>
      <c r="J23" s="7">
        <v>162.63944413324452</v>
      </c>
      <c r="K23" s="7">
        <v>90.290332818736715</v>
      </c>
      <c r="L23" s="7">
        <v>63.949173933960992</v>
      </c>
      <c r="M23" s="7">
        <v>8.5571233928203583</v>
      </c>
      <c r="N23" s="124">
        <f t="shared" si="1"/>
        <v>778.994827691659</v>
      </c>
      <c r="O23" s="26">
        <v>13.122652763132773</v>
      </c>
      <c r="P23" s="7">
        <v>670.37029612998595</v>
      </c>
      <c r="Q23" s="7">
        <v>203.76315179110452</v>
      </c>
      <c r="R23" s="7">
        <v>80.478163181863238</v>
      </c>
      <c r="S23" s="7">
        <v>38.604596540921648</v>
      </c>
      <c r="T23" s="7">
        <v>11.39780730009079</v>
      </c>
      <c r="U23" s="124">
        <f t="shared" si="2"/>
        <v>1017.7366677070989</v>
      </c>
    </row>
    <row r="24" spans="1:21">
      <c r="A24" s="37">
        <v>14</v>
      </c>
      <c r="B24" s="17"/>
      <c r="C24" s="16"/>
      <c r="D24" s="8"/>
      <c r="E24" s="17" t="s">
        <v>14</v>
      </c>
      <c r="F24" s="42" t="s">
        <v>29</v>
      </c>
      <c r="G24" s="109">
        <f t="shared" si="0"/>
        <v>268.54350500232374</v>
      </c>
      <c r="H24" s="26">
        <v>41.429986671524063</v>
      </c>
      <c r="I24" s="7">
        <v>19.748712944552608</v>
      </c>
      <c r="J24" s="7">
        <v>24.231885702789441</v>
      </c>
      <c r="K24" s="7">
        <v>31.647209325627045</v>
      </c>
      <c r="L24" s="7">
        <v>25.564684173747082</v>
      </c>
      <c r="M24" s="7">
        <v>2.9704346060752869</v>
      </c>
      <c r="N24" s="124">
        <f t="shared" si="1"/>
        <v>145.59291342431553</v>
      </c>
      <c r="O24" s="26">
        <v>45.502263505706864</v>
      </c>
      <c r="P24" s="7">
        <v>19.931634169599377</v>
      </c>
      <c r="Q24" s="7">
        <v>17.197742959444213</v>
      </c>
      <c r="R24" s="7">
        <v>22.44940905643125</v>
      </c>
      <c r="S24" s="7">
        <v>16.453753266116109</v>
      </c>
      <c r="T24" s="7">
        <v>1.4157886207103729</v>
      </c>
      <c r="U24" s="124">
        <f t="shared" si="2"/>
        <v>122.95059157800819</v>
      </c>
    </row>
    <row r="25" spans="1:21">
      <c r="A25" s="37">
        <v>15</v>
      </c>
      <c r="B25" s="17"/>
      <c r="C25" s="16"/>
      <c r="D25" s="8"/>
      <c r="E25" s="17" t="s">
        <v>16</v>
      </c>
      <c r="F25" s="42" t="s">
        <v>30</v>
      </c>
      <c r="G25" s="109">
        <f t="shared" si="0"/>
        <v>12095.419595059846</v>
      </c>
      <c r="H25" s="26">
        <v>3234.5049691950326</v>
      </c>
      <c r="I25" s="7">
        <v>674.58729840873389</v>
      </c>
      <c r="J25" s="7">
        <v>281.44528104223502</v>
      </c>
      <c r="K25" s="7">
        <v>67.241772012126162</v>
      </c>
      <c r="L25" s="7">
        <v>393.13440848620223</v>
      </c>
      <c r="M25" s="7">
        <v>1960.7564377784729</v>
      </c>
      <c r="N25" s="124">
        <f t="shared" si="1"/>
        <v>6611.6701669228032</v>
      </c>
      <c r="O25" s="26">
        <v>3753.6879054599676</v>
      </c>
      <c r="P25" s="7">
        <v>902.58125238299749</v>
      </c>
      <c r="Q25" s="7">
        <v>432.79750997694089</v>
      </c>
      <c r="R25" s="7">
        <v>105.34718444809457</v>
      </c>
      <c r="S25" s="7">
        <v>223.28239806528768</v>
      </c>
      <c r="T25" s="7">
        <v>66.053177803754807</v>
      </c>
      <c r="U25" s="124">
        <f t="shared" si="2"/>
        <v>5483.7494281370427</v>
      </c>
    </row>
    <row r="26" spans="1:21">
      <c r="A26" s="37">
        <v>16</v>
      </c>
      <c r="B26" s="17"/>
      <c r="C26" s="16"/>
      <c r="D26" s="8"/>
      <c r="E26" s="17" t="s">
        <v>18</v>
      </c>
      <c r="F26" s="42" t="s">
        <v>31</v>
      </c>
      <c r="G26" s="109">
        <f t="shared" si="0"/>
        <v>20391.100561265986</v>
      </c>
      <c r="H26" s="26">
        <v>1432.8080344009031</v>
      </c>
      <c r="I26" s="7">
        <v>193.09133611204197</v>
      </c>
      <c r="J26" s="7">
        <v>1305.2867507689407</v>
      </c>
      <c r="K26" s="7">
        <v>2129.9872714711382</v>
      </c>
      <c r="L26" s="7">
        <v>2702.7601703676919</v>
      </c>
      <c r="M26" s="7">
        <v>2982.2939658887335</v>
      </c>
      <c r="N26" s="124">
        <f t="shared" si="1"/>
        <v>10746.227529009449</v>
      </c>
      <c r="O26" s="26">
        <v>963.2311391361211</v>
      </c>
      <c r="P26" s="7">
        <v>157.07690693920858</v>
      </c>
      <c r="Q26" s="7">
        <v>558.91375513982439</v>
      </c>
      <c r="R26" s="7">
        <v>1006.3535494017415</v>
      </c>
      <c r="S26" s="7">
        <v>1805.3909266410337</v>
      </c>
      <c r="T26" s="7">
        <v>5153.9067549986066</v>
      </c>
      <c r="U26" s="124">
        <f t="shared" si="2"/>
        <v>9644.8730322565352</v>
      </c>
    </row>
    <row r="27" spans="1:21">
      <c r="A27" s="37">
        <v>17</v>
      </c>
      <c r="B27" s="17"/>
      <c r="C27" s="16"/>
      <c r="D27" s="38" t="s">
        <v>32</v>
      </c>
      <c r="E27" s="39" t="s">
        <v>33</v>
      </c>
      <c r="F27" s="40"/>
      <c r="G27" s="109">
        <f t="shared" si="0"/>
        <v>177804.43587991735</v>
      </c>
      <c r="H27" s="26">
        <v>2855.6683034828407</v>
      </c>
      <c r="I27" s="7">
        <v>4483.9874766229186</v>
      </c>
      <c r="J27" s="7">
        <v>15321.810673065484</v>
      </c>
      <c r="K27" s="7">
        <v>15871.752769669518</v>
      </c>
      <c r="L27" s="7">
        <v>21049.628962513059</v>
      </c>
      <c r="M27" s="7">
        <v>34343.174848072231</v>
      </c>
      <c r="N27" s="124">
        <f t="shared" si="1"/>
        <v>93926.023033426056</v>
      </c>
      <c r="O27" s="26">
        <v>2917.8430469771006</v>
      </c>
      <c r="P27" s="7">
        <v>3817.3102870922667</v>
      </c>
      <c r="Q27" s="7">
        <v>10500.202099493938</v>
      </c>
      <c r="R27" s="7">
        <v>9731.3840698711574</v>
      </c>
      <c r="S27" s="7">
        <v>14480.11036654748</v>
      </c>
      <c r="T27" s="7">
        <v>42431.562976509333</v>
      </c>
      <c r="U27" s="124">
        <f t="shared" si="2"/>
        <v>83878.412846491279</v>
      </c>
    </row>
    <row r="28" spans="1:21">
      <c r="A28" s="37">
        <v>18</v>
      </c>
      <c r="B28" s="12"/>
      <c r="C28" s="12"/>
      <c r="D28" s="38" t="s">
        <v>34</v>
      </c>
      <c r="E28" s="39" t="s">
        <v>35</v>
      </c>
      <c r="F28" s="43"/>
      <c r="G28" s="109">
        <f t="shared" si="0"/>
        <v>105150.30232114976</v>
      </c>
      <c r="H28" s="26">
        <v>495.69069830139375</v>
      </c>
      <c r="I28" s="7">
        <v>521.5646542282775</v>
      </c>
      <c r="J28" s="7">
        <v>1365.7469224939123</v>
      </c>
      <c r="K28" s="7">
        <v>2002.1027221742552</v>
      </c>
      <c r="L28" s="7">
        <v>5726.2548138024285</v>
      </c>
      <c r="M28" s="7">
        <v>36108.716919347644</v>
      </c>
      <c r="N28" s="124">
        <f t="shared" si="1"/>
        <v>46220.076730347908</v>
      </c>
      <c r="O28" s="26">
        <v>549.77957452985208</v>
      </c>
      <c r="P28" s="7">
        <v>485.03022379707909</v>
      </c>
      <c r="Q28" s="7">
        <v>1153.009680208168</v>
      </c>
      <c r="R28" s="7">
        <v>1487.3710127780796</v>
      </c>
      <c r="S28" s="7">
        <v>6467.7692560069263</v>
      </c>
      <c r="T28" s="7">
        <v>48787.265843481757</v>
      </c>
      <c r="U28" s="124">
        <f t="shared" si="2"/>
        <v>58930.225590801863</v>
      </c>
    </row>
    <row r="29" spans="1:21">
      <c r="A29" s="37">
        <v>19</v>
      </c>
      <c r="B29" s="17"/>
      <c r="C29" s="16"/>
      <c r="D29" s="38" t="s">
        <v>36</v>
      </c>
      <c r="E29" s="39" t="s">
        <v>37</v>
      </c>
      <c r="F29" s="40"/>
      <c r="G29" s="109">
        <f t="shared" si="0"/>
        <v>105524.87094049604</v>
      </c>
      <c r="H29" s="26">
        <v>91.904678892109132</v>
      </c>
      <c r="I29" s="7">
        <v>82.15054350655555</v>
      </c>
      <c r="J29" s="7">
        <v>2669.79247650865</v>
      </c>
      <c r="K29" s="7">
        <v>7525.3559176176786</v>
      </c>
      <c r="L29" s="7">
        <v>14765.052944537252</v>
      </c>
      <c r="M29" s="7">
        <v>28075.560099728405</v>
      </c>
      <c r="N29" s="124">
        <f t="shared" si="1"/>
        <v>53209.816660790653</v>
      </c>
      <c r="O29" s="26">
        <v>88.465879085584987</v>
      </c>
      <c r="P29" s="7">
        <v>69.7965019806187</v>
      </c>
      <c r="Q29" s="7">
        <v>2776.9019902597611</v>
      </c>
      <c r="R29" s="7">
        <v>5975.073965112213</v>
      </c>
      <c r="S29" s="7">
        <v>12509.821292571723</v>
      </c>
      <c r="T29" s="7">
        <v>30894.994650695473</v>
      </c>
      <c r="U29" s="124">
        <f t="shared" si="2"/>
        <v>52315.054279705379</v>
      </c>
    </row>
    <row r="30" spans="1:21">
      <c r="A30" s="37">
        <v>20</v>
      </c>
      <c r="B30" s="17"/>
      <c r="C30" s="16"/>
      <c r="D30" s="38" t="s">
        <v>38</v>
      </c>
      <c r="E30" s="39" t="s">
        <v>39</v>
      </c>
      <c r="F30" s="40"/>
      <c r="G30" s="109">
        <f t="shared" si="0"/>
        <v>2969.4602954112147</v>
      </c>
      <c r="H30" s="26">
        <v>0</v>
      </c>
      <c r="I30" s="7">
        <v>14.274750615843004</v>
      </c>
      <c r="J30" s="7">
        <v>40.442982145244969</v>
      </c>
      <c r="K30" s="7">
        <v>94.077874109032564</v>
      </c>
      <c r="L30" s="7">
        <v>393.67872468661517</v>
      </c>
      <c r="M30" s="7">
        <v>801.01498625520617</v>
      </c>
      <c r="N30" s="124">
        <f t="shared" si="1"/>
        <v>1343.4893178119419</v>
      </c>
      <c r="O30" s="26">
        <v>0</v>
      </c>
      <c r="P30" s="7">
        <v>13.201328692592639</v>
      </c>
      <c r="Q30" s="7">
        <v>51.117462985566704</v>
      </c>
      <c r="R30" s="7">
        <v>90.91923605233751</v>
      </c>
      <c r="S30" s="7">
        <v>448.45580312504899</v>
      </c>
      <c r="T30" s="7">
        <v>1022.2771467437269</v>
      </c>
      <c r="U30" s="124">
        <f t="shared" si="2"/>
        <v>1625.9709775992728</v>
      </c>
    </row>
    <row r="31" spans="1:21">
      <c r="A31" s="37">
        <v>21</v>
      </c>
      <c r="B31" s="17"/>
      <c r="C31" s="16"/>
      <c r="D31" s="38" t="s">
        <v>40</v>
      </c>
      <c r="E31" s="39" t="s">
        <v>41</v>
      </c>
      <c r="F31" s="40"/>
      <c r="G31" s="109">
        <f t="shared" si="0"/>
        <v>305700.96509000292</v>
      </c>
      <c r="H31" s="26">
        <v>38918.164033930509</v>
      </c>
      <c r="I31" s="7">
        <v>15725.405025716504</v>
      </c>
      <c r="J31" s="7">
        <v>12754.696376998836</v>
      </c>
      <c r="K31" s="7">
        <v>15501.732457393868</v>
      </c>
      <c r="L31" s="7">
        <v>24795.036412803689</v>
      </c>
      <c r="M31" s="7">
        <v>42706.415388571098</v>
      </c>
      <c r="N31" s="124">
        <f t="shared" si="1"/>
        <v>150401.44969541451</v>
      </c>
      <c r="O31" s="26">
        <v>40203.166268176552</v>
      </c>
      <c r="P31" s="7">
        <v>16366.942966164994</v>
      </c>
      <c r="Q31" s="7">
        <v>10866.725585853254</v>
      </c>
      <c r="R31" s="7">
        <v>12051.052742354368</v>
      </c>
      <c r="S31" s="7">
        <v>23744.164251692593</v>
      </c>
      <c r="T31" s="7">
        <v>52067.463580346666</v>
      </c>
      <c r="U31" s="124">
        <f t="shared" si="2"/>
        <v>155299.51539458841</v>
      </c>
    </row>
    <row r="32" spans="1:21">
      <c r="A32" s="37">
        <v>22</v>
      </c>
      <c r="B32" s="17"/>
      <c r="C32" s="16"/>
      <c r="D32" s="38"/>
      <c r="E32" s="17" t="s">
        <v>12</v>
      </c>
      <c r="F32" s="42" t="s">
        <v>42</v>
      </c>
      <c r="G32" s="109">
        <f t="shared" si="0"/>
        <v>196299.09080725527</v>
      </c>
      <c r="H32" s="26">
        <v>38189.461971853547</v>
      </c>
      <c r="I32" s="7">
        <v>14867.046988768227</v>
      </c>
      <c r="J32" s="7">
        <v>9532.3092167917639</v>
      </c>
      <c r="K32" s="7">
        <v>10148.851044589654</v>
      </c>
      <c r="L32" s="7">
        <v>12028.25172033906</v>
      </c>
      <c r="M32" s="7">
        <v>12613.222599282861</v>
      </c>
      <c r="N32" s="124">
        <f t="shared" si="1"/>
        <v>97379.143541625119</v>
      </c>
      <c r="O32" s="26">
        <v>39435.373194649925</v>
      </c>
      <c r="P32" s="7">
        <v>15573.222293685118</v>
      </c>
      <c r="Q32" s="7">
        <v>8462.9881376014091</v>
      </c>
      <c r="R32" s="7">
        <v>7651.1474569477141</v>
      </c>
      <c r="S32" s="7">
        <v>12083.556300416589</v>
      </c>
      <c r="T32" s="7">
        <v>15713.659882329404</v>
      </c>
      <c r="U32" s="124">
        <f t="shared" si="2"/>
        <v>98919.947265630151</v>
      </c>
    </row>
    <row r="33" spans="1:21">
      <c r="A33" s="37">
        <v>23</v>
      </c>
      <c r="B33" s="17"/>
      <c r="C33" s="16"/>
      <c r="D33" s="8"/>
      <c r="E33" s="17" t="s">
        <v>14</v>
      </c>
      <c r="F33" s="42" t="s">
        <v>43</v>
      </c>
      <c r="G33" s="109">
        <f t="shared" si="0"/>
        <v>1601.3339711986482</v>
      </c>
      <c r="H33" s="26">
        <v>1.2622723570093513</v>
      </c>
      <c r="I33" s="7">
        <v>68.862634517252445</v>
      </c>
      <c r="J33" s="7">
        <v>254.91259616613388</v>
      </c>
      <c r="K33" s="7">
        <v>238.49846547096968</v>
      </c>
      <c r="L33" s="7">
        <v>140.62139296531677</v>
      </c>
      <c r="M33" s="7">
        <v>97.830639004707336</v>
      </c>
      <c r="N33" s="124">
        <f t="shared" si="1"/>
        <v>801.98800048138946</v>
      </c>
      <c r="O33" s="26">
        <v>1.6725371079519391</v>
      </c>
      <c r="P33" s="7">
        <v>75.621409818530083</v>
      </c>
      <c r="Q33" s="7">
        <v>258.37023609876633</v>
      </c>
      <c r="R33" s="7">
        <v>240.26977773755789</v>
      </c>
      <c r="S33" s="7">
        <v>127.01139223575592</v>
      </c>
      <c r="T33" s="7">
        <v>96.400617718696594</v>
      </c>
      <c r="U33" s="124">
        <f t="shared" si="2"/>
        <v>799.34597071725875</v>
      </c>
    </row>
    <row r="34" spans="1:21">
      <c r="A34" s="37">
        <v>24</v>
      </c>
      <c r="B34" s="17"/>
      <c r="C34" s="16"/>
      <c r="D34" s="8"/>
      <c r="E34" s="17" t="s">
        <v>16</v>
      </c>
      <c r="F34" s="42" t="s">
        <v>44</v>
      </c>
      <c r="G34" s="109">
        <f t="shared" si="0"/>
        <v>12484.912093445382</v>
      </c>
      <c r="H34" s="26">
        <v>1.8025824247615674E-2</v>
      </c>
      <c r="I34" s="7">
        <v>7.7274536592994991E-2</v>
      </c>
      <c r="J34" s="7">
        <v>3.1589408313884633</v>
      </c>
      <c r="K34" s="7">
        <v>98.874577510519885</v>
      </c>
      <c r="L34" s="7">
        <v>952.84369952231646</v>
      </c>
      <c r="M34" s="7">
        <v>5189.8941532969475</v>
      </c>
      <c r="N34" s="124">
        <f t="shared" si="1"/>
        <v>6244.8666715220133</v>
      </c>
      <c r="O34" s="26">
        <v>1.9358337616949939E-2</v>
      </c>
      <c r="P34" s="7">
        <v>6.6566004370542942E-2</v>
      </c>
      <c r="Q34" s="7">
        <v>1.6873976079805288</v>
      </c>
      <c r="R34" s="7">
        <v>42.70739609724842</v>
      </c>
      <c r="S34" s="7">
        <v>596.88294922746718</v>
      </c>
      <c r="T34" s="7">
        <v>5598.6817546486855</v>
      </c>
      <c r="U34" s="124">
        <f t="shared" si="2"/>
        <v>6240.0454219233688</v>
      </c>
    </row>
    <row r="35" spans="1:21">
      <c r="A35" s="37">
        <v>25</v>
      </c>
      <c r="B35" s="17"/>
      <c r="C35" s="16"/>
      <c r="D35" s="8"/>
      <c r="E35" s="17" t="s">
        <v>18</v>
      </c>
      <c r="F35" s="42" t="s">
        <v>45</v>
      </c>
      <c r="G35" s="109">
        <f t="shared" si="0"/>
        <v>21857.393068610574</v>
      </c>
      <c r="H35" s="26">
        <v>12.304392056190409</v>
      </c>
      <c r="I35" s="7">
        <v>122.41158504132181</v>
      </c>
      <c r="J35" s="7">
        <v>844.08552581071854</v>
      </c>
      <c r="K35" s="7">
        <v>1791.0537673104554</v>
      </c>
      <c r="L35" s="7">
        <v>3565.1656601391733</v>
      </c>
      <c r="M35" s="7">
        <v>4542.8561464101076</v>
      </c>
      <c r="N35" s="124">
        <f t="shared" si="1"/>
        <v>10877.877076767967</v>
      </c>
      <c r="O35" s="26">
        <v>13.043390594655648</v>
      </c>
      <c r="P35" s="7">
        <v>134.55714000202715</v>
      </c>
      <c r="Q35" s="7">
        <v>531.88944240286946</v>
      </c>
      <c r="R35" s="7">
        <v>1360.8562270030379</v>
      </c>
      <c r="S35" s="7">
        <v>3413.2783488854766</v>
      </c>
      <c r="T35" s="7">
        <v>5525.8914429545403</v>
      </c>
      <c r="U35" s="124">
        <f t="shared" si="2"/>
        <v>10979.515991842607</v>
      </c>
    </row>
    <row r="36" spans="1:21">
      <c r="A36" s="37">
        <v>26</v>
      </c>
      <c r="B36" s="17"/>
      <c r="C36" s="16"/>
      <c r="D36" s="8"/>
      <c r="E36" s="17" t="s">
        <v>20</v>
      </c>
      <c r="F36" s="42" t="s">
        <v>46</v>
      </c>
      <c r="G36" s="109">
        <f t="shared" si="0"/>
        <v>11998.385569428861</v>
      </c>
      <c r="H36" s="26">
        <v>191.51888169027814</v>
      </c>
      <c r="I36" s="7">
        <v>56.917780387920175</v>
      </c>
      <c r="J36" s="7">
        <v>542.38419477873686</v>
      </c>
      <c r="K36" s="7">
        <v>825.30326993318158</v>
      </c>
      <c r="L36" s="7">
        <v>1686.5080157760531</v>
      </c>
      <c r="M36" s="7">
        <v>3122.896376471268</v>
      </c>
      <c r="N36" s="124">
        <f t="shared" si="1"/>
        <v>6425.5285190374379</v>
      </c>
      <c r="O36" s="26">
        <v>238.40715896996829</v>
      </c>
      <c r="P36" s="7">
        <v>56.081576811632793</v>
      </c>
      <c r="Q36" s="7">
        <v>407.61664834384646</v>
      </c>
      <c r="R36" s="7">
        <v>681.91986898946925</v>
      </c>
      <c r="S36" s="7">
        <v>1327.9036027503898</v>
      </c>
      <c r="T36" s="7">
        <v>2860.9281945261173</v>
      </c>
      <c r="U36" s="124">
        <f t="shared" si="2"/>
        <v>5572.8570503914234</v>
      </c>
    </row>
    <row r="37" spans="1:21">
      <c r="A37" s="37">
        <v>27</v>
      </c>
      <c r="B37" s="17"/>
      <c r="C37" s="16"/>
      <c r="D37" s="8"/>
      <c r="E37" s="17" t="s">
        <v>47</v>
      </c>
      <c r="F37" s="42" t="s">
        <v>355</v>
      </c>
      <c r="G37" s="109">
        <f t="shared" si="0"/>
        <v>0.19816526770591736</v>
      </c>
      <c r="H37" s="26">
        <v>0</v>
      </c>
      <c r="I37" s="7">
        <v>0</v>
      </c>
      <c r="J37" s="7">
        <v>0</v>
      </c>
      <c r="K37" s="7">
        <v>0</v>
      </c>
      <c r="L37" s="7">
        <v>0.19816526770591736</v>
      </c>
      <c r="M37" s="7">
        <v>0</v>
      </c>
      <c r="N37" s="124">
        <f t="shared" si="1"/>
        <v>0.19816526770591736</v>
      </c>
      <c r="O37" s="26">
        <v>0</v>
      </c>
      <c r="P37" s="7">
        <v>0</v>
      </c>
      <c r="Q37" s="7">
        <v>0</v>
      </c>
      <c r="R37" s="7">
        <v>0</v>
      </c>
      <c r="S37" s="7">
        <v>0</v>
      </c>
      <c r="T37" s="7">
        <v>0</v>
      </c>
      <c r="U37" s="124">
        <f t="shared" si="2"/>
        <v>0</v>
      </c>
    </row>
    <row r="38" spans="1:21">
      <c r="A38" s="37">
        <v>28</v>
      </c>
      <c r="B38" s="17"/>
      <c r="C38" s="16"/>
      <c r="D38" s="8"/>
      <c r="E38" s="17" t="s">
        <v>48</v>
      </c>
      <c r="F38" s="42" t="s">
        <v>49</v>
      </c>
      <c r="G38" s="109">
        <f t="shared" si="0"/>
        <v>1.319242000579834</v>
      </c>
      <c r="H38" s="26">
        <v>0</v>
      </c>
      <c r="I38" s="7">
        <v>0</v>
      </c>
      <c r="J38" s="7">
        <v>0.14489865303039551</v>
      </c>
      <c r="K38" s="7">
        <v>0</v>
      </c>
      <c r="L38" s="7">
        <v>0</v>
      </c>
      <c r="M38" s="7">
        <v>0</v>
      </c>
      <c r="N38" s="124">
        <f t="shared" si="1"/>
        <v>0.14489865303039551</v>
      </c>
      <c r="O38" s="26">
        <v>0</v>
      </c>
      <c r="P38" s="7">
        <v>0</v>
      </c>
      <c r="Q38" s="7">
        <v>0</v>
      </c>
      <c r="R38" s="7">
        <v>0</v>
      </c>
      <c r="S38" s="7">
        <v>0</v>
      </c>
      <c r="T38" s="7">
        <v>1.1743433475494385</v>
      </c>
      <c r="U38" s="124">
        <f t="shared" si="2"/>
        <v>1.1743433475494385</v>
      </c>
    </row>
    <row r="39" spans="1:21">
      <c r="A39" s="37">
        <v>29</v>
      </c>
      <c r="B39" s="17"/>
      <c r="C39" s="16"/>
      <c r="D39" s="38"/>
      <c r="E39" s="17" t="s">
        <v>356</v>
      </c>
      <c r="F39" s="42" t="s">
        <v>50</v>
      </c>
      <c r="G39" s="109">
        <f t="shared" si="0"/>
        <v>14668.834703183831</v>
      </c>
      <c r="H39" s="26">
        <v>0</v>
      </c>
      <c r="I39" s="7">
        <v>0</v>
      </c>
      <c r="J39" s="7">
        <v>30.691130676343164</v>
      </c>
      <c r="K39" s="7">
        <v>327.81562220701016</v>
      </c>
      <c r="L39" s="7">
        <v>1810.6394225861877</v>
      </c>
      <c r="M39" s="7">
        <v>5557.1664755810052</v>
      </c>
      <c r="N39" s="124">
        <f t="shared" si="1"/>
        <v>7726.3126510505463</v>
      </c>
      <c r="O39" s="26">
        <v>0</v>
      </c>
      <c r="P39" s="7">
        <v>0</v>
      </c>
      <c r="Q39" s="7">
        <v>27.526938474682538</v>
      </c>
      <c r="R39" s="7">
        <v>294.3329731625272</v>
      </c>
      <c r="S39" s="7">
        <v>1896.7324176169932</v>
      </c>
      <c r="T39" s="7">
        <v>4723.929722879082</v>
      </c>
      <c r="U39" s="124">
        <f t="shared" si="2"/>
        <v>6942.5220521332849</v>
      </c>
    </row>
    <row r="40" spans="1:21">
      <c r="A40" s="37">
        <v>30</v>
      </c>
      <c r="B40" s="17"/>
      <c r="C40" s="16"/>
      <c r="D40" s="12"/>
      <c r="E40" s="17" t="s">
        <v>357</v>
      </c>
      <c r="F40" s="42" t="s">
        <v>51</v>
      </c>
      <c r="G40" s="109">
        <f t="shared" si="0"/>
        <v>38082.561662003165</v>
      </c>
      <c r="H40" s="26">
        <v>336.26467031573793</v>
      </c>
      <c r="I40" s="7">
        <v>197.97489355661673</v>
      </c>
      <c r="J40" s="7">
        <v>769.30579568393296</v>
      </c>
      <c r="K40" s="7">
        <v>1169.7803418507101</v>
      </c>
      <c r="L40" s="7">
        <v>3495.2803852028446</v>
      </c>
      <c r="M40" s="7">
        <v>10834.660273453221</v>
      </c>
      <c r="N40" s="124">
        <f t="shared" si="1"/>
        <v>16803.266360063062</v>
      </c>
      <c r="O40" s="26">
        <v>319.35458695827401</v>
      </c>
      <c r="P40" s="7">
        <v>203.00455888255431</v>
      </c>
      <c r="Q40" s="7">
        <v>544.03753084306436</v>
      </c>
      <c r="R40" s="7">
        <v>702.37504343424189</v>
      </c>
      <c r="S40" s="7">
        <v>3211.7587378846365</v>
      </c>
      <c r="T40" s="7">
        <v>16298.76484393733</v>
      </c>
      <c r="U40" s="124">
        <f t="shared" si="2"/>
        <v>21279.295301940103</v>
      </c>
    </row>
    <row r="41" spans="1:21">
      <c r="A41" s="37">
        <v>31</v>
      </c>
      <c r="B41" s="17"/>
      <c r="C41" s="16"/>
      <c r="D41" s="12"/>
      <c r="E41" s="17" t="s">
        <v>358</v>
      </c>
      <c r="F41" s="42" t="s">
        <v>52</v>
      </c>
      <c r="G41" s="109">
        <f t="shared" si="0"/>
        <v>1.6359038725495338</v>
      </c>
      <c r="H41" s="26">
        <v>0</v>
      </c>
      <c r="I41" s="7">
        <v>0</v>
      </c>
      <c r="J41" s="7">
        <v>0</v>
      </c>
      <c r="K41" s="7">
        <v>0</v>
      </c>
      <c r="L41" s="7">
        <v>8.4481842815876007E-2</v>
      </c>
      <c r="M41" s="7">
        <v>1.075529932975769</v>
      </c>
      <c r="N41" s="124">
        <f t="shared" si="1"/>
        <v>1.1600117757916451</v>
      </c>
      <c r="O41" s="26">
        <v>0</v>
      </c>
      <c r="P41" s="7">
        <v>0</v>
      </c>
      <c r="Q41" s="7">
        <v>0</v>
      </c>
      <c r="R41" s="7">
        <v>0</v>
      </c>
      <c r="S41" s="7">
        <v>0</v>
      </c>
      <c r="T41" s="7">
        <v>0.47589209675788879</v>
      </c>
      <c r="U41" s="124">
        <f t="shared" si="2"/>
        <v>0.47589209675788879</v>
      </c>
    </row>
    <row r="42" spans="1:21">
      <c r="A42" s="37">
        <v>32</v>
      </c>
      <c r="B42" s="17"/>
      <c r="C42" s="16"/>
      <c r="D42" s="38"/>
      <c r="E42" s="17" t="s">
        <v>359</v>
      </c>
      <c r="F42" s="42" t="s">
        <v>53</v>
      </c>
      <c r="G42" s="109">
        <f t="shared" ref="G42:G73" si="3">N42+U42</f>
        <v>8705.299553862802</v>
      </c>
      <c r="H42" s="26">
        <v>187.33344744208443</v>
      </c>
      <c r="I42" s="7">
        <v>412.11396902322304</v>
      </c>
      <c r="J42" s="7">
        <v>777.70403539482504</v>
      </c>
      <c r="K42" s="7">
        <v>901.55532080866396</v>
      </c>
      <c r="L42" s="7">
        <v>1115.4432275755098</v>
      </c>
      <c r="M42" s="7">
        <v>746.81311904080212</v>
      </c>
      <c r="N42" s="124">
        <f t="shared" ref="N42:N73" si="4">SUM(H42:M42)</f>
        <v>4140.9631192851084</v>
      </c>
      <c r="O42" s="26">
        <v>195.29592626813974</v>
      </c>
      <c r="P42" s="7">
        <v>324.38913471502019</v>
      </c>
      <c r="Q42" s="7">
        <v>632.60923804738559</v>
      </c>
      <c r="R42" s="7">
        <v>1077.4439839683473</v>
      </c>
      <c r="S42" s="7">
        <v>1087.0406746764202</v>
      </c>
      <c r="T42" s="7">
        <v>1247.5574769023806</v>
      </c>
      <c r="U42" s="124">
        <f t="shared" ref="U42:U73" si="5">SUM(O42:T42)</f>
        <v>4564.3364345776936</v>
      </c>
    </row>
    <row r="43" spans="1:21">
      <c r="A43" s="37">
        <v>33</v>
      </c>
      <c r="B43" s="17"/>
      <c r="C43" s="16"/>
      <c r="D43" s="38" t="s">
        <v>54</v>
      </c>
      <c r="E43" s="39" t="s">
        <v>55</v>
      </c>
      <c r="F43" s="42"/>
      <c r="G43" s="109">
        <f t="shared" si="3"/>
        <v>1409.5091130187932</v>
      </c>
      <c r="H43" s="26">
        <v>109.27328484076921</v>
      </c>
      <c r="I43" s="7">
        <v>77.018335027159083</v>
      </c>
      <c r="J43" s="7">
        <v>27.360219740425691</v>
      </c>
      <c r="K43" s="7">
        <v>32.824319008123439</v>
      </c>
      <c r="L43" s="7">
        <v>76.92546094518184</v>
      </c>
      <c r="M43" s="7">
        <v>348.87547142180847</v>
      </c>
      <c r="N43" s="124">
        <f t="shared" si="4"/>
        <v>672.2770909834677</v>
      </c>
      <c r="O43" s="26">
        <v>163.86798915186412</v>
      </c>
      <c r="P43" s="7">
        <v>105.36006814253187</v>
      </c>
      <c r="Q43" s="7">
        <v>28.078735234679812</v>
      </c>
      <c r="R43" s="7">
        <v>32.938909096835232</v>
      </c>
      <c r="S43" s="7">
        <v>87.894865118913003</v>
      </c>
      <c r="T43" s="7">
        <v>319.09145529050147</v>
      </c>
      <c r="U43" s="124">
        <f t="shared" si="5"/>
        <v>737.23202203532549</v>
      </c>
    </row>
    <row r="44" spans="1:21">
      <c r="A44" s="37">
        <v>34</v>
      </c>
      <c r="B44" s="17"/>
      <c r="C44" s="16"/>
      <c r="D44" s="8"/>
      <c r="E44" s="17" t="s">
        <v>12</v>
      </c>
      <c r="F44" s="42" t="s">
        <v>56</v>
      </c>
      <c r="G44" s="109">
        <f t="shared" si="3"/>
        <v>1408.0003724893752</v>
      </c>
      <c r="H44" s="26">
        <v>109.27328484076921</v>
      </c>
      <c r="I44" s="7">
        <v>77.018335027159083</v>
      </c>
      <c r="J44" s="7">
        <v>27.322380268131838</v>
      </c>
      <c r="K44" s="7">
        <v>32.824319008123439</v>
      </c>
      <c r="L44" s="7">
        <v>76.718640576415055</v>
      </c>
      <c r="M44" s="7">
        <v>348.87547142180847</v>
      </c>
      <c r="N44" s="124">
        <f t="shared" si="4"/>
        <v>672.03243114240706</v>
      </c>
      <c r="O44" s="26">
        <v>163.86798915186412</v>
      </c>
      <c r="P44" s="7">
        <v>105.36006814253187</v>
      </c>
      <c r="Q44" s="7">
        <v>27.991727279963129</v>
      </c>
      <c r="R44" s="7">
        <v>32.388661397812939</v>
      </c>
      <c r="S44" s="7">
        <v>87.894865118913003</v>
      </c>
      <c r="T44" s="7">
        <v>318.46463025588309</v>
      </c>
      <c r="U44" s="124">
        <f t="shared" si="5"/>
        <v>735.96794134696813</v>
      </c>
    </row>
    <row r="45" spans="1:21">
      <c r="A45" s="37">
        <v>35</v>
      </c>
      <c r="B45" s="17"/>
      <c r="C45" s="16"/>
      <c r="D45" s="8"/>
      <c r="E45" s="17" t="s">
        <v>14</v>
      </c>
      <c r="F45" s="42" t="s">
        <v>57</v>
      </c>
      <c r="G45" s="109">
        <f t="shared" si="3"/>
        <v>0.30275373905897141</v>
      </c>
      <c r="H45" s="26">
        <v>0</v>
      </c>
      <c r="I45" s="7">
        <v>0</v>
      </c>
      <c r="J45" s="7">
        <v>0</v>
      </c>
      <c r="K45" s="7">
        <v>0</v>
      </c>
      <c r="L45" s="7">
        <v>0</v>
      </c>
      <c r="M45" s="7">
        <v>0</v>
      </c>
      <c r="N45" s="124">
        <f t="shared" si="4"/>
        <v>0</v>
      </c>
      <c r="O45" s="26">
        <v>0</v>
      </c>
      <c r="P45" s="7">
        <v>0</v>
      </c>
      <c r="Q45" s="7">
        <v>8.7007947266101837E-2</v>
      </c>
      <c r="R45" s="7">
        <v>0.21574579179286957</v>
      </c>
      <c r="S45" s="7">
        <v>0</v>
      </c>
      <c r="T45" s="7">
        <v>0</v>
      </c>
      <c r="U45" s="124">
        <f t="shared" si="5"/>
        <v>0.30275373905897141</v>
      </c>
    </row>
    <row r="46" spans="1:21">
      <c r="A46" s="37">
        <v>36</v>
      </c>
      <c r="B46" s="10"/>
      <c r="C46" s="16"/>
      <c r="D46" s="8"/>
      <c r="E46" s="17" t="s">
        <v>16</v>
      </c>
      <c r="F46" s="42" t="s">
        <v>58</v>
      </c>
      <c r="G46" s="109">
        <f t="shared" si="3"/>
        <v>1.2059867791831493</v>
      </c>
      <c r="H46" s="26">
        <v>0</v>
      </c>
      <c r="I46" s="7">
        <v>0</v>
      </c>
      <c r="J46" s="7">
        <v>3.7839468568563461E-2</v>
      </c>
      <c r="K46" s="7">
        <v>0</v>
      </c>
      <c r="L46" s="7">
        <v>0.20682035386562347</v>
      </c>
      <c r="M46" s="7">
        <v>0</v>
      </c>
      <c r="N46" s="124">
        <f t="shared" si="4"/>
        <v>0.24465982243418694</v>
      </c>
      <c r="O46" s="26">
        <v>0</v>
      </c>
      <c r="P46" s="7">
        <v>0</v>
      </c>
      <c r="Q46" s="7">
        <v>0</v>
      </c>
      <c r="R46" s="7">
        <v>0.33450192213058472</v>
      </c>
      <c r="S46" s="7">
        <v>0</v>
      </c>
      <c r="T46" s="7">
        <v>0.62682503461837769</v>
      </c>
      <c r="U46" s="124">
        <f t="shared" si="5"/>
        <v>0.9613269567489624</v>
      </c>
    </row>
    <row r="47" spans="1:21">
      <c r="A47" s="37">
        <v>37</v>
      </c>
      <c r="B47" s="10"/>
      <c r="C47" s="11"/>
      <c r="D47" s="38" t="s">
        <v>59</v>
      </c>
      <c r="E47" s="9" t="s">
        <v>60</v>
      </c>
      <c r="F47" s="44"/>
      <c r="G47" s="109">
        <f t="shared" si="3"/>
        <v>435066.09304505895</v>
      </c>
      <c r="H47" s="26">
        <v>4072.4031549183655</v>
      </c>
      <c r="I47" s="7">
        <v>5088.72241938347</v>
      </c>
      <c r="J47" s="7">
        <v>11437.23941183649</v>
      </c>
      <c r="K47" s="7">
        <v>10328.007546283305</v>
      </c>
      <c r="L47" s="7">
        <v>23170.517454996705</v>
      </c>
      <c r="M47" s="7">
        <v>160347.77286446095</v>
      </c>
      <c r="N47" s="124">
        <f t="shared" si="4"/>
        <v>214444.66285187929</v>
      </c>
      <c r="O47" s="26">
        <v>2695.9445062105806</v>
      </c>
      <c r="P47" s="7">
        <v>5038.0144279343858</v>
      </c>
      <c r="Q47" s="7">
        <v>9631.8149017249234</v>
      </c>
      <c r="R47" s="7">
        <v>7904.4974951324984</v>
      </c>
      <c r="S47" s="7">
        <v>18746.671495202929</v>
      </c>
      <c r="T47" s="7">
        <v>176604.48736697435</v>
      </c>
      <c r="U47" s="124">
        <f t="shared" si="5"/>
        <v>220621.43019317967</v>
      </c>
    </row>
    <row r="48" spans="1:21">
      <c r="A48" s="93">
        <v>38</v>
      </c>
      <c r="B48" s="94"/>
      <c r="C48" s="95" t="s">
        <v>61</v>
      </c>
      <c r="D48" s="96" t="s">
        <v>62</v>
      </c>
      <c r="E48" s="97"/>
      <c r="F48" s="98"/>
      <c r="G48" s="99">
        <f t="shared" si="3"/>
        <v>4626518.130726045</v>
      </c>
      <c r="H48" s="100">
        <v>56914.707058499102</v>
      </c>
      <c r="I48" s="101">
        <v>10761.77695254772</v>
      </c>
      <c r="J48" s="101">
        <v>31920.504451019224</v>
      </c>
      <c r="K48" s="101">
        <v>69942.224461108446</v>
      </c>
      <c r="L48" s="101">
        <v>262878.02774477005</v>
      </c>
      <c r="M48" s="101">
        <v>1859353.9876594543</v>
      </c>
      <c r="N48" s="125">
        <f t="shared" si="4"/>
        <v>2291771.2283273991</v>
      </c>
      <c r="O48" s="100">
        <v>55177.746926746797</v>
      </c>
      <c r="P48" s="101">
        <v>11818.693076883486</v>
      </c>
      <c r="Q48" s="101">
        <v>23791.362733520567</v>
      </c>
      <c r="R48" s="101">
        <v>42126.705089833587</v>
      </c>
      <c r="S48" s="101">
        <v>193746.97271382809</v>
      </c>
      <c r="T48" s="101">
        <v>2008085.4218578339</v>
      </c>
      <c r="U48" s="125">
        <f t="shared" si="5"/>
        <v>2334746.9023986463</v>
      </c>
    </row>
    <row r="49" spans="1:21">
      <c r="A49" s="37">
        <v>39</v>
      </c>
      <c r="B49" s="17"/>
      <c r="C49" s="16"/>
      <c r="D49" s="38" t="s">
        <v>8</v>
      </c>
      <c r="E49" s="45" t="s">
        <v>63</v>
      </c>
      <c r="F49" s="40"/>
      <c r="G49" s="109">
        <f t="shared" si="3"/>
        <v>4620904.6743843304</v>
      </c>
      <c r="H49" s="26">
        <v>56792.336691616569</v>
      </c>
      <c r="I49" s="7">
        <v>10712.44914413034</v>
      </c>
      <c r="J49" s="7">
        <v>31818.753388134297</v>
      </c>
      <c r="K49" s="7">
        <v>69752.406857773662</v>
      </c>
      <c r="L49" s="7">
        <v>262508.61356294155</v>
      </c>
      <c r="M49" s="7">
        <v>1857461.5942192078</v>
      </c>
      <c r="N49" s="124">
        <f t="shared" si="4"/>
        <v>2289046.1538638044</v>
      </c>
      <c r="O49" s="26">
        <v>55063.621141209267</v>
      </c>
      <c r="P49" s="7">
        <v>11787.972030427103</v>
      </c>
      <c r="Q49" s="7">
        <v>23711.862207781523</v>
      </c>
      <c r="R49" s="7">
        <v>42004.853440906852</v>
      </c>
      <c r="S49" s="7">
        <v>193428.87499976158</v>
      </c>
      <c r="T49" s="7">
        <v>2005861.3367004395</v>
      </c>
      <c r="U49" s="124">
        <f t="shared" si="5"/>
        <v>2331858.520520526</v>
      </c>
    </row>
    <row r="50" spans="1:21">
      <c r="A50" s="37">
        <v>40</v>
      </c>
      <c r="B50" s="17"/>
      <c r="C50" s="16"/>
      <c r="D50" s="38" t="s">
        <v>10</v>
      </c>
      <c r="E50" s="45" t="s">
        <v>64</v>
      </c>
      <c r="F50" s="40"/>
      <c r="G50" s="109">
        <f t="shared" si="3"/>
        <v>4219.0093794779787</v>
      </c>
      <c r="H50" s="26">
        <v>96.300563583135499</v>
      </c>
      <c r="I50" s="7">
        <v>15.626740129416248</v>
      </c>
      <c r="J50" s="7">
        <v>85.664607397025975</v>
      </c>
      <c r="K50" s="7">
        <v>139.21325076947687</v>
      </c>
      <c r="L50" s="7">
        <v>260.48341300105676</v>
      </c>
      <c r="M50" s="7">
        <v>1452.4937413264997</v>
      </c>
      <c r="N50" s="124">
        <f t="shared" si="4"/>
        <v>2049.7823162066111</v>
      </c>
      <c r="O50" s="26">
        <v>94.898264370727247</v>
      </c>
      <c r="P50" s="7">
        <v>15.39402006072261</v>
      </c>
      <c r="Q50" s="7">
        <v>57.108458287446865</v>
      </c>
      <c r="R50" s="7">
        <v>89.721927559177857</v>
      </c>
      <c r="S50" s="7">
        <v>189.99467612014269</v>
      </c>
      <c r="T50" s="7">
        <v>1722.1097168731503</v>
      </c>
      <c r="U50" s="124">
        <f t="shared" si="5"/>
        <v>2169.2270632713676</v>
      </c>
    </row>
    <row r="51" spans="1:21">
      <c r="A51" s="37">
        <v>41</v>
      </c>
      <c r="B51" s="17"/>
      <c r="C51" s="16"/>
      <c r="D51" s="38" t="s">
        <v>22</v>
      </c>
      <c r="E51" s="45" t="s">
        <v>65</v>
      </c>
      <c r="F51" s="40"/>
      <c r="G51" s="109">
        <f t="shared" si="3"/>
        <v>1394.3979001214254</v>
      </c>
      <c r="H51" s="26">
        <v>26.069632469101123</v>
      </c>
      <c r="I51" s="7">
        <v>33.700949497195779</v>
      </c>
      <c r="J51" s="7">
        <v>16.08673297881046</v>
      </c>
      <c r="K51" s="7">
        <v>50.603884372609173</v>
      </c>
      <c r="L51" s="7">
        <v>108.93009929310119</v>
      </c>
      <c r="M51" s="7">
        <v>439.90037006053171</v>
      </c>
      <c r="N51" s="124">
        <f t="shared" si="4"/>
        <v>675.2916686713495</v>
      </c>
      <c r="O51" s="26">
        <v>19.227579389514382</v>
      </c>
      <c r="P51" s="7">
        <v>15.327029179850811</v>
      </c>
      <c r="Q51" s="7">
        <v>22.392571106405967</v>
      </c>
      <c r="R51" s="7">
        <v>32.129578364537338</v>
      </c>
      <c r="S51" s="7">
        <v>128.09797029536412</v>
      </c>
      <c r="T51" s="7">
        <v>501.93150311440331</v>
      </c>
      <c r="U51" s="124">
        <f t="shared" si="5"/>
        <v>719.10623145007594</v>
      </c>
    </row>
    <row r="52" spans="1:21">
      <c r="A52" s="93">
        <v>42</v>
      </c>
      <c r="B52" s="94"/>
      <c r="C52" s="95" t="s">
        <v>66</v>
      </c>
      <c r="D52" s="96" t="s">
        <v>67</v>
      </c>
      <c r="E52" s="97"/>
      <c r="F52" s="98"/>
      <c r="G52" s="99">
        <f t="shared" si="3"/>
        <v>136792.96844071522</v>
      </c>
      <c r="H52" s="100">
        <v>0</v>
      </c>
      <c r="I52" s="101">
        <v>0</v>
      </c>
      <c r="J52" s="101">
        <v>0</v>
      </c>
      <c r="K52" s="101">
        <v>0</v>
      </c>
      <c r="L52" s="101">
        <v>0</v>
      </c>
      <c r="M52" s="101">
        <v>0</v>
      </c>
      <c r="N52" s="125">
        <f t="shared" si="4"/>
        <v>0</v>
      </c>
      <c r="O52" s="100">
        <v>0</v>
      </c>
      <c r="P52" s="101">
        <v>0</v>
      </c>
      <c r="Q52" s="101">
        <v>62741.78463646397</v>
      </c>
      <c r="R52" s="101">
        <v>74051.183804251254</v>
      </c>
      <c r="S52" s="101">
        <v>0</v>
      </c>
      <c r="T52" s="101">
        <v>0</v>
      </c>
      <c r="U52" s="125">
        <f t="shared" si="5"/>
        <v>136792.96844071522</v>
      </c>
    </row>
    <row r="53" spans="1:21">
      <c r="A53" s="93">
        <v>49</v>
      </c>
      <c r="B53" s="94"/>
      <c r="C53" s="95" t="s">
        <v>68</v>
      </c>
      <c r="D53" s="96" t="s">
        <v>69</v>
      </c>
      <c r="E53" s="97"/>
      <c r="F53" s="98"/>
      <c r="G53" s="99">
        <f t="shared" si="3"/>
        <v>648398.39576828852</v>
      </c>
      <c r="H53" s="100">
        <v>349472.48934106901</v>
      </c>
      <c r="I53" s="101">
        <v>15.757134637795389</v>
      </c>
      <c r="J53" s="101">
        <v>13.342931501567364</v>
      </c>
      <c r="K53" s="101">
        <v>9.6702213734388351</v>
      </c>
      <c r="L53" s="101">
        <v>9.522925142198801</v>
      </c>
      <c r="M53" s="101">
        <v>47.93821769207716</v>
      </c>
      <c r="N53" s="125">
        <f t="shared" si="4"/>
        <v>349568.72077141609</v>
      </c>
      <c r="O53" s="100">
        <v>298751.33888420928</v>
      </c>
      <c r="P53" s="101">
        <v>5.4816867187619209</v>
      </c>
      <c r="Q53" s="101">
        <v>8.8685706332325935</v>
      </c>
      <c r="R53" s="101">
        <v>7.9761800840497017</v>
      </c>
      <c r="S53" s="101">
        <v>11.1197125390172</v>
      </c>
      <c r="T53" s="101">
        <v>44.889962688088417</v>
      </c>
      <c r="U53" s="125">
        <f t="shared" si="5"/>
        <v>298829.67499687243</v>
      </c>
    </row>
    <row r="54" spans="1:21">
      <c r="A54" s="37">
        <v>50</v>
      </c>
      <c r="B54" s="17"/>
      <c r="C54" s="16"/>
      <c r="D54" s="38" t="s">
        <v>8</v>
      </c>
      <c r="E54" s="47" t="s">
        <v>70</v>
      </c>
      <c r="F54" s="40"/>
      <c r="G54" s="109">
        <f t="shared" si="3"/>
        <v>310235.84176685131</v>
      </c>
      <c r="H54" s="26">
        <v>167928.19571388734</v>
      </c>
      <c r="I54" s="7">
        <v>2.2386743007227778</v>
      </c>
      <c r="J54" s="7">
        <v>2.3283761367201805</v>
      </c>
      <c r="K54" s="7">
        <v>0.29197854548692703</v>
      </c>
      <c r="L54" s="7">
        <v>3.6689735949039459E-2</v>
      </c>
      <c r="M54" s="7">
        <v>0</v>
      </c>
      <c r="N54" s="124">
        <f t="shared" si="4"/>
        <v>167933.09143260622</v>
      </c>
      <c r="O54" s="26">
        <v>142295.90559803037</v>
      </c>
      <c r="P54" s="7">
        <v>1.2593571506440639</v>
      </c>
      <c r="Q54" s="7">
        <v>1.1593023389577866</v>
      </c>
      <c r="R54" s="7">
        <v>0.50096988677978516</v>
      </c>
      <c r="S54" s="7">
        <v>1.0204970985651016</v>
      </c>
      <c r="T54" s="7">
        <v>2.904609739780426</v>
      </c>
      <c r="U54" s="124">
        <f t="shared" si="5"/>
        <v>142302.75033424509</v>
      </c>
    </row>
    <row r="55" spans="1:21">
      <c r="A55" s="37">
        <v>51</v>
      </c>
      <c r="B55" s="10"/>
      <c r="C55" s="16"/>
      <c r="D55" s="38" t="s">
        <v>10</v>
      </c>
      <c r="E55" s="47" t="s">
        <v>71</v>
      </c>
      <c r="F55" s="40"/>
      <c r="G55" s="109">
        <f t="shared" si="3"/>
        <v>202873.94712583692</v>
      </c>
      <c r="H55" s="26">
        <v>112160.90180665662</v>
      </c>
      <c r="I55" s="7">
        <v>5.7932571321725845</v>
      </c>
      <c r="J55" s="7">
        <v>6.0845603048801422</v>
      </c>
      <c r="K55" s="7">
        <v>4.3728592246770859</v>
      </c>
      <c r="L55" s="7">
        <v>3.179908836260438</v>
      </c>
      <c r="M55" s="7">
        <v>11.668868161737919</v>
      </c>
      <c r="N55" s="124">
        <f t="shared" si="4"/>
        <v>112192.00126031635</v>
      </c>
      <c r="O55" s="26">
        <v>90658.413810453669</v>
      </c>
      <c r="P55" s="7">
        <v>1.707023786380887</v>
      </c>
      <c r="Q55" s="7">
        <v>4.8036291003227234</v>
      </c>
      <c r="R55" s="7">
        <v>2.802483007311821</v>
      </c>
      <c r="S55" s="7">
        <v>5.2484874725341797</v>
      </c>
      <c r="T55" s="7">
        <v>8.9704317003488541</v>
      </c>
      <c r="U55" s="124">
        <f t="shared" si="5"/>
        <v>90681.945865520567</v>
      </c>
    </row>
    <row r="56" spans="1:21">
      <c r="A56" s="37">
        <v>52</v>
      </c>
      <c r="B56" s="17"/>
      <c r="C56" s="11"/>
      <c r="D56" s="38" t="s">
        <v>22</v>
      </c>
      <c r="E56" s="47" t="s">
        <v>72</v>
      </c>
      <c r="F56" s="43"/>
      <c r="G56" s="109">
        <f t="shared" si="3"/>
        <v>120367.91017388046</v>
      </c>
      <c r="H56" s="26">
        <v>61929.184363936307</v>
      </c>
      <c r="I56" s="7">
        <v>0</v>
      </c>
      <c r="J56" s="7">
        <v>0</v>
      </c>
      <c r="K56" s="7">
        <v>0</v>
      </c>
      <c r="L56" s="7">
        <v>0</v>
      </c>
      <c r="M56" s="7">
        <v>0</v>
      </c>
      <c r="N56" s="124">
        <f t="shared" si="4"/>
        <v>61929.184363936307</v>
      </c>
      <c r="O56" s="26">
        <v>58438.725809944153</v>
      </c>
      <c r="P56" s="7">
        <v>0</v>
      </c>
      <c r="Q56" s="7">
        <v>0</v>
      </c>
      <c r="R56" s="7">
        <v>0</v>
      </c>
      <c r="S56" s="7">
        <v>0</v>
      </c>
      <c r="T56" s="7">
        <v>0</v>
      </c>
      <c r="U56" s="124">
        <f t="shared" si="5"/>
        <v>58438.725809944153</v>
      </c>
    </row>
    <row r="57" spans="1:21">
      <c r="A57" s="37">
        <v>53</v>
      </c>
      <c r="B57" s="12"/>
      <c r="C57" s="12"/>
      <c r="D57" s="38" t="s">
        <v>24</v>
      </c>
      <c r="E57" s="13" t="s">
        <v>73</v>
      </c>
      <c r="F57" s="43"/>
      <c r="G57" s="109">
        <f t="shared" si="3"/>
        <v>14920.697195681278</v>
      </c>
      <c r="H57" s="26">
        <v>7454.2080752379261</v>
      </c>
      <c r="I57" s="7">
        <v>7.7252031452953815</v>
      </c>
      <c r="J57" s="7">
        <v>4.9299946576356888</v>
      </c>
      <c r="K57" s="7">
        <v>5.0053836070001125</v>
      </c>
      <c r="L57" s="7">
        <v>6.3063266687095165</v>
      </c>
      <c r="M57" s="7">
        <v>36.269348576664925</v>
      </c>
      <c r="N57" s="124">
        <f t="shared" si="4"/>
        <v>7514.4443318932317</v>
      </c>
      <c r="O57" s="26">
        <v>7358.2935425164178</v>
      </c>
      <c r="P57" s="7">
        <v>2.5153056383132935</v>
      </c>
      <c r="Q57" s="7">
        <v>2.9056390821933746</v>
      </c>
      <c r="R57" s="7">
        <v>4.6727271527051926</v>
      </c>
      <c r="S57" s="7">
        <v>4.8507279120385647</v>
      </c>
      <c r="T57" s="7">
        <v>33.014921486377716</v>
      </c>
      <c r="U57" s="124">
        <f t="shared" si="5"/>
        <v>7406.2528637880459</v>
      </c>
    </row>
    <row r="58" spans="1:21">
      <c r="A58" s="93">
        <v>54</v>
      </c>
      <c r="B58" s="94"/>
      <c r="C58" s="95" t="s">
        <v>74</v>
      </c>
      <c r="D58" s="96" t="s">
        <v>75</v>
      </c>
      <c r="E58" s="97"/>
      <c r="F58" s="98"/>
      <c r="G58" s="99">
        <f t="shared" si="3"/>
        <v>610098.07783918211</v>
      </c>
      <c r="H58" s="100">
        <v>8468.7764493673822</v>
      </c>
      <c r="I58" s="101">
        <v>2955.6912880305899</v>
      </c>
      <c r="J58" s="101">
        <v>7077.1050022344571</v>
      </c>
      <c r="K58" s="101">
        <v>13123.1345976796</v>
      </c>
      <c r="L58" s="101">
        <v>41622.728243872523</v>
      </c>
      <c r="M58" s="101">
        <v>186500.9789185673</v>
      </c>
      <c r="N58" s="125">
        <f t="shared" si="4"/>
        <v>259748.41449975185</v>
      </c>
      <c r="O58" s="100">
        <v>10455.875368176152</v>
      </c>
      <c r="P58" s="101">
        <v>3134.6541611607918</v>
      </c>
      <c r="Q58" s="101">
        <v>6954.3013279805309</v>
      </c>
      <c r="R58" s="101">
        <v>13832.270542564103</v>
      </c>
      <c r="S58" s="101">
        <v>49522.936897765845</v>
      </c>
      <c r="T58" s="101">
        <v>266449.62504178286</v>
      </c>
      <c r="U58" s="125">
        <f t="shared" si="5"/>
        <v>350349.66333943029</v>
      </c>
    </row>
    <row r="59" spans="1:21">
      <c r="A59" s="37">
        <v>55</v>
      </c>
      <c r="B59" s="17"/>
      <c r="C59" s="16"/>
      <c r="D59" s="38" t="s">
        <v>8</v>
      </c>
      <c r="E59" s="45" t="s">
        <v>76</v>
      </c>
      <c r="F59" s="40"/>
      <c r="G59" s="109">
        <f t="shared" si="3"/>
        <v>310412.53128798452</v>
      </c>
      <c r="H59" s="26">
        <v>6208.0634190641231</v>
      </c>
      <c r="I59" s="7">
        <v>2075.0391653365077</v>
      </c>
      <c r="J59" s="7">
        <v>3249.2217925941513</v>
      </c>
      <c r="K59" s="7">
        <v>4281.9956958119292</v>
      </c>
      <c r="L59" s="7">
        <v>11813.333523636684</v>
      </c>
      <c r="M59" s="7">
        <v>108604.21391774714</v>
      </c>
      <c r="N59" s="124">
        <f t="shared" si="4"/>
        <v>136231.86751419053</v>
      </c>
      <c r="O59" s="26">
        <v>6394.0855661924279</v>
      </c>
      <c r="P59" s="7">
        <v>1716.2172879872871</v>
      </c>
      <c r="Q59" s="7">
        <v>2363.4736730426157</v>
      </c>
      <c r="R59" s="7">
        <v>2841.1542593130725</v>
      </c>
      <c r="S59" s="7">
        <v>11779.550735596567</v>
      </c>
      <c r="T59" s="7">
        <v>149086.18225166202</v>
      </c>
      <c r="U59" s="124">
        <f t="shared" si="5"/>
        <v>174180.66377379399</v>
      </c>
    </row>
    <row r="60" spans="1:21">
      <c r="A60" s="37">
        <v>56</v>
      </c>
      <c r="B60" s="17"/>
      <c r="C60" s="16"/>
      <c r="D60" s="38" t="s">
        <v>10</v>
      </c>
      <c r="E60" s="45" t="s">
        <v>77</v>
      </c>
      <c r="F60" s="40"/>
      <c r="G60" s="109">
        <f t="shared" si="3"/>
        <v>2187.8031672725565</v>
      </c>
      <c r="H60" s="26">
        <v>22.72225034428121</v>
      </c>
      <c r="I60" s="7">
        <v>9.6478568033708143</v>
      </c>
      <c r="J60" s="7">
        <v>89.738375236254797</v>
      </c>
      <c r="K60" s="7">
        <v>87.825578468628009</v>
      </c>
      <c r="L60" s="7">
        <v>152.78685699362541</v>
      </c>
      <c r="M60" s="7">
        <v>461.33729612827301</v>
      </c>
      <c r="N60" s="124">
        <f t="shared" si="4"/>
        <v>824.05821397443322</v>
      </c>
      <c r="O60" s="26">
        <v>33.369898235568392</v>
      </c>
      <c r="P60" s="7">
        <v>13.113619233482964</v>
      </c>
      <c r="Q60" s="7">
        <v>59.928692379848144</v>
      </c>
      <c r="R60" s="7">
        <v>85.829212765238481</v>
      </c>
      <c r="S60" s="7">
        <v>244.06634299928555</v>
      </c>
      <c r="T60" s="7">
        <v>927.43718768469989</v>
      </c>
      <c r="U60" s="124">
        <f t="shared" si="5"/>
        <v>1363.7449532981234</v>
      </c>
    </row>
    <row r="61" spans="1:21">
      <c r="A61" s="37">
        <v>57</v>
      </c>
      <c r="B61" s="17"/>
      <c r="C61" s="16"/>
      <c r="D61" s="38" t="s">
        <v>22</v>
      </c>
      <c r="E61" s="45" t="s">
        <v>78</v>
      </c>
      <c r="F61" s="40"/>
      <c r="G61" s="109">
        <f t="shared" si="3"/>
        <v>9.3375384733080864</v>
      </c>
      <c r="H61" s="26">
        <v>0</v>
      </c>
      <c r="I61" s="7">
        <v>0</v>
      </c>
      <c r="J61" s="7">
        <v>0</v>
      </c>
      <c r="K61" s="7">
        <v>0.10902655869722366</v>
      </c>
      <c r="L61" s="7">
        <v>0.19380183517932892</v>
      </c>
      <c r="M61" s="7">
        <v>6.0321627259254456</v>
      </c>
      <c r="N61" s="124">
        <f t="shared" si="4"/>
        <v>6.3349911198019981</v>
      </c>
      <c r="O61" s="26">
        <v>0</v>
      </c>
      <c r="P61" s="7">
        <v>0</v>
      </c>
      <c r="Q61" s="7">
        <v>0</v>
      </c>
      <c r="R61" s="7">
        <v>5.7268507778644562E-2</v>
      </c>
      <c r="S61" s="7">
        <v>0.43600182980298996</v>
      </c>
      <c r="T61" s="7">
        <v>2.5092770159244537</v>
      </c>
      <c r="U61" s="124">
        <f t="shared" si="5"/>
        <v>3.0025473535060883</v>
      </c>
    </row>
    <row r="62" spans="1:21">
      <c r="A62" s="37">
        <v>58</v>
      </c>
      <c r="B62" s="14"/>
      <c r="C62" s="16"/>
      <c r="D62" s="38" t="s">
        <v>24</v>
      </c>
      <c r="E62" s="45" t="s">
        <v>79</v>
      </c>
      <c r="F62" s="40"/>
      <c r="G62" s="109">
        <f t="shared" si="3"/>
        <v>38175.616294785912</v>
      </c>
      <c r="H62" s="26">
        <v>9.9093740139617914</v>
      </c>
      <c r="I62" s="7">
        <v>20.999143636814551</v>
      </c>
      <c r="J62" s="7">
        <v>222.87337600521278</v>
      </c>
      <c r="K62" s="7">
        <v>303.09922350186389</v>
      </c>
      <c r="L62" s="7">
        <v>1006.1015455022862</v>
      </c>
      <c r="M62" s="7">
        <v>14852.75610760937</v>
      </c>
      <c r="N62" s="124">
        <f t="shared" si="4"/>
        <v>16415.738770269509</v>
      </c>
      <c r="O62" s="26">
        <v>10.700371373991484</v>
      </c>
      <c r="P62" s="7">
        <v>25.554958064151151</v>
      </c>
      <c r="Q62" s="7">
        <v>183.79486978099158</v>
      </c>
      <c r="R62" s="7">
        <v>282.01404104383255</v>
      </c>
      <c r="S62" s="7">
        <v>942.57002421256038</v>
      </c>
      <c r="T62" s="7">
        <v>20315.243260040879</v>
      </c>
      <c r="U62" s="124">
        <f t="shared" si="5"/>
        <v>21759.877524516407</v>
      </c>
    </row>
    <row r="63" spans="1:21">
      <c r="A63" s="37">
        <v>59</v>
      </c>
      <c r="B63" s="12"/>
      <c r="C63" s="14"/>
      <c r="D63" s="38" t="s">
        <v>26</v>
      </c>
      <c r="E63" s="14" t="s">
        <v>80</v>
      </c>
      <c r="F63" s="48"/>
      <c r="G63" s="109">
        <f t="shared" si="3"/>
        <v>259312.78789727722</v>
      </c>
      <c r="H63" s="26">
        <v>2228.0814649715207</v>
      </c>
      <c r="I63" s="7">
        <v>850.00511190907855</v>
      </c>
      <c r="J63" s="7">
        <v>3515.2714682256337</v>
      </c>
      <c r="K63" s="7">
        <v>8450.1050576905109</v>
      </c>
      <c r="L63" s="7">
        <v>28650.312598716235</v>
      </c>
      <c r="M63" s="7">
        <v>62576.641649976373</v>
      </c>
      <c r="N63" s="124">
        <f t="shared" si="4"/>
        <v>106270.41735148935</v>
      </c>
      <c r="O63" s="26">
        <v>4017.7194732034563</v>
      </c>
      <c r="P63" s="7">
        <v>1379.7682990787962</v>
      </c>
      <c r="Q63" s="7">
        <v>4347.1040662065498</v>
      </c>
      <c r="R63" s="7">
        <v>10623.215686326963</v>
      </c>
      <c r="S63" s="7">
        <v>36556.31387742376</v>
      </c>
      <c r="T63" s="7">
        <v>96118.24914354831</v>
      </c>
      <c r="U63" s="124">
        <f t="shared" si="5"/>
        <v>153042.37054578785</v>
      </c>
    </row>
    <row r="64" spans="1:21">
      <c r="A64" s="72">
        <v>60</v>
      </c>
      <c r="B64" s="73" t="s">
        <v>81</v>
      </c>
      <c r="C64" s="77" t="s">
        <v>82</v>
      </c>
      <c r="D64" s="78"/>
      <c r="E64" s="78"/>
      <c r="F64" s="79"/>
      <c r="G64" s="74">
        <f t="shared" si="3"/>
        <v>84094251.812013388</v>
      </c>
      <c r="H64" s="75">
        <v>343335.13467022777</v>
      </c>
      <c r="I64" s="76">
        <v>106679.15044161677</v>
      </c>
      <c r="J64" s="76">
        <v>420383.3846552372</v>
      </c>
      <c r="K64" s="76">
        <v>1708476.6256313324</v>
      </c>
      <c r="L64" s="76">
        <v>8262966.2871704102</v>
      </c>
      <c r="M64" s="76">
        <v>29936269.116210938</v>
      </c>
      <c r="N64" s="122">
        <f t="shared" si="4"/>
        <v>40778109.698779762</v>
      </c>
      <c r="O64" s="75">
        <v>345339.63684865832</v>
      </c>
      <c r="P64" s="76">
        <v>117138.56753965467</v>
      </c>
      <c r="Q64" s="76">
        <v>319710.01820123196</v>
      </c>
      <c r="R64" s="76">
        <v>1338560.3883705139</v>
      </c>
      <c r="S64" s="76">
        <v>6541899.5093231201</v>
      </c>
      <c r="T64" s="76">
        <v>34653493.992950439</v>
      </c>
      <c r="U64" s="122">
        <f t="shared" si="5"/>
        <v>43316142.113233618</v>
      </c>
    </row>
    <row r="65" spans="1:21">
      <c r="A65" s="93">
        <v>61</v>
      </c>
      <c r="B65" s="94"/>
      <c r="C65" s="95" t="s">
        <v>6</v>
      </c>
      <c r="D65" s="96" t="s">
        <v>83</v>
      </c>
      <c r="E65" s="97"/>
      <c r="F65" s="98"/>
      <c r="G65" s="99">
        <f t="shared" si="3"/>
        <v>18633158.176421791</v>
      </c>
      <c r="H65" s="100">
        <v>21643.437892416492</v>
      </c>
      <c r="I65" s="101">
        <v>20967.754690587521</v>
      </c>
      <c r="J65" s="101">
        <v>87001.68304502964</v>
      </c>
      <c r="K65" s="101">
        <v>434844.65614056587</v>
      </c>
      <c r="L65" s="101">
        <v>2455965.1382808685</v>
      </c>
      <c r="M65" s="101">
        <v>7121003.9079437256</v>
      </c>
      <c r="N65" s="125">
        <f t="shared" si="4"/>
        <v>10141426.577993194</v>
      </c>
      <c r="O65" s="100">
        <v>17004.283253095578</v>
      </c>
      <c r="P65" s="101">
        <v>17336.762521056458</v>
      </c>
      <c r="Q65" s="101">
        <v>69843.006032884121</v>
      </c>
      <c r="R65" s="101">
        <v>630403.74643540382</v>
      </c>
      <c r="S65" s="101">
        <v>2325528.4117889404</v>
      </c>
      <c r="T65" s="101">
        <v>5431615.3883972168</v>
      </c>
      <c r="U65" s="125">
        <f t="shared" si="5"/>
        <v>8491731.5984285977</v>
      </c>
    </row>
    <row r="66" spans="1:21">
      <c r="A66" s="37">
        <v>62</v>
      </c>
      <c r="B66" s="17"/>
      <c r="C66" s="16"/>
      <c r="D66" s="38" t="s">
        <v>8</v>
      </c>
      <c r="E66" s="49" t="s">
        <v>84</v>
      </c>
      <c r="F66" s="40"/>
      <c r="G66" s="109">
        <f t="shared" si="3"/>
        <v>679941.18271941924</v>
      </c>
      <c r="H66" s="26">
        <v>251.67932100594044</v>
      </c>
      <c r="I66" s="7">
        <v>309.17000915599056</v>
      </c>
      <c r="J66" s="7">
        <v>3921.3161986842752</v>
      </c>
      <c r="K66" s="7">
        <v>37221.29551204294</v>
      </c>
      <c r="L66" s="7">
        <v>181894.23330187798</v>
      </c>
      <c r="M66" s="7">
        <v>238681.70776039362</v>
      </c>
      <c r="N66" s="124">
        <f t="shared" si="4"/>
        <v>462279.40210316074</v>
      </c>
      <c r="O66" s="26">
        <v>182.94800669699907</v>
      </c>
      <c r="P66" s="7">
        <v>282.44154332465769</v>
      </c>
      <c r="Q66" s="7">
        <v>2039.9276264370419</v>
      </c>
      <c r="R66" s="7">
        <v>16910.342933572829</v>
      </c>
      <c r="S66" s="7">
        <v>75165.168085873127</v>
      </c>
      <c r="T66" s="7">
        <v>123080.95242035389</v>
      </c>
      <c r="U66" s="124">
        <f t="shared" si="5"/>
        <v>217661.78061625856</v>
      </c>
    </row>
    <row r="67" spans="1:21">
      <c r="A67" s="37">
        <v>63</v>
      </c>
      <c r="B67" s="17"/>
      <c r="C67" s="16"/>
      <c r="D67" s="38" t="s">
        <v>10</v>
      </c>
      <c r="E67" s="49" t="s">
        <v>85</v>
      </c>
      <c r="F67" s="40"/>
      <c r="G67" s="109">
        <f t="shared" si="3"/>
        <v>977283.40381346073</v>
      </c>
      <c r="H67" s="26">
        <v>18.787642851471901</v>
      </c>
      <c r="I67" s="7">
        <v>10.865548193454742</v>
      </c>
      <c r="J67" s="7">
        <v>901.59294843301177</v>
      </c>
      <c r="K67" s="7">
        <v>20107.590774700046</v>
      </c>
      <c r="L67" s="7">
        <v>181131.19740658998</v>
      </c>
      <c r="M67" s="7">
        <v>451462.84083861113</v>
      </c>
      <c r="N67" s="124">
        <f t="shared" si="4"/>
        <v>653632.87515937909</v>
      </c>
      <c r="O67" s="26">
        <v>8.414244145154953</v>
      </c>
      <c r="P67" s="7">
        <v>3.4259080216288567</v>
      </c>
      <c r="Q67" s="7">
        <v>749.80055288211224</v>
      </c>
      <c r="R67" s="7">
        <v>10424.637930674478</v>
      </c>
      <c r="S67" s="7">
        <v>71657.353830114007</v>
      </c>
      <c r="T67" s="7">
        <v>240806.89618824422</v>
      </c>
      <c r="U67" s="124">
        <f t="shared" si="5"/>
        <v>323650.52865408163</v>
      </c>
    </row>
    <row r="68" spans="1:21">
      <c r="A68" s="37">
        <v>64</v>
      </c>
      <c r="B68" s="17"/>
      <c r="C68" s="16"/>
      <c r="D68" s="38" t="s">
        <v>22</v>
      </c>
      <c r="E68" s="49" t="s">
        <v>86</v>
      </c>
      <c r="F68" s="40"/>
      <c r="G68" s="109">
        <f t="shared" si="3"/>
        <v>1574421.06036295</v>
      </c>
      <c r="H68" s="26">
        <v>346.96207265555859</v>
      </c>
      <c r="I68" s="7">
        <v>251.31251980364323</v>
      </c>
      <c r="J68" s="7">
        <v>1985.4463753402233</v>
      </c>
      <c r="K68" s="7">
        <v>30500.374452762306</v>
      </c>
      <c r="L68" s="7">
        <v>224058.39801394939</v>
      </c>
      <c r="M68" s="7">
        <v>735857.41078901291</v>
      </c>
      <c r="N68" s="124">
        <f t="shared" si="4"/>
        <v>992999.90422352403</v>
      </c>
      <c r="O68" s="26">
        <v>188.80603019893169</v>
      </c>
      <c r="P68" s="7">
        <v>150.68127290159464</v>
      </c>
      <c r="Q68" s="7">
        <v>1409.6245540344389</v>
      </c>
      <c r="R68" s="7">
        <v>19309.534681443125</v>
      </c>
      <c r="S68" s="7">
        <v>103494.7892832458</v>
      </c>
      <c r="T68" s="7">
        <v>456867.72031760216</v>
      </c>
      <c r="U68" s="124">
        <f t="shared" si="5"/>
        <v>581421.15613942605</v>
      </c>
    </row>
    <row r="69" spans="1:21">
      <c r="A69" s="37">
        <v>65</v>
      </c>
      <c r="B69" s="17"/>
      <c r="C69" s="16"/>
      <c r="D69" s="38" t="s">
        <v>24</v>
      </c>
      <c r="E69" s="49" t="s">
        <v>87</v>
      </c>
      <c r="F69" s="40"/>
      <c r="G69" s="109">
        <f t="shared" si="3"/>
        <v>1705769.3377367761</v>
      </c>
      <c r="H69" s="26">
        <v>250.45150792598724</v>
      </c>
      <c r="I69" s="7">
        <v>217.42848857492208</v>
      </c>
      <c r="J69" s="7">
        <v>3909.7232385408133</v>
      </c>
      <c r="K69" s="7">
        <v>34194.062526345253</v>
      </c>
      <c r="L69" s="7">
        <v>185728.00976741314</v>
      </c>
      <c r="M69" s="7">
        <v>681707.98241949081</v>
      </c>
      <c r="N69" s="124">
        <f t="shared" si="4"/>
        <v>906007.65794829093</v>
      </c>
      <c r="O69" s="26">
        <v>490.33058199286461</v>
      </c>
      <c r="P69" s="7">
        <v>280.75199726969004</v>
      </c>
      <c r="Q69" s="7">
        <v>2785.5923106148839</v>
      </c>
      <c r="R69" s="7">
        <v>28631.72686368227</v>
      </c>
      <c r="S69" s="7">
        <v>140638.56453156471</v>
      </c>
      <c r="T69" s="7">
        <v>626934.71350336075</v>
      </c>
      <c r="U69" s="124">
        <f t="shared" si="5"/>
        <v>799761.67978848517</v>
      </c>
    </row>
    <row r="70" spans="1:21">
      <c r="A70" s="37">
        <v>66</v>
      </c>
      <c r="B70" s="17"/>
      <c r="C70" s="16"/>
      <c r="D70" s="38" t="s">
        <v>26</v>
      </c>
      <c r="E70" s="49" t="s">
        <v>88</v>
      </c>
      <c r="F70" s="40"/>
      <c r="G70" s="109">
        <f t="shared" si="3"/>
        <v>1660804.6670149076</v>
      </c>
      <c r="H70" s="26">
        <v>0</v>
      </c>
      <c r="I70" s="7">
        <v>975.52465707488591</v>
      </c>
      <c r="J70" s="7">
        <v>10181.742081274278</v>
      </c>
      <c r="K70" s="7">
        <v>71840.562560722232</v>
      </c>
      <c r="L70" s="7">
        <v>302295.24456274509</v>
      </c>
      <c r="M70" s="7">
        <v>714611.58734178543</v>
      </c>
      <c r="N70" s="124">
        <f t="shared" si="4"/>
        <v>1099904.6612036019</v>
      </c>
      <c r="O70" s="26">
        <v>0</v>
      </c>
      <c r="P70" s="7">
        <v>582.50547112910863</v>
      </c>
      <c r="Q70" s="7">
        <v>3074.9264120664448</v>
      </c>
      <c r="R70" s="7">
        <v>25779.175005100667</v>
      </c>
      <c r="S70" s="7">
        <v>122026.78289595246</v>
      </c>
      <c r="T70" s="7">
        <v>409436.61602705717</v>
      </c>
      <c r="U70" s="124">
        <f t="shared" si="5"/>
        <v>560900.00581130583</v>
      </c>
    </row>
    <row r="71" spans="1:21">
      <c r="A71" s="37">
        <v>67</v>
      </c>
      <c r="B71" s="17"/>
      <c r="C71" s="16"/>
      <c r="D71" s="38" t="s">
        <v>32</v>
      </c>
      <c r="E71" s="49" t="s">
        <v>89</v>
      </c>
      <c r="F71" s="40"/>
      <c r="G71" s="109">
        <f t="shared" si="3"/>
        <v>733366.59180719708</v>
      </c>
      <c r="H71" s="26">
        <v>10.277192279696465</v>
      </c>
      <c r="I71" s="7">
        <v>10.933634929358959</v>
      </c>
      <c r="J71" s="7">
        <v>419.66856569168158</v>
      </c>
      <c r="K71" s="7">
        <v>9491.6053641587496</v>
      </c>
      <c r="L71" s="7">
        <v>88137.888590574265</v>
      </c>
      <c r="M71" s="7">
        <v>270509.45153236389</v>
      </c>
      <c r="N71" s="124">
        <f t="shared" si="4"/>
        <v>368579.82487999764</v>
      </c>
      <c r="O71" s="26">
        <v>34.674256771802902</v>
      </c>
      <c r="P71" s="7">
        <v>40.955653667449951</v>
      </c>
      <c r="Q71" s="7">
        <v>372.59147040738026</v>
      </c>
      <c r="R71" s="7">
        <v>6884.7910535335541</v>
      </c>
      <c r="S71" s="7">
        <v>65971.390998899937</v>
      </c>
      <c r="T71" s="7">
        <v>291482.36349391937</v>
      </c>
      <c r="U71" s="124">
        <f t="shared" si="5"/>
        <v>364786.7669271995</v>
      </c>
    </row>
    <row r="72" spans="1:21">
      <c r="A72" s="37">
        <v>68</v>
      </c>
      <c r="B72" s="17"/>
      <c r="C72" s="16"/>
      <c r="D72" s="38" t="s">
        <v>34</v>
      </c>
      <c r="E72" s="49" t="s">
        <v>90</v>
      </c>
      <c r="F72" s="40"/>
      <c r="G72" s="109">
        <f t="shared" si="3"/>
        <v>2448805.618051603</v>
      </c>
      <c r="H72" s="26">
        <v>295.02533254772425</v>
      </c>
      <c r="I72" s="7">
        <v>154.67676302790642</v>
      </c>
      <c r="J72" s="7">
        <v>1574.6889123283327</v>
      </c>
      <c r="K72" s="7">
        <v>44684.36443784833</v>
      </c>
      <c r="L72" s="7">
        <v>413079.54013347626</v>
      </c>
      <c r="M72" s="7">
        <v>999722.18285107613</v>
      </c>
      <c r="N72" s="124">
        <f t="shared" si="4"/>
        <v>1459510.4784303047</v>
      </c>
      <c r="O72" s="26">
        <v>221.63444373011589</v>
      </c>
      <c r="P72" s="7">
        <v>101.1799082569778</v>
      </c>
      <c r="Q72" s="7">
        <v>1346.0391998881823</v>
      </c>
      <c r="R72" s="7">
        <v>29825.230251461267</v>
      </c>
      <c r="S72" s="7">
        <v>235736.86114084721</v>
      </c>
      <c r="T72" s="7">
        <v>722064.19467711449</v>
      </c>
      <c r="U72" s="124">
        <f t="shared" si="5"/>
        <v>989295.13962129829</v>
      </c>
    </row>
    <row r="73" spans="1:21">
      <c r="A73" s="37">
        <v>69</v>
      </c>
      <c r="B73" s="17"/>
      <c r="C73" s="16"/>
      <c r="D73" s="38" t="s">
        <v>36</v>
      </c>
      <c r="E73" s="49" t="s">
        <v>91</v>
      </c>
      <c r="F73" s="40"/>
      <c r="G73" s="109">
        <f t="shared" si="3"/>
        <v>268133.03392796731</v>
      </c>
      <c r="H73" s="26">
        <v>46.925751432776451</v>
      </c>
      <c r="I73" s="7">
        <v>37.756223678588867</v>
      </c>
      <c r="J73" s="7">
        <v>636.34029769059271</v>
      </c>
      <c r="K73" s="7">
        <v>4533.4256080091</v>
      </c>
      <c r="L73" s="7">
        <v>31008.306467369199</v>
      </c>
      <c r="M73" s="7">
        <v>122851.5968503952</v>
      </c>
      <c r="N73" s="124">
        <f t="shared" si="4"/>
        <v>159114.35119857546</v>
      </c>
      <c r="O73" s="26">
        <v>53.928860068321228</v>
      </c>
      <c r="P73" s="7">
        <v>48.9851089194417</v>
      </c>
      <c r="Q73" s="7">
        <v>447.82135842039133</v>
      </c>
      <c r="R73" s="7">
        <v>3386.1194751095027</v>
      </c>
      <c r="S73" s="7">
        <v>17573.648378670216</v>
      </c>
      <c r="T73" s="7">
        <v>87508.179548203945</v>
      </c>
      <c r="U73" s="124">
        <f t="shared" si="5"/>
        <v>109018.68272939182</v>
      </c>
    </row>
    <row r="74" spans="1:21">
      <c r="A74" s="37">
        <v>70</v>
      </c>
      <c r="B74" s="17"/>
      <c r="C74" s="16"/>
      <c r="D74" s="38" t="s">
        <v>38</v>
      </c>
      <c r="E74" s="49" t="s">
        <v>92</v>
      </c>
      <c r="F74" s="40"/>
      <c r="G74" s="109">
        <f t="shared" ref="G74:G105" si="6">N74+U74</f>
        <v>1480049.2082269976</v>
      </c>
      <c r="H74" s="26">
        <v>0</v>
      </c>
      <c r="I74" s="7">
        <v>0.23100088536739349</v>
      </c>
      <c r="J74" s="7">
        <v>55.041515777353197</v>
      </c>
      <c r="K74" s="7">
        <v>293.0151138913352</v>
      </c>
      <c r="L74" s="7">
        <v>1446.9588698968291</v>
      </c>
      <c r="M74" s="7">
        <v>4623.3773754127324</v>
      </c>
      <c r="N74" s="124">
        <f t="shared" ref="N74:N105" si="7">SUM(H74:M74)</f>
        <v>6418.6238758636173</v>
      </c>
      <c r="O74" s="26">
        <v>64.588630348443985</v>
      </c>
      <c r="P74" s="7">
        <v>69.289529845118523</v>
      </c>
      <c r="Q74" s="7">
        <v>9986.1516282527009</v>
      </c>
      <c r="R74" s="7">
        <v>238463.57262194157</v>
      </c>
      <c r="S74" s="7">
        <v>589525.71163749695</v>
      </c>
      <c r="T74" s="7">
        <v>635521.27030324936</v>
      </c>
      <c r="U74" s="124">
        <f t="shared" ref="U74:U105" si="8">SUM(O74:T74)</f>
        <v>1473630.584351134</v>
      </c>
    </row>
    <row r="75" spans="1:21">
      <c r="A75" s="37">
        <v>71</v>
      </c>
      <c r="B75" s="17"/>
      <c r="C75" s="16"/>
      <c r="D75" s="38" t="s">
        <v>40</v>
      </c>
      <c r="E75" s="49" t="s">
        <v>93</v>
      </c>
      <c r="F75" s="40"/>
      <c r="G75" s="109">
        <f t="shared" si="6"/>
        <v>633960.85158845922</v>
      </c>
      <c r="H75" s="26">
        <v>0</v>
      </c>
      <c r="I75" s="7">
        <v>0</v>
      </c>
      <c r="J75" s="7">
        <v>0</v>
      </c>
      <c r="K75" s="7">
        <v>0</v>
      </c>
      <c r="L75" s="7">
        <v>0</v>
      </c>
      <c r="M75" s="7">
        <v>0</v>
      </c>
      <c r="N75" s="124">
        <f t="shared" si="7"/>
        <v>0</v>
      </c>
      <c r="O75" s="26">
        <v>163.74795860052109</v>
      </c>
      <c r="P75" s="7">
        <v>135.38007377460599</v>
      </c>
      <c r="Q75" s="7">
        <v>4495.468544756528</v>
      </c>
      <c r="R75" s="7">
        <v>86725.725051470101</v>
      </c>
      <c r="S75" s="7">
        <v>264076.50841104984</v>
      </c>
      <c r="T75" s="7">
        <v>278364.02154880762</v>
      </c>
      <c r="U75" s="124">
        <f t="shared" si="8"/>
        <v>633960.85158845922</v>
      </c>
    </row>
    <row r="76" spans="1:21">
      <c r="A76" s="37">
        <v>72</v>
      </c>
      <c r="B76" s="17"/>
      <c r="C76" s="16"/>
      <c r="D76" s="38" t="s">
        <v>54</v>
      </c>
      <c r="E76" s="49" t="s">
        <v>94</v>
      </c>
      <c r="F76" s="40"/>
      <c r="G76" s="109">
        <f t="shared" si="6"/>
        <v>146767.96029224677</v>
      </c>
      <c r="H76" s="26">
        <v>0</v>
      </c>
      <c r="I76" s="7">
        <v>0</v>
      </c>
      <c r="J76" s="7">
        <v>0</v>
      </c>
      <c r="K76" s="7">
        <v>0</v>
      </c>
      <c r="L76" s="7">
        <v>0</v>
      </c>
      <c r="M76" s="7">
        <v>0</v>
      </c>
      <c r="N76" s="124">
        <f t="shared" si="7"/>
        <v>0</v>
      </c>
      <c r="O76" s="26">
        <v>5.975758284330368</v>
      </c>
      <c r="P76" s="7">
        <v>4.8603922408074141</v>
      </c>
      <c r="Q76" s="7">
        <v>348.89859026914928</v>
      </c>
      <c r="R76" s="7">
        <v>6856.0305288545787</v>
      </c>
      <c r="S76" s="7">
        <v>43646.447839871049</v>
      </c>
      <c r="T76" s="7">
        <v>95905.74718272686</v>
      </c>
      <c r="U76" s="124">
        <f t="shared" si="8"/>
        <v>146767.96029224677</v>
      </c>
    </row>
    <row r="77" spans="1:21">
      <c r="A77" s="37">
        <v>73</v>
      </c>
      <c r="B77" s="17"/>
      <c r="C77" s="16"/>
      <c r="D77" s="38" t="s">
        <v>59</v>
      </c>
      <c r="E77" s="49" t="s">
        <v>95</v>
      </c>
      <c r="F77" s="40"/>
      <c r="G77" s="109">
        <f t="shared" si="6"/>
        <v>303329.21695999091</v>
      </c>
      <c r="H77" s="26">
        <v>0</v>
      </c>
      <c r="I77" s="7">
        <v>0</v>
      </c>
      <c r="J77" s="7">
        <v>0</v>
      </c>
      <c r="K77" s="7">
        <v>0</v>
      </c>
      <c r="L77" s="7">
        <v>0</v>
      </c>
      <c r="M77" s="7">
        <v>0</v>
      </c>
      <c r="N77" s="124">
        <f t="shared" si="7"/>
        <v>0</v>
      </c>
      <c r="O77" s="26">
        <v>422.91016287356615</v>
      </c>
      <c r="P77" s="7">
        <v>302.81736937351525</v>
      </c>
      <c r="Q77" s="7">
        <v>2981.3911167517072</v>
      </c>
      <c r="R77" s="7">
        <v>27993.355889722705</v>
      </c>
      <c r="S77" s="7">
        <v>109018.52425014973</v>
      </c>
      <c r="T77" s="7">
        <v>162610.21817111969</v>
      </c>
      <c r="U77" s="124">
        <f t="shared" si="8"/>
        <v>303329.21695999091</v>
      </c>
    </row>
    <row r="78" spans="1:21">
      <c r="A78" s="37">
        <v>74</v>
      </c>
      <c r="B78" s="17"/>
      <c r="C78" s="16"/>
      <c r="D78" s="38" t="s">
        <v>96</v>
      </c>
      <c r="E78" s="49" t="s">
        <v>97</v>
      </c>
      <c r="F78" s="40"/>
      <c r="G78" s="109">
        <f t="shared" si="6"/>
        <v>1263805.9392883247</v>
      </c>
      <c r="H78" s="26">
        <v>8.8344530761241913</v>
      </c>
      <c r="I78" s="7">
        <v>2.7342497482895851</v>
      </c>
      <c r="J78" s="7">
        <v>902.66814907919616</v>
      </c>
      <c r="K78" s="7">
        <v>2422.1896249987185</v>
      </c>
      <c r="L78" s="7">
        <v>118921.4808409214</v>
      </c>
      <c r="M78" s="7">
        <v>1141548.0319705009</v>
      </c>
      <c r="N78" s="124">
        <f t="shared" si="7"/>
        <v>1263805.9392883247</v>
      </c>
      <c r="O78" s="26">
        <v>0</v>
      </c>
      <c r="P78" s="7">
        <v>0</v>
      </c>
      <c r="Q78" s="7">
        <v>0</v>
      </c>
      <c r="R78" s="7">
        <v>0</v>
      </c>
      <c r="S78" s="7">
        <v>0</v>
      </c>
      <c r="T78" s="7">
        <v>0</v>
      </c>
      <c r="U78" s="124">
        <f t="shared" si="8"/>
        <v>0</v>
      </c>
    </row>
    <row r="79" spans="1:21">
      <c r="A79" s="37">
        <v>75</v>
      </c>
      <c r="B79" s="17"/>
      <c r="C79" s="16"/>
      <c r="D79" s="38" t="s">
        <v>98</v>
      </c>
      <c r="E79" s="49" t="s">
        <v>99</v>
      </c>
      <c r="F79" s="40"/>
      <c r="G79" s="109">
        <f t="shared" si="6"/>
        <v>513989.02673181472</v>
      </c>
      <c r="H79" s="26">
        <v>205.61906307190657</v>
      </c>
      <c r="I79" s="7">
        <v>186.06919836997986</v>
      </c>
      <c r="J79" s="7">
        <v>312.05049291264731</v>
      </c>
      <c r="K79" s="7">
        <v>5221.8894306533039</v>
      </c>
      <c r="L79" s="7">
        <v>57176.590589299798</v>
      </c>
      <c r="M79" s="7">
        <v>322688.65927869081</v>
      </c>
      <c r="N79" s="124">
        <f t="shared" si="7"/>
        <v>385790.87805299845</v>
      </c>
      <c r="O79" s="26">
        <v>101.36075265705585</v>
      </c>
      <c r="P79" s="7">
        <v>80.450410678982735</v>
      </c>
      <c r="Q79" s="7">
        <v>159.47009298333069</v>
      </c>
      <c r="R79" s="7">
        <v>2145.743097057566</v>
      </c>
      <c r="S79" s="7">
        <v>19684.208349898458</v>
      </c>
      <c r="T79" s="7">
        <v>106026.91597554088</v>
      </c>
      <c r="U79" s="124">
        <f t="shared" si="8"/>
        <v>128198.14867881627</v>
      </c>
    </row>
    <row r="80" spans="1:21">
      <c r="A80" s="37">
        <v>76</v>
      </c>
      <c r="B80" s="17"/>
      <c r="C80" s="16"/>
      <c r="D80" s="38" t="s">
        <v>100</v>
      </c>
      <c r="E80" s="49" t="s">
        <v>101</v>
      </c>
      <c r="F80" s="40"/>
      <c r="G80" s="109">
        <f t="shared" si="6"/>
        <v>764923.76420816779</v>
      </c>
      <c r="H80" s="26">
        <v>2772.3553900670668</v>
      </c>
      <c r="I80" s="7">
        <v>4052.7203963426873</v>
      </c>
      <c r="J80" s="7">
        <v>9609.6277280040085</v>
      </c>
      <c r="K80" s="7">
        <v>30326.35371273756</v>
      </c>
      <c r="L80" s="7">
        <v>116446.00907671452</v>
      </c>
      <c r="M80" s="7">
        <v>270423.33230578899</v>
      </c>
      <c r="N80" s="124">
        <f t="shared" si="7"/>
        <v>433630.39860965486</v>
      </c>
      <c r="O80" s="26">
        <v>1943.5317772814305</v>
      </c>
      <c r="P80" s="7">
        <v>2655.9238347164355</v>
      </c>
      <c r="Q80" s="7">
        <v>6387.8689113450237</v>
      </c>
      <c r="R80" s="7">
        <v>19115.435004889965</v>
      </c>
      <c r="S80" s="7">
        <v>78177.217658162117</v>
      </c>
      <c r="T80" s="7">
        <v>223013.38841211796</v>
      </c>
      <c r="U80" s="124">
        <f t="shared" si="8"/>
        <v>331293.36559851293</v>
      </c>
    </row>
    <row r="81" spans="1:21">
      <c r="A81" s="37">
        <v>77</v>
      </c>
      <c r="B81" s="10"/>
      <c r="C81" s="16"/>
      <c r="D81" s="38" t="s">
        <v>102</v>
      </c>
      <c r="E81" s="49" t="s">
        <v>103</v>
      </c>
      <c r="F81" s="40"/>
      <c r="G81" s="109">
        <f t="shared" si="6"/>
        <v>511909.12325905706</v>
      </c>
      <c r="H81" s="26">
        <v>4680.3266003548633</v>
      </c>
      <c r="I81" s="7">
        <v>5455.0878913514316</v>
      </c>
      <c r="J81" s="7">
        <v>14238.671837590635</v>
      </c>
      <c r="K81" s="7">
        <v>21178.175782516599</v>
      </c>
      <c r="L81" s="7">
        <v>64323.199388340116</v>
      </c>
      <c r="M81" s="7">
        <v>184414.70220452547</v>
      </c>
      <c r="N81" s="124">
        <f t="shared" si="7"/>
        <v>294290.16370467911</v>
      </c>
      <c r="O81" s="26">
        <v>2877.8009326271713</v>
      </c>
      <c r="P81" s="7">
        <v>3435.3639878444374</v>
      </c>
      <c r="Q81" s="7">
        <v>7550.7154642865062</v>
      </c>
      <c r="R81" s="7">
        <v>17847.565640944988</v>
      </c>
      <c r="S81" s="7">
        <v>48948.428416222334</v>
      </c>
      <c r="T81" s="7">
        <v>136959.08511245251</v>
      </c>
      <c r="U81" s="124">
        <f t="shared" si="8"/>
        <v>217618.95955437794</v>
      </c>
    </row>
    <row r="82" spans="1:21">
      <c r="A82" s="37">
        <v>78</v>
      </c>
      <c r="B82" s="12"/>
      <c r="C82" s="11"/>
      <c r="D82" s="50"/>
      <c r="E82" s="9" t="s">
        <v>104</v>
      </c>
      <c r="F82" s="46"/>
      <c r="G82" s="109">
        <f t="shared" si="6"/>
        <v>2965898.0754900929</v>
      </c>
      <c r="H82" s="26">
        <v>12756.193605111446</v>
      </c>
      <c r="I82" s="7">
        <v>9303.2442491948605</v>
      </c>
      <c r="J82" s="7">
        <v>38353.10405908525</v>
      </c>
      <c r="K82" s="7">
        <v>122829.7489823401</v>
      </c>
      <c r="L82" s="7">
        <v>490318.09422850609</v>
      </c>
      <c r="M82" s="7">
        <v>981900.93257141113</v>
      </c>
      <c r="N82" s="124">
        <f t="shared" si="7"/>
        <v>1655461.3176956489</v>
      </c>
      <c r="O82" s="26">
        <v>10243.630883372156</v>
      </c>
      <c r="P82" s="7">
        <v>9161.7500415742397</v>
      </c>
      <c r="Q82" s="7">
        <v>25706.717981634662</v>
      </c>
      <c r="R82" s="7">
        <v>90104.758769869804</v>
      </c>
      <c r="S82" s="7">
        <v>340186.80897891521</v>
      </c>
      <c r="T82" s="7">
        <v>835033.09113907814</v>
      </c>
      <c r="U82" s="124">
        <f t="shared" si="8"/>
        <v>1310436.7577944442</v>
      </c>
    </row>
    <row r="83" spans="1:21">
      <c r="A83" s="93">
        <v>79</v>
      </c>
      <c r="B83" s="94"/>
      <c r="C83" s="95" t="s">
        <v>61</v>
      </c>
      <c r="D83" s="96" t="s">
        <v>105</v>
      </c>
      <c r="E83" s="97"/>
      <c r="F83" s="98"/>
      <c r="G83" s="99">
        <f t="shared" si="6"/>
        <v>504445.05355428963</v>
      </c>
      <c r="H83" s="100">
        <v>1544.9064443616662</v>
      </c>
      <c r="I83" s="101">
        <v>1567.1836659163237</v>
      </c>
      <c r="J83" s="101">
        <v>4755.7665134537965</v>
      </c>
      <c r="K83" s="101">
        <v>12129.020258886099</v>
      </c>
      <c r="L83" s="101">
        <v>53135.423825338483</v>
      </c>
      <c r="M83" s="101">
        <v>194961.60233265162</v>
      </c>
      <c r="N83" s="125">
        <f t="shared" si="7"/>
        <v>268093.90304060798</v>
      </c>
      <c r="O83" s="100">
        <v>1762.9997922936163</v>
      </c>
      <c r="P83" s="101">
        <v>1609.5366862118244</v>
      </c>
      <c r="Q83" s="101">
        <v>2415.0566226767842</v>
      </c>
      <c r="R83" s="101">
        <v>12983.247755775112</v>
      </c>
      <c r="S83" s="101">
        <v>41476.650392189622</v>
      </c>
      <c r="T83" s="101">
        <v>176103.65926453471</v>
      </c>
      <c r="U83" s="125">
        <f t="shared" si="8"/>
        <v>236351.15051368167</v>
      </c>
    </row>
    <row r="84" spans="1:21">
      <c r="A84" s="93">
        <v>80</v>
      </c>
      <c r="B84" s="94"/>
      <c r="C84" s="95" t="s">
        <v>66</v>
      </c>
      <c r="D84" s="96" t="s">
        <v>106</v>
      </c>
      <c r="E84" s="97"/>
      <c r="F84" s="98"/>
      <c r="G84" s="99">
        <f t="shared" si="6"/>
        <v>5128558.8722970812</v>
      </c>
      <c r="H84" s="100">
        <v>757.04021151059715</v>
      </c>
      <c r="I84" s="101">
        <v>1286.0644055893645</v>
      </c>
      <c r="J84" s="101">
        <v>9723.8798361942172</v>
      </c>
      <c r="K84" s="101">
        <v>82546.566909015179</v>
      </c>
      <c r="L84" s="101">
        <v>523698.24080181122</v>
      </c>
      <c r="M84" s="101">
        <v>1380604.65645504</v>
      </c>
      <c r="N84" s="125">
        <f t="shared" si="7"/>
        <v>1998616.4486191606</v>
      </c>
      <c r="O84" s="100">
        <v>780.58174620829232</v>
      </c>
      <c r="P84" s="101">
        <v>1798.9214858325176</v>
      </c>
      <c r="Q84" s="101">
        <v>9623.9682054873556</v>
      </c>
      <c r="R84" s="101">
        <v>95240.595999523997</v>
      </c>
      <c r="S84" s="101">
        <v>700284.6197925806</v>
      </c>
      <c r="T84" s="101">
        <v>2322213.736448288</v>
      </c>
      <c r="U84" s="125">
        <f t="shared" si="8"/>
        <v>3129942.4236779208</v>
      </c>
    </row>
    <row r="85" spans="1:21">
      <c r="A85" s="93">
        <v>81</v>
      </c>
      <c r="B85" s="94"/>
      <c r="C85" s="95" t="s">
        <v>68</v>
      </c>
      <c r="D85" s="96" t="s">
        <v>107</v>
      </c>
      <c r="E85" s="97"/>
      <c r="F85" s="98"/>
      <c r="G85" s="99">
        <f t="shared" si="6"/>
        <v>728609.01040006033</v>
      </c>
      <c r="H85" s="100">
        <v>23306.159383705352</v>
      </c>
      <c r="I85" s="101">
        <v>13930.410644505173</v>
      </c>
      <c r="J85" s="101">
        <v>22223.235342219472</v>
      </c>
      <c r="K85" s="101">
        <v>23256.500483363867</v>
      </c>
      <c r="L85" s="101">
        <v>45804.47191619873</v>
      </c>
      <c r="M85" s="101">
        <v>178802.20697367191</v>
      </c>
      <c r="N85" s="125">
        <f t="shared" si="7"/>
        <v>307322.98474366451</v>
      </c>
      <c r="O85" s="100">
        <v>26200.784103892976</v>
      </c>
      <c r="P85" s="101">
        <v>25052.742357042618</v>
      </c>
      <c r="Q85" s="101">
        <v>49705.15143731609</v>
      </c>
      <c r="R85" s="101">
        <v>24369.170379072428</v>
      </c>
      <c r="S85" s="101">
        <v>43445.936575829983</v>
      </c>
      <c r="T85" s="101">
        <v>252512.24080324173</v>
      </c>
      <c r="U85" s="125">
        <f t="shared" si="8"/>
        <v>421286.02565639582</v>
      </c>
    </row>
    <row r="86" spans="1:21">
      <c r="A86" s="93">
        <v>82</v>
      </c>
      <c r="B86" s="94"/>
      <c r="C86" s="95" t="s">
        <v>74</v>
      </c>
      <c r="D86" s="96" t="s">
        <v>108</v>
      </c>
      <c r="E86" s="97"/>
      <c r="F86" s="98"/>
      <c r="G86" s="99">
        <f t="shared" si="6"/>
        <v>376977.75456265185</v>
      </c>
      <c r="H86" s="100">
        <v>2.6692736691718775</v>
      </c>
      <c r="I86" s="101">
        <v>48.569400981521085</v>
      </c>
      <c r="J86" s="101">
        <v>36051.19558122009</v>
      </c>
      <c r="K86" s="101">
        <v>85283.225482985377</v>
      </c>
      <c r="L86" s="101">
        <v>76866.809403777122</v>
      </c>
      <c r="M86" s="101">
        <v>74291.678925901651</v>
      </c>
      <c r="N86" s="125">
        <f t="shared" si="7"/>
        <v>272544.14806853491</v>
      </c>
      <c r="O86" s="100">
        <v>6.795522174692799</v>
      </c>
      <c r="P86" s="101">
        <v>131.45070688101509</v>
      </c>
      <c r="Q86" s="101">
        <v>8904.8916464932263</v>
      </c>
      <c r="R86" s="101">
        <v>20433.057044779882</v>
      </c>
      <c r="S86" s="101">
        <v>22059.467974381521</v>
      </c>
      <c r="T86" s="101">
        <v>52897.94359940663</v>
      </c>
      <c r="U86" s="125">
        <f t="shared" si="8"/>
        <v>104433.60649411698</v>
      </c>
    </row>
    <row r="87" spans="1:21">
      <c r="A87" s="37">
        <v>83</v>
      </c>
      <c r="B87" s="17"/>
      <c r="C87" s="16"/>
      <c r="D87" s="38" t="s">
        <v>8</v>
      </c>
      <c r="E87" s="49" t="s">
        <v>109</v>
      </c>
      <c r="F87" s="40"/>
      <c r="G87" s="109">
        <f t="shared" si="6"/>
        <v>0</v>
      </c>
      <c r="H87" s="26">
        <v>0</v>
      </c>
      <c r="I87" s="7">
        <v>0</v>
      </c>
      <c r="J87" s="7">
        <v>0</v>
      </c>
      <c r="K87" s="7">
        <v>0</v>
      </c>
      <c r="L87" s="7">
        <v>0</v>
      </c>
      <c r="M87" s="7">
        <v>0</v>
      </c>
      <c r="N87" s="124">
        <f t="shared" si="7"/>
        <v>0</v>
      </c>
      <c r="O87" s="26">
        <v>0</v>
      </c>
      <c r="P87" s="7">
        <v>0</v>
      </c>
      <c r="Q87" s="7">
        <v>0</v>
      </c>
      <c r="R87" s="7">
        <v>0</v>
      </c>
      <c r="S87" s="7">
        <v>0</v>
      </c>
      <c r="T87" s="7">
        <v>0</v>
      </c>
      <c r="U87" s="124">
        <f t="shared" si="8"/>
        <v>0</v>
      </c>
    </row>
    <row r="88" spans="1:21">
      <c r="A88" s="37">
        <v>84</v>
      </c>
      <c r="B88" s="17"/>
      <c r="C88" s="16"/>
      <c r="D88" s="38" t="s">
        <v>10</v>
      </c>
      <c r="E88" s="49" t="s">
        <v>110</v>
      </c>
      <c r="F88" s="40"/>
      <c r="G88" s="109">
        <f t="shared" si="6"/>
        <v>890.87979699298739</v>
      </c>
      <c r="H88" s="26">
        <v>0</v>
      </c>
      <c r="I88" s="7">
        <v>0</v>
      </c>
      <c r="J88" s="7">
        <v>2.7898336052894592</v>
      </c>
      <c r="K88" s="7">
        <v>24.950984414666891</v>
      </c>
      <c r="L88" s="7">
        <v>62.9462750852108</v>
      </c>
      <c r="M88" s="7">
        <v>221.17732012271881</v>
      </c>
      <c r="N88" s="124">
        <f t="shared" si="7"/>
        <v>311.86441322788596</v>
      </c>
      <c r="O88" s="26">
        <v>0</v>
      </c>
      <c r="P88" s="7">
        <v>0</v>
      </c>
      <c r="Q88" s="7">
        <v>3.1655268222093582</v>
      </c>
      <c r="R88" s="7">
        <v>18.751855410635471</v>
      </c>
      <c r="S88" s="7">
        <v>85.403183199465275</v>
      </c>
      <c r="T88" s="7">
        <v>471.69481833279133</v>
      </c>
      <c r="U88" s="124">
        <f t="shared" si="8"/>
        <v>579.01538376510143</v>
      </c>
    </row>
    <row r="89" spans="1:21">
      <c r="A89" s="37">
        <v>85</v>
      </c>
      <c r="B89" s="17"/>
      <c r="C89" s="16"/>
      <c r="D89" s="38" t="s">
        <v>22</v>
      </c>
      <c r="E89" s="49" t="s">
        <v>111</v>
      </c>
      <c r="F89" s="40"/>
      <c r="G89" s="109">
        <f t="shared" si="6"/>
        <v>6942.1213507093489</v>
      </c>
      <c r="H89" s="26">
        <v>0</v>
      </c>
      <c r="I89" s="7">
        <v>2.1049483418464661</v>
      </c>
      <c r="J89" s="7">
        <v>58.590923249721527</v>
      </c>
      <c r="K89" s="7">
        <v>321.75617139786482</v>
      </c>
      <c r="L89" s="7">
        <v>883.16996799409389</v>
      </c>
      <c r="M89" s="7">
        <v>1647.7619848400354</v>
      </c>
      <c r="N89" s="124">
        <f t="shared" si="7"/>
        <v>2913.3839958235621</v>
      </c>
      <c r="O89" s="26">
        <v>0</v>
      </c>
      <c r="P89" s="7">
        <v>1.8144610077142715</v>
      </c>
      <c r="Q89" s="7">
        <v>15.011790230870247</v>
      </c>
      <c r="R89" s="7">
        <v>140.51913414523005</v>
      </c>
      <c r="S89" s="7">
        <v>606.71945238113403</v>
      </c>
      <c r="T89" s="7">
        <v>3264.6725171208382</v>
      </c>
      <c r="U89" s="124">
        <f t="shared" si="8"/>
        <v>4028.7373548857868</v>
      </c>
    </row>
    <row r="90" spans="1:21">
      <c r="A90" s="37">
        <v>86</v>
      </c>
      <c r="B90" s="17"/>
      <c r="C90" s="16"/>
      <c r="D90" s="38" t="s">
        <v>24</v>
      </c>
      <c r="E90" s="49" t="s">
        <v>112</v>
      </c>
      <c r="F90" s="40"/>
      <c r="G90" s="109">
        <f t="shared" si="6"/>
        <v>162312.31519253389</v>
      </c>
      <c r="H90" s="26">
        <v>0</v>
      </c>
      <c r="I90" s="7">
        <v>0</v>
      </c>
      <c r="J90" s="7">
        <v>6279.9250488802791</v>
      </c>
      <c r="K90" s="7">
        <v>40428.483102664351</v>
      </c>
      <c r="L90" s="7">
        <v>51712.317213818431</v>
      </c>
      <c r="M90" s="7">
        <v>32664.851624559611</v>
      </c>
      <c r="N90" s="124">
        <f t="shared" si="7"/>
        <v>131085.57698992267</v>
      </c>
      <c r="O90" s="26">
        <v>0</v>
      </c>
      <c r="P90" s="7">
        <v>0</v>
      </c>
      <c r="Q90" s="7">
        <v>1164.0047033207957</v>
      </c>
      <c r="R90" s="7">
        <v>6374.2473335843533</v>
      </c>
      <c r="S90" s="7">
        <v>8785.0463703759015</v>
      </c>
      <c r="T90" s="7">
        <v>14903.439795330167</v>
      </c>
      <c r="U90" s="124">
        <f t="shared" si="8"/>
        <v>31226.738202611217</v>
      </c>
    </row>
    <row r="91" spans="1:21">
      <c r="A91" s="37">
        <v>87</v>
      </c>
      <c r="B91" s="17"/>
      <c r="C91" s="16"/>
      <c r="D91" s="38" t="s">
        <v>26</v>
      </c>
      <c r="E91" s="49" t="s">
        <v>113</v>
      </c>
      <c r="F91" s="40"/>
      <c r="G91" s="109">
        <f t="shared" si="6"/>
        <v>203849.76676910016</v>
      </c>
      <c r="H91" s="26">
        <v>2.669273669171877</v>
      </c>
      <c r="I91" s="7">
        <v>0</v>
      </c>
      <c r="J91" s="7">
        <v>29578.360987637192</v>
      </c>
      <c r="K91" s="7">
        <v>44222.428478009999</v>
      </c>
      <c r="L91" s="7">
        <v>23926.112316802144</v>
      </c>
      <c r="M91" s="7">
        <v>39385.190167024732</v>
      </c>
      <c r="N91" s="124">
        <f t="shared" si="7"/>
        <v>137114.76122314326</v>
      </c>
      <c r="O91" s="26">
        <v>6.795522174692799</v>
      </c>
      <c r="P91" s="7">
        <v>0</v>
      </c>
      <c r="Q91" s="7">
        <v>7190.167204647325</v>
      </c>
      <c r="R91" s="7">
        <v>13283.027541881427</v>
      </c>
      <c r="S91" s="7">
        <v>12374.775181343779</v>
      </c>
      <c r="T91" s="7">
        <v>33880.240095909685</v>
      </c>
      <c r="U91" s="124">
        <f t="shared" si="8"/>
        <v>66735.005545956912</v>
      </c>
    </row>
    <row r="92" spans="1:21">
      <c r="A92" s="37">
        <v>88</v>
      </c>
      <c r="B92" s="17"/>
      <c r="C92" s="16"/>
      <c r="D92" s="38" t="s">
        <v>32</v>
      </c>
      <c r="E92" s="49" t="s">
        <v>114</v>
      </c>
      <c r="F92" s="40"/>
      <c r="G92" s="109">
        <f t="shared" si="6"/>
        <v>0</v>
      </c>
      <c r="H92" s="26">
        <v>0</v>
      </c>
      <c r="I92" s="7">
        <v>0</v>
      </c>
      <c r="J92" s="7">
        <v>0</v>
      </c>
      <c r="K92" s="7">
        <v>0</v>
      </c>
      <c r="L92" s="7">
        <v>0</v>
      </c>
      <c r="M92" s="7">
        <v>0</v>
      </c>
      <c r="N92" s="124">
        <f t="shared" si="7"/>
        <v>0</v>
      </c>
      <c r="O92" s="26">
        <v>0</v>
      </c>
      <c r="P92" s="7">
        <v>0</v>
      </c>
      <c r="Q92" s="7">
        <v>0</v>
      </c>
      <c r="R92" s="7">
        <v>0</v>
      </c>
      <c r="S92" s="7">
        <v>0</v>
      </c>
      <c r="T92" s="7">
        <v>0</v>
      </c>
      <c r="U92" s="124">
        <f t="shared" si="8"/>
        <v>0</v>
      </c>
    </row>
    <row r="93" spans="1:21">
      <c r="A93" s="37">
        <v>89</v>
      </c>
      <c r="B93" s="17"/>
      <c r="C93" s="16"/>
      <c r="D93" s="38" t="s">
        <v>34</v>
      </c>
      <c r="E93" s="49" t="s">
        <v>115</v>
      </c>
      <c r="F93" s="40"/>
      <c r="G93" s="109">
        <f t="shared" si="6"/>
        <v>1431.0287531222132</v>
      </c>
      <c r="H93" s="26">
        <v>0</v>
      </c>
      <c r="I93" s="7">
        <v>31.12056595680906</v>
      </c>
      <c r="J93" s="7">
        <v>69.68439266727728</v>
      </c>
      <c r="K93" s="7">
        <v>171.55744596483419</v>
      </c>
      <c r="L93" s="7">
        <v>0</v>
      </c>
      <c r="M93" s="7">
        <v>0</v>
      </c>
      <c r="N93" s="124">
        <f t="shared" si="7"/>
        <v>272.36240458892053</v>
      </c>
      <c r="O93" s="26">
        <v>0</v>
      </c>
      <c r="P93" s="7">
        <v>120.43461126986472</v>
      </c>
      <c r="Q93" s="7">
        <v>497.29210923663049</v>
      </c>
      <c r="R93" s="7">
        <v>540.93962802679744</v>
      </c>
      <c r="S93" s="7">
        <v>0</v>
      </c>
      <c r="T93" s="7">
        <v>0</v>
      </c>
      <c r="U93" s="124">
        <f t="shared" si="8"/>
        <v>1158.6663485332926</v>
      </c>
    </row>
    <row r="94" spans="1:21">
      <c r="A94" s="37">
        <v>90</v>
      </c>
      <c r="B94" s="17"/>
      <c r="C94" s="16"/>
      <c r="D94" s="38" t="s">
        <v>36</v>
      </c>
      <c r="E94" s="49" t="s">
        <v>116</v>
      </c>
      <c r="F94" s="40"/>
      <c r="G94" s="109">
        <f t="shared" si="6"/>
        <v>0</v>
      </c>
      <c r="H94" s="26">
        <v>0</v>
      </c>
      <c r="I94" s="7">
        <v>0</v>
      </c>
      <c r="J94" s="7">
        <v>0</v>
      </c>
      <c r="K94" s="7">
        <v>0</v>
      </c>
      <c r="L94" s="7">
        <v>0</v>
      </c>
      <c r="M94" s="7">
        <v>0</v>
      </c>
      <c r="N94" s="124">
        <f t="shared" si="7"/>
        <v>0</v>
      </c>
      <c r="O94" s="26">
        <v>0</v>
      </c>
      <c r="P94" s="7">
        <v>0</v>
      </c>
      <c r="Q94" s="7">
        <v>0</v>
      </c>
      <c r="R94" s="7">
        <v>0</v>
      </c>
      <c r="S94" s="7">
        <v>0</v>
      </c>
      <c r="T94" s="7">
        <v>0</v>
      </c>
      <c r="U94" s="124">
        <f t="shared" si="8"/>
        <v>0</v>
      </c>
    </row>
    <row r="95" spans="1:21">
      <c r="A95" s="37">
        <v>91</v>
      </c>
      <c r="B95" s="17"/>
      <c r="C95" s="16"/>
      <c r="D95" s="38" t="s">
        <v>38</v>
      </c>
      <c r="E95" s="49" t="s">
        <v>117</v>
      </c>
      <c r="F95" s="40"/>
      <c r="G95" s="109">
        <f t="shared" si="6"/>
        <v>0</v>
      </c>
      <c r="H95" s="26">
        <v>0</v>
      </c>
      <c r="I95" s="7">
        <v>0</v>
      </c>
      <c r="J95" s="7">
        <v>0</v>
      </c>
      <c r="K95" s="7">
        <v>0</v>
      </c>
      <c r="L95" s="7">
        <v>0</v>
      </c>
      <c r="M95" s="7">
        <v>0</v>
      </c>
      <c r="N95" s="124">
        <f t="shared" si="7"/>
        <v>0</v>
      </c>
      <c r="O95" s="26">
        <v>0</v>
      </c>
      <c r="P95" s="7">
        <v>0</v>
      </c>
      <c r="Q95" s="7">
        <v>0</v>
      </c>
      <c r="R95" s="7">
        <v>0</v>
      </c>
      <c r="S95" s="7">
        <v>0</v>
      </c>
      <c r="T95" s="7">
        <v>0</v>
      </c>
      <c r="U95" s="124">
        <f t="shared" si="8"/>
        <v>0</v>
      </c>
    </row>
    <row r="96" spans="1:21">
      <c r="A96" s="37">
        <v>92</v>
      </c>
      <c r="B96" s="17"/>
      <c r="C96" s="16"/>
      <c r="D96" s="38" t="s">
        <v>40</v>
      </c>
      <c r="E96" s="49" t="s">
        <v>118</v>
      </c>
      <c r="F96" s="40"/>
      <c r="G96" s="109">
        <f t="shared" si="6"/>
        <v>1551.6448174081743</v>
      </c>
      <c r="H96" s="26">
        <v>0</v>
      </c>
      <c r="I96" s="7">
        <v>15.343886390328407</v>
      </c>
      <c r="J96" s="7">
        <v>61.844553351402283</v>
      </c>
      <c r="K96" s="7">
        <v>114.04930704087019</v>
      </c>
      <c r="L96" s="7">
        <v>282.26428623497486</v>
      </c>
      <c r="M96" s="7">
        <v>372.69906989485025</v>
      </c>
      <c r="N96" s="124">
        <f t="shared" si="7"/>
        <v>846.20110291242599</v>
      </c>
      <c r="O96" s="26">
        <v>0</v>
      </c>
      <c r="P96" s="7">
        <v>9.2016284167766571</v>
      </c>
      <c r="Q96" s="7">
        <v>35.25046618282795</v>
      </c>
      <c r="R96" s="7">
        <v>75.571801275014877</v>
      </c>
      <c r="S96" s="7">
        <v>207.52390542253852</v>
      </c>
      <c r="T96" s="7">
        <v>377.89591319859028</v>
      </c>
      <c r="U96" s="124">
        <f t="shared" si="8"/>
        <v>705.44371449574828</v>
      </c>
    </row>
    <row r="97" spans="1:21">
      <c r="A97" s="37">
        <v>93</v>
      </c>
      <c r="B97" s="17"/>
      <c r="C97" s="16"/>
      <c r="D97" s="38" t="s">
        <v>54</v>
      </c>
      <c r="E97" s="49" t="s">
        <v>119</v>
      </c>
      <c r="F97" s="40"/>
      <c r="G97" s="109">
        <f t="shared" si="6"/>
        <v>0</v>
      </c>
      <c r="H97" s="26">
        <v>0</v>
      </c>
      <c r="I97" s="7">
        <v>0</v>
      </c>
      <c r="J97" s="7">
        <v>0</v>
      </c>
      <c r="K97" s="7">
        <v>0</v>
      </c>
      <c r="L97" s="7">
        <v>0</v>
      </c>
      <c r="M97" s="7">
        <v>0</v>
      </c>
      <c r="N97" s="124">
        <f t="shared" si="7"/>
        <v>0</v>
      </c>
      <c r="O97" s="26">
        <v>0</v>
      </c>
      <c r="P97" s="7">
        <v>0</v>
      </c>
      <c r="Q97" s="7">
        <v>0</v>
      </c>
      <c r="R97" s="7">
        <v>0</v>
      </c>
      <c r="S97" s="7">
        <v>0</v>
      </c>
      <c r="T97" s="7">
        <v>0</v>
      </c>
      <c r="U97" s="124">
        <f t="shared" si="8"/>
        <v>0</v>
      </c>
    </row>
    <row r="98" spans="1:21">
      <c r="A98" s="93">
        <v>94</v>
      </c>
      <c r="B98" s="102"/>
      <c r="C98" s="95" t="s">
        <v>120</v>
      </c>
      <c r="D98" s="96" t="s">
        <v>121</v>
      </c>
      <c r="E98" s="97"/>
      <c r="F98" s="98"/>
      <c r="G98" s="99">
        <f t="shared" si="6"/>
        <v>8348100.0551950857</v>
      </c>
      <c r="H98" s="100">
        <v>7088.6372708209965</v>
      </c>
      <c r="I98" s="101">
        <v>10528.192814409733</v>
      </c>
      <c r="J98" s="101">
        <v>36298.429894912988</v>
      </c>
      <c r="K98" s="101">
        <v>42629.414241932333</v>
      </c>
      <c r="L98" s="101">
        <v>145745.37096107006</v>
      </c>
      <c r="M98" s="101">
        <v>2933580.2343025208</v>
      </c>
      <c r="N98" s="125">
        <f t="shared" si="7"/>
        <v>3175870.2794856667</v>
      </c>
      <c r="O98" s="100">
        <v>8488.7913519041031</v>
      </c>
      <c r="P98" s="101">
        <v>9894.8618237663759</v>
      </c>
      <c r="Q98" s="101">
        <v>21283.809416340664</v>
      </c>
      <c r="R98" s="101">
        <v>28361.662177704275</v>
      </c>
      <c r="S98" s="101">
        <v>156326.15691447258</v>
      </c>
      <c r="T98" s="101">
        <v>4947874.4940252304</v>
      </c>
      <c r="U98" s="125">
        <f t="shared" si="8"/>
        <v>5172229.7757094186</v>
      </c>
    </row>
    <row r="99" spans="1:21">
      <c r="A99" s="37">
        <v>95</v>
      </c>
      <c r="B99" s="10"/>
      <c r="C99" s="11"/>
      <c r="D99" s="38" t="s">
        <v>8</v>
      </c>
      <c r="E99" s="49" t="s">
        <v>122</v>
      </c>
      <c r="F99" s="51"/>
      <c r="G99" s="109">
        <f t="shared" si="6"/>
        <v>7258228.63861431</v>
      </c>
      <c r="H99" s="26">
        <v>0</v>
      </c>
      <c r="I99" s="7">
        <v>32.990823686122894</v>
      </c>
      <c r="J99" s="7">
        <v>52.633393913507462</v>
      </c>
      <c r="K99" s="7">
        <v>1151.3159329877235</v>
      </c>
      <c r="L99" s="7">
        <v>79295.386023368686</v>
      </c>
      <c r="M99" s="7">
        <v>2500649.3256442547</v>
      </c>
      <c r="N99" s="124">
        <f t="shared" si="7"/>
        <v>2581181.6518182107</v>
      </c>
      <c r="O99" s="26">
        <v>0</v>
      </c>
      <c r="P99" s="7">
        <v>21.589712426066399</v>
      </c>
      <c r="Q99" s="7">
        <v>34.942666757851839</v>
      </c>
      <c r="R99" s="7">
        <v>1164.3508913582191</v>
      </c>
      <c r="S99" s="7">
        <v>101490.49805847555</v>
      </c>
      <c r="T99" s="7">
        <v>4574335.6054670811</v>
      </c>
      <c r="U99" s="124">
        <f t="shared" si="8"/>
        <v>4677046.9867960988</v>
      </c>
    </row>
    <row r="100" spans="1:21">
      <c r="A100" s="37">
        <v>96</v>
      </c>
      <c r="B100" s="10"/>
      <c r="C100" s="11"/>
      <c r="D100" s="38" t="s">
        <v>10</v>
      </c>
      <c r="E100" s="49" t="s">
        <v>123</v>
      </c>
      <c r="F100" s="51"/>
      <c r="G100" s="109">
        <f t="shared" si="6"/>
        <v>612528.42134944</v>
      </c>
      <c r="H100" s="26">
        <v>0</v>
      </c>
      <c r="I100" s="7">
        <v>0.19022886455059052</v>
      </c>
      <c r="J100" s="7">
        <v>29.270195184923068</v>
      </c>
      <c r="K100" s="7">
        <v>812.67870587715879</v>
      </c>
      <c r="L100" s="7">
        <v>15116.899156175554</v>
      </c>
      <c r="M100" s="7">
        <v>327097.05885189772</v>
      </c>
      <c r="N100" s="124">
        <f t="shared" si="7"/>
        <v>343056.0971379999</v>
      </c>
      <c r="O100" s="26">
        <v>0</v>
      </c>
      <c r="P100" s="7">
        <v>0.83815151453018188</v>
      </c>
      <c r="Q100" s="7">
        <v>23.82407525586504</v>
      </c>
      <c r="R100" s="7">
        <v>650.10213007288985</v>
      </c>
      <c r="S100" s="7">
        <v>11083.397530585527</v>
      </c>
      <c r="T100" s="7">
        <v>257714.16232401133</v>
      </c>
      <c r="U100" s="124">
        <f t="shared" si="8"/>
        <v>269472.32421144017</v>
      </c>
    </row>
    <row r="101" spans="1:21">
      <c r="A101" s="37">
        <v>97</v>
      </c>
      <c r="B101" s="10"/>
      <c r="C101" s="11"/>
      <c r="D101" s="38" t="s">
        <v>22</v>
      </c>
      <c r="E101" s="49" t="s">
        <v>124</v>
      </c>
      <c r="F101" s="51"/>
      <c r="G101" s="109">
        <f t="shared" si="6"/>
        <v>206361.31142025423</v>
      </c>
      <c r="H101" s="26">
        <v>4814.2649419537338</v>
      </c>
      <c r="I101" s="7">
        <v>6094.5254125855863</v>
      </c>
      <c r="J101" s="7">
        <v>26467.958421982825</v>
      </c>
      <c r="K101" s="7">
        <v>26110.902675826102</v>
      </c>
      <c r="L101" s="7">
        <v>18756.3302555345</v>
      </c>
      <c r="M101" s="7">
        <v>30585.48134239763</v>
      </c>
      <c r="N101" s="124">
        <f t="shared" si="7"/>
        <v>112829.46305028038</v>
      </c>
      <c r="O101" s="26">
        <v>5822.8437768146687</v>
      </c>
      <c r="P101" s="7">
        <v>5351.5718063834429</v>
      </c>
      <c r="Q101" s="7">
        <v>13606.70477514714</v>
      </c>
      <c r="R101" s="7">
        <v>13780.619039513171</v>
      </c>
      <c r="S101" s="7">
        <v>14734.532360034063</v>
      </c>
      <c r="T101" s="7">
        <v>40235.576612081379</v>
      </c>
      <c r="U101" s="124">
        <f t="shared" si="8"/>
        <v>93531.848369973857</v>
      </c>
    </row>
    <row r="102" spans="1:21">
      <c r="A102" s="37">
        <v>98</v>
      </c>
      <c r="B102" s="17"/>
      <c r="C102" s="11"/>
      <c r="D102" s="38" t="s">
        <v>24</v>
      </c>
      <c r="E102" s="49" t="s">
        <v>125</v>
      </c>
      <c r="F102" s="51"/>
      <c r="G102" s="109">
        <f t="shared" si="6"/>
        <v>27493.671845969035</v>
      </c>
      <c r="H102" s="26">
        <v>0</v>
      </c>
      <c r="I102" s="7">
        <v>0.90581437945365906</v>
      </c>
      <c r="J102" s="7">
        <v>205.19255722127855</v>
      </c>
      <c r="K102" s="7">
        <v>2136.4041603193618</v>
      </c>
      <c r="L102" s="7">
        <v>3868.1914051184431</v>
      </c>
      <c r="M102" s="7">
        <v>4062.5111683150753</v>
      </c>
      <c r="N102" s="124">
        <f t="shared" si="7"/>
        <v>10273.205105353612</v>
      </c>
      <c r="O102" s="26">
        <v>0</v>
      </c>
      <c r="P102" s="7">
        <v>0.84915739297866821</v>
      </c>
      <c r="Q102" s="7">
        <v>544.24363510845069</v>
      </c>
      <c r="R102" s="7">
        <v>3260.5376768829301</v>
      </c>
      <c r="S102" s="7">
        <v>5924.6000768784434</v>
      </c>
      <c r="T102" s="7">
        <v>7490.2361943526193</v>
      </c>
      <c r="U102" s="124">
        <f t="shared" si="8"/>
        <v>17220.466740615422</v>
      </c>
    </row>
    <row r="103" spans="1:21">
      <c r="A103" s="37">
        <v>99</v>
      </c>
      <c r="B103" s="12"/>
      <c r="C103" s="12"/>
      <c r="D103" s="38" t="s">
        <v>26</v>
      </c>
      <c r="E103" s="49" t="s">
        <v>126</v>
      </c>
      <c r="F103" s="43"/>
      <c r="G103" s="109">
        <f t="shared" si="6"/>
        <v>19.65908158570528</v>
      </c>
      <c r="H103" s="26">
        <v>0</v>
      </c>
      <c r="I103" s="7">
        <v>0.17897585034370422</v>
      </c>
      <c r="J103" s="7">
        <v>0.29971156269311905</v>
      </c>
      <c r="K103" s="7">
        <v>1.445066511631012</v>
      </c>
      <c r="L103" s="7">
        <v>1.2027339041233063</v>
      </c>
      <c r="M103" s="7">
        <v>2.9768529683351517</v>
      </c>
      <c r="N103" s="124">
        <f t="shared" si="7"/>
        <v>6.1033407971262932</v>
      </c>
      <c r="O103" s="26">
        <v>0</v>
      </c>
      <c r="P103" s="7">
        <v>0.42009148001670837</v>
      </c>
      <c r="Q103" s="7">
        <v>0.79427580535411835</v>
      </c>
      <c r="R103" s="7">
        <v>2.467243604362011</v>
      </c>
      <c r="S103" s="7">
        <v>2.1307153180241585</v>
      </c>
      <c r="T103" s="7">
        <v>7.743414580821991</v>
      </c>
      <c r="U103" s="124">
        <f t="shared" si="8"/>
        <v>13.555740788578987</v>
      </c>
    </row>
    <row r="104" spans="1:21">
      <c r="A104" s="37">
        <v>100</v>
      </c>
      <c r="B104" s="12"/>
      <c r="C104" s="12"/>
      <c r="D104" s="38" t="s">
        <v>32</v>
      </c>
      <c r="E104" s="15" t="s">
        <v>127</v>
      </c>
      <c r="F104" s="43"/>
      <c r="G104" s="109">
        <f t="shared" si="6"/>
        <v>0</v>
      </c>
      <c r="H104" s="26">
        <v>0</v>
      </c>
      <c r="I104" s="7">
        <v>0</v>
      </c>
      <c r="J104" s="7">
        <v>0</v>
      </c>
      <c r="K104" s="7">
        <v>0</v>
      </c>
      <c r="L104" s="7">
        <v>0</v>
      </c>
      <c r="M104" s="7">
        <v>0</v>
      </c>
      <c r="N104" s="124">
        <f t="shared" si="7"/>
        <v>0</v>
      </c>
      <c r="O104" s="26">
        <v>0</v>
      </c>
      <c r="P104" s="7">
        <v>0</v>
      </c>
      <c r="Q104" s="7">
        <v>0</v>
      </c>
      <c r="R104" s="7">
        <v>0</v>
      </c>
      <c r="S104" s="7">
        <v>0</v>
      </c>
      <c r="T104" s="7">
        <v>0</v>
      </c>
      <c r="U104" s="124">
        <f t="shared" si="8"/>
        <v>0</v>
      </c>
    </row>
    <row r="105" spans="1:21">
      <c r="A105" s="37">
        <v>101</v>
      </c>
      <c r="B105" s="12"/>
      <c r="C105" s="12"/>
      <c r="D105" s="38" t="s">
        <v>34</v>
      </c>
      <c r="E105" s="15" t="s">
        <v>128</v>
      </c>
      <c r="F105" s="43"/>
      <c r="G105" s="109">
        <f t="shared" si="6"/>
        <v>243468.37820605823</v>
      </c>
      <c r="H105" s="26">
        <v>2274.3723644158381</v>
      </c>
      <c r="I105" s="7">
        <v>4399.4013735204935</v>
      </c>
      <c r="J105" s="7">
        <v>9543.0756433065981</v>
      </c>
      <c r="K105" s="7">
        <v>12416.667419482023</v>
      </c>
      <c r="L105" s="7">
        <v>28707.362117469311</v>
      </c>
      <c r="M105" s="7">
        <v>71182.906706668437</v>
      </c>
      <c r="N105" s="124">
        <f t="shared" si="7"/>
        <v>128523.78562486271</v>
      </c>
      <c r="O105" s="26">
        <v>2665.9476344133873</v>
      </c>
      <c r="P105" s="7">
        <v>4519.592910141444</v>
      </c>
      <c r="Q105" s="7">
        <v>7073.3000153000467</v>
      </c>
      <c r="R105" s="7">
        <v>9503.5849895682186</v>
      </c>
      <c r="S105" s="7">
        <v>23091.000113047659</v>
      </c>
      <c r="T105" s="7">
        <v>68091.166918724775</v>
      </c>
      <c r="U105" s="124">
        <f t="shared" si="8"/>
        <v>114944.59258119552</v>
      </c>
    </row>
    <row r="106" spans="1:21">
      <c r="A106" s="93">
        <v>102</v>
      </c>
      <c r="B106" s="94"/>
      <c r="C106" s="95" t="s">
        <v>129</v>
      </c>
      <c r="D106" s="96" t="s">
        <v>130</v>
      </c>
      <c r="E106" s="97"/>
      <c r="F106" s="98"/>
      <c r="G106" s="99">
        <f t="shared" ref="G106:G137" si="9">N106+U106</f>
        <v>1044.098309610039</v>
      </c>
      <c r="H106" s="100">
        <v>0</v>
      </c>
      <c r="I106" s="101">
        <v>3.8965163826942444</v>
      </c>
      <c r="J106" s="101">
        <v>13.05417600646615</v>
      </c>
      <c r="K106" s="101">
        <v>18.211269587278366</v>
      </c>
      <c r="L106" s="101">
        <v>41.613250054419041</v>
      </c>
      <c r="M106" s="101">
        <v>357.92149426043034</v>
      </c>
      <c r="N106" s="125">
        <f t="shared" ref="N106:N137" si="10">SUM(H106:M106)</f>
        <v>434.69670629128814</v>
      </c>
      <c r="O106" s="100">
        <v>0</v>
      </c>
      <c r="P106" s="101">
        <v>3.7627092897891998</v>
      </c>
      <c r="Q106" s="101">
        <v>3.3816354125738144</v>
      </c>
      <c r="R106" s="101">
        <v>9.9130189046263695</v>
      </c>
      <c r="S106" s="101">
        <v>30.067075908184052</v>
      </c>
      <c r="T106" s="101">
        <v>562.27716380357742</v>
      </c>
      <c r="U106" s="125">
        <f t="shared" ref="U106:U137" si="11">SUM(O106:T106)</f>
        <v>609.40160331875086</v>
      </c>
    </row>
    <row r="107" spans="1:21">
      <c r="A107" s="93">
        <v>110</v>
      </c>
      <c r="B107" s="94"/>
      <c r="C107" s="95" t="s">
        <v>131</v>
      </c>
      <c r="D107" s="96" t="s">
        <v>132</v>
      </c>
      <c r="E107" s="97"/>
      <c r="F107" s="98"/>
      <c r="G107" s="99">
        <f t="shared" si="9"/>
        <v>32349075.482327402</v>
      </c>
      <c r="H107" s="100">
        <v>16616.061469922075</v>
      </c>
      <c r="I107" s="101">
        <v>13442.605471901596</v>
      </c>
      <c r="J107" s="101">
        <v>100039.23366141319</v>
      </c>
      <c r="K107" s="101">
        <v>596893.48211169243</v>
      </c>
      <c r="L107" s="101">
        <v>3339290.9741230011</v>
      </c>
      <c r="M107" s="101">
        <v>11615375.040428162</v>
      </c>
      <c r="N107" s="125">
        <f t="shared" si="10"/>
        <v>15681657.397266092</v>
      </c>
      <c r="O107" s="100">
        <v>16171.000039865496</v>
      </c>
      <c r="P107" s="101">
        <v>12917.869014861062</v>
      </c>
      <c r="Q107" s="101">
        <v>65877.049047775567</v>
      </c>
      <c r="R107" s="101">
        <v>291060.71395492554</v>
      </c>
      <c r="S107" s="101">
        <v>2023737.8462915421</v>
      </c>
      <c r="T107" s="101">
        <v>14257653.606712341</v>
      </c>
      <c r="U107" s="125">
        <f t="shared" si="11"/>
        <v>16667418.085061312</v>
      </c>
    </row>
    <row r="108" spans="1:21">
      <c r="A108" s="37">
        <v>111</v>
      </c>
      <c r="B108" s="10"/>
      <c r="C108" s="16"/>
      <c r="D108" s="38" t="s">
        <v>8</v>
      </c>
      <c r="E108" s="49" t="s">
        <v>133</v>
      </c>
      <c r="F108" s="40"/>
      <c r="G108" s="109">
        <f t="shared" si="9"/>
        <v>426042.85440152505</v>
      </c>
      <c r="H108" s="26">
        <v>1331.1325891296874</v>
      </c>
      <c r="I108" s="7">
        <v>2499.8824939331971</v>
      </c>
      <c r="J108" s="7">
        <v>6848.4729923997074</v>
      </c>
      <c r="K108" s="7">
        <v>14658.608903747052</v>
      </c>
      <c r="L108" s="7">
        <v>41706.731191210449</v>
      </c>
      <c r="M108" s="7">
        <v>101417.57893177867</v>
      </c>
      <c r="N108" s="124">
        <f t="shared" si="10"/>
        <v>168462.40710219875</v>
      </c>
      <c r="O108" s="26">
        <v>1266.0512209229719</v>
      </c>
      <c r="P108" s="7">
        <v>2530.649521870746</v>
      </c>
      <c r="Q108" s="7">
        <v>6489.0741207161918</v>
      </c>
      <c r="R108" s="7">
        <v>13490.277340557426</v>
      </c>
      <c r="S108" s="7">
        <v>47915.403815984726</v>
      </c>
      <c r="T108" s="7">
        <v>185888.99127927423</v>
      </c>
      <c r="U108" s="124">
        <f t="shared" si="11"/>
        <v>257580.4472993263</v>
      </c>
    </row>
    <row r="109" spans="1:21">
      <c r="A109" s="37">
        <v>112</v>
      </c>
      <c r="B109" s="17"/>
      <c r="C109" s="11"/>
      <c r="D109" s="52" t="s">
        <v>10</v>
      </c>
      <c r="E109" s="49" t="s">
        <v>134</v>
      </c>
      <c r="F109" s="51"/>
      <c r="G109" s="109">
        <f t="shared" si="9"/>
        <v>1910034.6998660199</v>
      </c>
      <c r="H109" s="26">
        <v>186.52085509252441</v>
      </c>
      <c r="I109" s="7">
        <v>138.55783799279016</v>
      </c>
      <c r="J109" s="7">
        <v>2979.3840236212127</v>
      </c>
      <c r="K109" s="7">
        <v>21081.879016894847</v>
      </c>
      <c r="L109" s="7">
        <v>129709.03131371737</v>
      </c>
      <c r="M109" s="7">
        <v>655890.49467456341</v>
      </c>
      <c r="N109" s="124">
        <f t="shared" si="10"/>
        <v>809985.86772188218</v>
      </c>
      <c r="O109" s="26">
        <v>144.84814097861624</v>
      </c>
      <c r="P109" s="7">
        <v>141.65371060228676</v>
      </c>
      <c r="Q109" s="7">
        <v>2815.7604539473032</v>
      </c>
      <c r="R109" s="7">
        <v>14671.63235893473</v>
      </c>
      <c r="S109" s="7">
        <v>116243.0641066432</v>
      </c>
      <c r="T109" s="7">
        <v>966031.87337303162</v>
      </c>
      <c r="U109" s="124">
        <f t="shared" si="11"/>
        <v>1100048.8321441377</v>
      </c>
    </row>
    <row r="110" spans="1:21">
      <c r="A110" s="37">
        <v>113</v>
      </c>
      <c r="B110" s="17"/>
      <c r="C110" s="16"/>
      <c r="D110" s="38" t="s">
        <v>22</v>
      </c>
      <c r="E110" s="49" t="s">
        <v>135</v>
      </c>
      <c r="F110" s="40"/>
      <c r="G110" s="109">
        <f t="shared" si="9"/>
        <v>16560299.477779217</v>
      </c>
      <c r="H110" s="26">
        <v>874.50618234868853</v>
      </c>
      <c r="I110" s="7">
        <v>687.72044359694701</v>
      </c>
      <c r="J110" s="7">
        <v>35865.043236762285</v>
      </c>
      <c r="K110" s="7">
        <v>334516.93640565872</v>
      </c>
      <c r="L110" s="7">
        <v>1847917.97397995</v>
      </c>
      <c r="M110" s="7">
        <v>5959759.6639404297</v>
      </c>
      <c r="N110" s="124">
        <f t="shared" si="10"/>
        <v>8179621.8441887461</v>
      </c>
      <c r="O110" s="26">
        <v>557.20476752779086</v>
      </c>
      <c r="P110" s="7">
        <v>499.12728021326166</v>
      </c>
      <c r="Q110" s="7">
        <v>18143.693143576384</v>
      </c>
      <c r="R110" s="7">
        <v>126110.80684447289</v>
      </c>
      <c r="S110" s="7">
        <v>1026705.3452558517</v>
      </c>
      <c r="T110" s="7">
        <v>7208661.4562988281</v>
      </c>
      <c r="U110" s="124">
        <f t="shared" si="11"/>
        <v>8380677.6335904701</v>
      </c>
    </row>
    <row r="111" spans="1:21">
      <c r="A111" s="37">
        <v>114</v>
      </c>
      <c r="B111" s="17"/>
      <c r="C111" s="16"/>
      <c r="D111" s="38" t="s">
        <v>24</v>
      </c>
      <c r="E111" s="49" t="s">
        <v>136</v>
      </c>
      <c r="F111" s="40"/>
      <c r="G111" s="109">
        <f t="shared" si="9"/>
        <v>10759496.076727405</v>
      </c>
      <c r="H111" s="26">
        <v>5540.8065800132463</v>
      </c>
      <c r="I111" s="7">
        <v>5018.7604431807995</v>
      </c>
      <c r="J111" s="7">
        <v>26530.347229994833</v>
      </c>
      <c r="K111" s="7">
        <v>157413.7665136382</v>
      </c>
      <c r="L111" s="7">
        <v>1101016.7341079712</v>
      </c>
      <c r="M111" s="7">
        <v>3959003.9854984283</v>
      </c>
      <c r="N111" s="124">
        <f t="shared" si="10"/>
        <v>5254524.400373226</v>
      </c>
      <c r="O111" s="26">
        <v>4759.561157189135</v>
      </c>
      <c r="P111" s="7">
        <v>4515.5241301031929</v>
      </c>
      <c r="Q111" s="7">
        <v>19042.947154540918</v>
      </c>
      <c r="R111" s="7">
        <v>99219.162252217531</v>
      </c>
      <c r="S111" s="7">
        <v>688181.60971951485</v>
      </c>
      <c r="T111" s="7">
        <v>4689252.8719406128</v>
      </c>
      <c r="U111" s="124">
        <f t="shared" si="11"/>
        <v>5504971.6763541782</v>
      </c>
    </row>
    <row r="112" spans="1:21">
      <c r="A112" s="37">
        <v>115</v>
      </c>
      <c r="B112" s="14"/>
      <c r="C112" s="16"/>
      <c r="D112" s="38" t="s">
        <v>26</v>
      </c>
      <c r="E112" s="49" t="s">
        <v>137</v>
      </c>
      <c r="F112" s="40"/>
      <c r="G112" s="109">
        <f t="shared" si="9"/>
        <v>542356.62814707798</v>
      </c>
      <c r="H112" s="26">
        <v>4060.3016181181883</v>
      </c>
      <c r="I112" s="7">
        <v>2046.6466274554841</v>
      </c>
      <c r="J112" s="7">
        <v>12743.879788111895</v>
      </c>
      <c r="K112" s="7">
        <v>28915.787031598389</v>
      </c>
      <c r="L112" s="7">
        <v>63633.135529994965</v>
      </c>
      <c r="M112" s="7">
        <v>176428.21400213242</v>
      </c>
      <c r="N112" s="124">
        <f t="shared" si="10"/>
        <v>287827.96459741134</v>
      </c>
      <c r="O112" s="26">
        <v>4383.5163316820981</v>
      </c>
      <c r="P112" s="7">
        <v>2041.9282062624115</v>
      </c>
      <c r="Q112" s="7">
        <v>7023.8439127411693</v>
      </c>
      <c r="R112" s="7">
        <v>12154.86294490844</v>
      </c>
      <c r="S112" s="7">
        <v>30321.210397332907</v>
      </c>
      <c r="T112" s="7">
        <v>198603.30175673962</v>
      </c>
      <c r="U112" s="124">
        <f t="shared" si="11"/>
        <v>254528.66354966664</v>
      </c>
    </row>
    <row r="113" spans="1:21">
      <c r="A113" s="37">
        <v>116</v>
      </c>
      <c r="B113" s="17"/>
      <c r="C113" s="12"/>
      <c r="D113" s="38" t="s">
        <v>32</v>
      </c>
      <c r="E113" s="14" t="s">
        <v>138</v>
      </c>
      <c r="F113" s="43"/>
      <c r="G113" s="109">
        <f t="shared" si="9"/>
        <v>2150845.849408763</v>
      </c>
      <c r="H113" s="26">
        <v>4622.7936695487006</v>
      </c>
      <c r="I113" s="7">
        <v>3051.0375116353389</v>
      </c>
      <c r="J113" s="7">
        <v>15072.106103370432</v>
      </c>
      <c r="K113" s="7">
        <v>40306.501390777528</v>
      </c>
      <c r="L113" s="7">
        <v>155307.34373760223</v>
      </c>
      <c r="M113" s="7">
        <v>762875.08799648285</v>
      </c>
      <c r="N113" s="124">
        <f t="shared" si="10"/>
        <v>981234.87040941708</v>
      </c>
      <c r="O113" s="26">
        <v>5059.8184588644654</v>
      </c>
      <c r="P113" s="7">
        <v>3188.9862226442965</v>
      </c>
      <c r="Q113" s="7">
        <v>12361.730297260452</v>
      </c>
      <c r="R113" s="7">
        <v>25413.970516182482</v>
      </c>
      <c r="S113" s="7">
        <v>114371.20905289054</v>
      </c>
      <c r="T113" s="7">
        <v>1009215.2644515038</v>
      </c>
      <c r="U113" s="124">
        <f t="shared" si="11"/>
        <v>1169610.978999346</v>
      </c>
    </row>
    <row r="114" spans="1:21">
      <c r="A114" s="93">
        <v>117</v>
      </c>
      <c r="B114" s="94"/>
      <c r="C114" s="95" t="s">
        <v>4</v>
      </c>
      <c r="D114" s="96" t="s">
        <v>139</v>
      </c>
      <c r="E114" s="97"/>
      <c r="F114" s="98"/>
      <c r="G114" s="99">
        <f t="shared" si="9"/>
        <v>8765670.153055042</v>
      </c>
      <c r="H114" s="100">
        <v>6029.355907106933</v>
      </c>
      <c r="I114" s="101">
        <v>5248.9824200132862</v>
      </c>
      <c r="J114" s="101">
        <v>19699.525942033157</v>
      </c>
      <c r="K114" s="101">
        <v>59590.996322512627</v>
      </c>
      <c r="L114" s="101">
        <v>539275.04828953743</v>
      </c>
      <c r="M114" s="101">
        <v>3500351.7813053131</v>
      </c>
      <c r="N114" s="125">
        <f t="shared" si="10"/>
        <v>4130195.6901865164</v>
      </c>
      <c r="O114" s="100">
        <v>6658.6402562291332</v>
      </c>
      <c r="P114" s="101">
        <v>6127.0431972985098</v>
      </c>
      <c r="Q114" s="101">
        <v>15684.403639996424</v>
      </c>
      <c r="R114" s="101">
        <v>56301.014488123357</v>
      </c>
      <c r="S114" s="101">
        <v>525175.52083945274</v>
      </c>
      <c r="T114" s="101">
        <v>4025527.8404474258</v>
      </c>
      <c r="U114" s="125">
        <f t="shared" si="11"/>
        <v>4635474.4628685256</v>
      </c>
    </row>
    <row r="115" spans="1:21">
      <c r="A115" s="37">
        <v>118</v>
      </c>
      <c r="B115" s="17"/>
      <c r="C115" s="16"/>
      <c r="D115" s="38" t="s">
        <v>8</v>
      </c>
      <c r="E115" s="49" t="s">
        <v>140</v>
      </c>
      <c r="F115" s="40"/>
      <c r="G115" s="109">
        <f t="shared" si="9"/>
        <v>7053056.9176697172</v>
      </c>
      <c r="H115" s="26">
        <v>1039.7153716693988</v>
      </c>
      <c r="I115" s="7">
        <v>619.92183514102362</v>
      </c>
      <c r="J115" s="7">
        <v>6844.3516068994068</v>
      </c>
      <c r="K115" s="7">
        <v>28430.198438080028</v>
      </c>
      <c r="L115" s="7">
        <v>388210.0098721981</v>
      </c>
      <c r="M115" s="7">
        <v>2913674.2839250565</v>
      </c>
      <c r="N115" s="124">
        <f t="shared" si="10"/>
        <v>3338818.4810490445</v>
      </c>
      <c r="O115" s="26">
        <v>1306.9549319174494</v>
      </c>
      <c r="P115" s="7">
        <v>692.10253652574829</v>
      </c>
      <c r="Q115" s="7">
        <v>5972.7684969399124</v>
      </c>
      <c r="R115" s="7">
        <v>26195.560690712184</v>
      </c>
      <c r="S115" s="7">
        <v>386557.51277604699</v>
      </c>
      <c r="T115" s="7">
        <v>3293513.53718853</v>
      </c>
      <c r="U115" s="124">
        <f t="shared" si="11"/>
        <v>3714238.4366206722</v>
      </c>
    </row>
    <row r="116" spans="1:21">
      <c r="A116" s="37">
        <v>119</v>
      </c>
      <c r="B116" s="10"/>
      <c r="C116" s="16"/>
      <c r="D116" s="38" t="s">
        <v>10</v>
      </c>
      <c r="E116" s="49" t="s">
        <v>141</v>
      </c>
      <c r="F116" s="40"/>
      <c r="G116" s="109">
        <f t="shared" si="9"/>
        <v>931227.9029559195</v>
      </c>
      <c r="H116" s="26">
        <v>3463.3566811237893</v>
      </c>
      <c r="I116" s="7">
        <v>2870.2821970116347</v>
      </c>
      <c r="J116" s="7">
        <v>8208.3279407006921</v>
      </c>
      <c r="K116" s="7">
        <v>20115.58716938924</v>
      </c>
      <c r="L116" s="7">
        <v>98151.213844548911</v>
      </c>
      <c r="M116" s="7">
        <v>249535.35283404589</v>
      </c>
      <c r="N116" s="124">
        <f t="shared" si="10"/>
        <v>382344.12066682015</v>
      </c>
      <c r="O116" s="26">
        <v>4269.2723051349567</v>
      </c>
      <c r="P116" s="7">
        <v>3440.9505639947456</v>
      </c>
      <c r="Q116" s="7">
        <v>8068.2683623415214</v>
      </c>
      <c r="R116" s="7">
        <v>24678.465491556097</v>
      </c>
      <c r="S116" s="7">
        <v>107279.92593087628</v>
      </c>
      <c r="T116" s="7">
        <v>401146.89963519573</v>
      </c>
      <c r="U116" s="124">
        <f t="shared" si="11"/>
        <v>548883.78228909941</v>
      </c>
    </row>
    <row r="117" spans="1:21">
      <c r="A117" s="37">
        <v>120</v>
      </c>
      <c r="B117" s="17"/>
      <c r="C117" s="11"/>
      <c r="D117" s="38" t="s">
        <v>22</v>
      </c>
      <c r="E117" s="9" t="s">
        <v>142</v>
      </c>
      <c r="F117" s="46"/>
      <c r="G117" s="109">
        <f t="shared" si="9"/>
        <v>781385.29074567975</v>
      </c>
      <c r="H117" s="26">
        <v>1526.2837883506045</v>
      </c>
      <c r="I117" s="7">
        <v>1758.7782974797301</v>
      </c>
      <c r="J117" s="7">
        <v>4646.8464225400239</v>
      </c>
      <c r="K117" s="7">
        <v>11045.21056842804</v>
      </c>
      <c r="L117" s="7">
        <v>52913.829407334328</v>
      </c>
      <c r="M117" s="7">
        <v>337142.12310367823</v>
      </c>
      <c r="N117" s="124">
        <f t="shared" si="10"/>
        <v>409033.07158781093</v>
      </c>
      <c r="O117" s="26">
        <v>1082.4130233025207</v>
      </c>
      <c r="P117" s="7">
        <v>1993.9900956542006</v>
      </c>
      <c r="Q117" s="7">
        <v>1643.3667419850826</v>
      </c>
      <c r="R117" s="7">
        <v>5426.9884912576526</v>
      </c>
      <c r="S117" s="7">
        <v>31338.089968159795</v>
      </c>
      <c r="T117" s="7">
        <v>330867.37083750963</v>
      </c>
      <c r="U117" s="124">
        <f t="shared" si="11"/>
        <v>372352.21915786888</v>
      </c>
    </row>
    <row r="118" spans="1:21">
      <c r="A118" s="93">
        <v>121</v>
      </c>
      <c r="B118" s="94"/>
      <c r="C118" s="95" t="s">
        <v>143</v>
      </c>
      <c r="D118" s="96" t="s">
        <v>144</v>
      </c>
      <c r="E118" s="97"/>
      <c r="F118" s="98"/>
      <c r="G118" s="99">
        <f t="shared" si="9"/>
        <v>4492402.0336989611</v>
      </c>
      <c r="H118" s="100">
        <v>22650.896037345519</v>
      </c>
      <c r="I118" s="101">
        <v>12770.04189908877</v>
      </c>
      <c r="J118" s="101">
        <v>52454.454549893737</v>
      </c>
      <c r="K118" s="101">
        <v>262657.71882626414</v>
      </c>
      <c r="L118" s="101">
        <v>704820.90834331512</v>
      </c>
      <c r="M118" s="101">
        <v>1429476.732811451</v>
      </c>
      <c r="N118" s="125">
        <f t="shared" si="10"/>
        <v>2484830.7524673585</v>
      </c>
      <c r="O118" s="100">
        <v>20127.841023254907</v>
      </c>
      <c r="P118" s="101">
        <v>11891.996715616435</v>
      </c>
      <c r="Q118" s="101">
        <v>33775.061488499865</v>
      </c>
      <c r="R118" s="101">
        <v>101833.97252675891</v>
      </c>
      <c r="S118" s="101">
        <v>395406.07885241508</v>
      </c>
      <c r="T118" s="101">
        <v>1444536.3306250572</v>
      </c>
      <c r="U118" s="125">
        <f t="shared" si="11"/>
        <v>2007571.2812316024</v>
      </c>
    </row>
    <row r="119" spans="1:21">
      <c r="A119" s="37">
        <v>122</v>
      </c>
      <c r="B119" s="17"/>
      <c r="C119" s="16"/>
      <c r="D119" s="38" t="s">
        <v>8</v>
      </c>
      <c r="E119" s="49" t="s">
        <v>145</v>
      </c>
      <c r="F119" s="40"/>
      <c r="G119" s="109">
        <f t="shared" si="9"/>
        <v>516527.3990474398</v>
      </c>
      <c r="H119" s="26">
        <v>669.28938666149475</v>
      </c>
      <c r="I119" s="7">
        <v>648.19324580550892</v>
      </c>
      <c r="J119" s="7">
        <v>3586.7646599709988</v>
      </c>
      <c r="K119" s="7">
        <v>13874.839879812673</v>
      </c>
      <c r="L119" s="7">
        <v>56682.390665829182</v>
      </c>
      <c r="M119" s="7">
        <v>183937.98109138012</v>
      </c>
      <c r="N119" s="124">
        <f t="shared" si="10"/>
        <v>259399.45892945997</v>
      </c>
      <c r="O119" s="26">
        <v>1116.7448666376763</v>
      </c>
      <c r="P119" s="7">
        <v>1456.7577364659064</v>
      </c>
      <c r="Q119" s="7">
        <v>3217.0389243934551</v>
      </c>
      <c r="R119" s="7">
        <v>9884.2524689808488</v>
      </c>
      <c r="S119" s="7">
        <v>43529.738395512104</v>
      </c>
      <c r="T119" s="7">
        <v>197923.40772598982</v>
      </c>
      <c r="U119" s="124">
        <f t="shared" si="11"/>
        <v>257127.9401179798</v>
      </c>
    </row>
    <row r="120" spans="1:21">
      <c r="A120" s="37">
        <v>123</v>
      </c>
      <c r="B120" s="17"/>
      <c r="C120" s="16"/>
      <c r="D120" s="38" t="s">
        <v>10</v>
      </c>
      <c r="E120" s="49" t="s">
        <v>146</v>
      </c>
      <c r="F120" s="40"/>
      <c r="G120" s="109">
        <f t="shared" si="9"/>
        <v>1989794.7883266422</v>
      </c>
      <c r="H120" s="26">
        <v>4679.7892200365604</v>
      </c>
      <c r="I120" s="7">
        <v>5274.3723658584058</v>
      </c>
      <c r="J120" s="7">
        <v>28497.026558522135</v>
      </c>
      <c r="K120" s="7">
        <v>176862.64807806909</v>
      </c>
      <c r="L120" s="7">
        <v>441782.04711616039</v>
      </c>
      <c r="M120" s="7">
        <v>580531.85684931278</v>
      </c>
      <c r="N120" s="124">
        <f t="shared" si="10"/>
        <v>1237627.7401879593</v>
      </c>
      <c r="O120" s="26">
        <v>3644.6944318514979</v>
      </c>
      <c r="P120" s="7">
        <v>4683.9366080294476</v>
      </c>
      <c r="Q120" s="7">
        <v>16730.809985574801</v>
      </c>
      <c r="R120" s="7">
        <v>59208.085477381945</v>
      </c>
      <c r="S120" s="7">
        <v>204162.06669384241</v>
      </c>
      <c r="T120" s="7">
        <v>463737.45494200289</v>
      </c>
      <c r="U120" s="124">
        <f t="shared" si="11"/>
        <v>752167.04813868296</v>
      </c>
    </row>
    <row r="121" spans="1:21">
      <c r="A121" s="37">
        <v>124</v>
      </c>
      <c r="B121" s="10"/>
      <c r="C121" s="16"/>
      <c r="D121" s="38" t="s">
        <v>22</v>
      </c>
      <c r="E121" s="49" t="s">
        <v>147</v>
      </c>
      <c r="F121" s="40"/>
      <c r="G121" s="109">
        <f t="shared" si="9"/>
        <v>89824.351227664738</v>
      </c>
      <c r="H121" s="26">
        <v>1035.9662609662369</v>
      </c>
      <c r="I121" s="7">
        <v>1956.1854518493637</v>
      </c>
      <c r="J121" s="7">
        <v>3120.8804684597999</v>
      </c>
      <c r="K121" s="7">
        <v>3718.8414678806439</v>
      </c>
      <c r="L121" s="7">
        <v>8601.1285821050406</v>
      </c>
      <c r="M121" s="7">
        <v>20189.95460447669</v>
      </c>
      <c r="N121" s="124">
        <f t="shared" si="10"/>
        <v>38622.956835737772</v>
      </c>
      <c r="O121" s="26">
        <v>2032.3568695132881</v>
      </c>
      <c r="P121" s="7">
        <v>2010.2081634046253</v>
      </c>
      <c r="Q121" s="7">
        <v>3878.1937926533865</v>
      </c>
      <c r="R121" s="7">
        <v>3735.0815779250115</v>
      </c>
      <c r="S121" s="7">
        <v>11146.606145177037</v>
      </c>
      <c r="T121" s="7">
        <v>28398.947843253613</v>
      </c>
      <c r="U121" s="124">
        <f t="shared" si="11"/>
        <v>51201.394391926959</v>
      </c>
    </row>
    <row r="122" spans="1:21">
      <c r="A122" s="37">
        <v>125</v>
      </c>
      <c r="B122" s="17"/>
      <c r="C122" s="11"/>
      <c r="D122" s="50"/>
      <c r="E122" s="9" t="s">
        <v>148</v>
      </c>
      <c r="F122" s="46"/>
      <c r="G122" s="109">
        <f t="shared" si="9"/>
        <v>1896255.4938874049</v>
      </c>
      <c r="H122" s="26">
        <v>16265.85103311995</v>
      </c>
      <c r="I122" s="7">
        <v>4891.2908208202571</v>
      </c>
      <c r="J122" s="7">
        <v>17249.782788850367</v>
      </c>
      <c r="K122" s="7">
        <v>68201.386474892497</v>
      </c>
      <c r="L122" s="7">
        <v>197755.34042298794</v>
      </c>
      <c r="M122" s="7">
        <v>644816.94002461433</v>
      </c>
      <c r="N122" s="124">
        <f t="shared" si="10"/>
        <v>949180.59156528534</v>
      </c>
      <c r="O122" s="26">
        <v>13334.04490816372</v>
      </c>
      <c r="P122" s="7">
        <v>3741.094215744175</v>
      </c>
      <c r="Q122" s="7">
        <v>9949.0188280045986</v>
      </c>
      <c r="R122" s="7">
        <v>29006.553301796317</v>
      </c>
      <c r="S122" s="7">
        <v>136567.66545248032</v>
      </c>
      <c r="T122" s="7">
        <v>754476.52561593056</v>
      </c>
      <c r="U122" s="124">
        <f t="shared" si="11"/>
        <v>947074.90232211968</v>
      </c>
    </row>
    <row r="123" spans="1:21">
      <c r="A123" s="93">
        <v>126</v>
      </c>
      <c r="B123" s="94"/>
      <c r="C123" s="95" t="s">
        <v>149</v>
      </c>
      <c r="D123" s="96" t="s">
        <v>150</v>
      </c>
      <c r="E123" s="97"/>
      <c r="F123" s="98"/>
      <c r="G123" s="99">
        <f t="shared" si="9"/>
        <v>3540651.7353199692</v>
      </c>
      <c r="H123" s="100">
        <v>12070.962055064272</v>
      </c>
      <c r="I123" s="101">
        <v>6929.518403891474</v>
      </c>
      <c r="J123" s="101">
        <v>32790.661782858893</v>
      </c>
      <c r="K123" s="101">
        <v>88454.376522421837</v>
      </c>
      <c r="L123" s="101">
        <v>330453.39919994771</v>
      </c>
      <c r="M123" s="101">
        <v>1322000.9667510986</v>
      </c>
      <c r="N123" s="125">
        <f t="shared" si="10"/>
        <v>1792699.8847152828</v>
      </c>
      <c r="O123" s="100">
        <v>8498.4673753508832</v>
      </c>
      <c r="P123" s="101">
        <v>6549.8574609672214</v>
      </c>
      <c r="Q123" s="101">
        <v>21310.322471453808</v>
      </c>
      <c r="R123" s="101">
        <v>55188.587944582105</v>
      </c>
      <c r="S123" s="101">
        <v>255771.02368229628</v>
      </c>
      <c r="T123" s="101">
        <v>1400633.5916700363</v>
      </c>
      <c r="U123" s="125">
        <f t="shared" si="11"/>
        <v>1747951.8506046867</v>
      </c>
    </row>
    <row r="124" spans="1:21">
      <c r="A124" s="37">
        <v>127</v>
      </c>
      <c r="B124" s="12"/>
      <c r="C124" s="12"/>
      <c r="D124" s="38" t="s">
        <v>8</v>
      </c>
      <c r="E124" s="49" t="s">
        <v>151</v>
      </c>
      <c r="F124" s="40"/>
      <c r="G124" s="109">
        <f t="shared" si="9"/>
        <v>2784903.6232530396</v>
      </c>
      <c r="H124" s="26">
        <v>6004.0059899774787</v>
      </c>
      <c r="I124" s="7">
        <v>5585.1515766493976</v>
      </c>
      <c r="J124" s="7">
        <v>25917.922146385536</v>
      </c>
      <c r="K124" s="7">
        <v>72423.161722995341</v>
      </c>
      <c r="L124" s="7">
        <v>280846.88791976869</v>
      </c>
      <c r="M124" s="7">
        <v>1032642.9893789291</v>
      </c>
      <c r="N124" s="124">
        <f t="shared" si="10"/>
        <v>1423420.1187347057</v>
      </c>
      <c r="O124" s="26">
        <v>4895.4950879316893</v>
      </c>
      <c r="P124" s="7">
        <v>5213.4028607375585</v>
      </c>
      <c r="Q124" s="7">
        <v>14694.602169411257</v>
      </c>
      <c r="R124" s="7">
        <v>42149.286893427372</v>
      </c>
      <c r="S124" s="7">
        <v>215555.55108684301</v>
      </c>
      <c r="T124" s="7">
        <v>1078975.1664199829</v>
      </c>
      <c r="U124" s="124">
        <f t="shared" si="11"/>
        <v>1361483.5045183338</v>
      </c>
    </row>
    <row r="125" spans="1:21">
      <c r="A125" s="37">
        <v>128</v>
      </c>
      <c r="B125" s="17"/>
      <c r="C125" s="16"/>
      <c r="D125" s="52" t="s">
        <v>10</v>
      </c>
      <c r="E125" s="49" t="s">
        <v>152</v>
      </c>
      <c r="F125" s="40"/>
      <c r="G125" s="109">
        <f t="shared" si="9"/>
        <v>19864.249835401773</v>
      </c>
      <c r="H125" s="26">
        <v>0</v>
      </c>
      <c r="I125" s="7">
        <v>0</v>
      </c>
      <c r="J125" s="7">
        <v>1.4177144840359688</v>
      </c>
      <c r="K125" s="7">
        <v>14.481326401233673</v>
      </c>
      <c r="L125" s="7">
        <v>813.19103982299566</v>
      </c>
      <c r="M125" s="7">
        <v>19035.159754693508</v>
      </c>
      <c r="N125" s="124">
        <f t="shared" si="10"/>
        <v>19864.249835401773</v>
      </c>
      <c r="O125" s="26">
        <v>0</v>
      </c>
      <c r="P125" s="7">
        <v>0</v>
      </c>
      <c r="Q125" s="7">
        <v>0</v>
      </c>
      <c r="R125" s="7">
        <v>0</v>
      </c>
      <c r="S125" s="7">
        <v>0</v>
      </c>
      <c r="T125" s="7">
        <v>0</v>
      </c>
      <c r="U125" s="124">
        <f t="shared" si="11"/>
        <v>0</v>
      </c>
    </row>
    <row r="126" spans="1:21">
      <c r="A126" s="37">
        <v>129</v>
      </c>
      <c r="B126" s="10"/>
      <c r="C126" s="16"/>
      <c r="D126" s="38" t="s">
        <v>22</v>
      </c>
      <c r="E126" s="15" t="s">
        <v>153</v>
      </c>
      <c r="F126" s="43"/>
      <c r="G126" s="109">
        <f t="shared" si="9"/>
        <v>36987.553399858589</v>
      </c>
      <c r="H126" s="26">
        <v>0</v>
      </c>
      <c r="I126" s="7">
        <v>163.62127792666433</v>
      </c>
      <c r="J126" s="7">
        <v>544.65040053310804</v>
      </c>
      <c r="K126" s="7">
        <v>664.7507463429356</v>
      </c>
      <c r="L126" s="7">
        <v>2886.3171657747589</v>
      </c>
      <c r="M126" s="7">
        <v>14383.306204400957</v>
      </c>
      <c r="N126" s="124">
        <f t="shared" si="10"/>
        <v>18642.645794978424</v>
      </c>
      <c r="O126" s="26">
        <v>0</v>
      </c>
      <c r="P126" s="7">
        <v>89.108828393038948</v>
      </c>
      <c r="Q126" s="7">
        <v>301.94918737936678</v>
      </c>
      <c r="R126" s="7">
        <v>465.75013428970124</v>
      </c>
      <c r="S126" s="7">
        <v>2135.4042999322992</v>
      </c>
      <c r="T126" s="7">
        <v>15352.695154885761</v>
      </c>
      <c r="U126" s="124">
        <f t="shared" si="11"/>
        <v>18344.907604880169</v>
      </c>
    </row>
    <row r="127" spans="1:21">
      <c r="A127" s="37">
        <v>130</v>
      </c>
      <c r="B127" s="17"/>
      <c r="C127" s="11"/>
      <c r="D127" s="38" t="s">
        <v>24</v>
      </c>
      <c r="E127" s="9" t="s">
        <v>408</v>
      </c>
      <c r="F127" s="46"/>
      <c r="G127" s="109">
        <f t="shared" si="9"/>
        <v>681964.48176447581</v>
      </c>
      <c r="H127" s="26">
        <v>6066.9559086599911</v>
      </c>
      <c r="I127" s="7">
        <v>1180.7455098746577</v>
      </c>
      <c r="J127" s="7">
        <v>6326.6713631073944</v>
      </c>
      <c r="K127" s="7">
        <v>15351.982007820159</v>
      </c>
      <c r="L127" s="7">
        <v>45907.00237120688</v>
      </c>
      <c r="M127" s="7">
        <v>255939.51726555824</v>
      </c>
      <c r="N127" s="124">
        <f t="shared" si="10"/>
        <v>330772.8744262273</v>
      </c>
      <c r="O127" s="26">
        <v>3602.9721602692734</v>
      </c>
      <c r="P127" s="7">
        <v>1247.3458824075778</v>
      </c>
      <c r="Q127" s="7">
        <v>5010.6444763576728</v>
      </c>
      <c r="R127" s="7">
        <v>8719.9037778479978</v>
      </c>
      <c r="S127" s="7">
        <v>35065.372491423041</v>
      </c>
      <c r="T127" s="7">
        <v>297545.36854994297</v>
      </c>
      <c r="U127" s="124">
        <f t="shared" si="11"/>
        <v>351191.60733824852</v>
      </c>
    </row>
    <row r="128" spans="1:21">
      <c r="A128" s="37">
        <v>131</v>
      </c>
      <c r="B128" s="12"/>
      <c r="C128" s="12"/>
      <c r="D128" s="38" t="s">
        <v>26</v>
      </c>
      <c r="E128" s="15" t="s">
        <v>154</v>
      </c>
      <c r="F128" s="43"/>
      <c r="G128" s="109">
        <f t="shared" si="9"/>
        <v>0</v>
      </c>
      <c r="H128" s="26">
        <v>0</v>
      </c>
      <c r="I128" s="7">
        <v>0</v>
      </c>
      <c r="J128" s="7">
        <v>0</v>
      </c>
      <c r="K128" s="7">
        <v>0</v>
      </c>
      <c r="L128" s="7">
        <v>0</v>
      </c>
      <c r="M128" s="7">
        <v>0</v>
      </c>
      <c r="N128" s="124">
        <f t="shared" si="10"/>
        <v>0</v>
      </c>
      <c r="O128" s="26">
        <v>0</v>
      </c>
      <c r="P128" s="7">
        <v>0</v>
      </c>
      <c r="Q128" s="7">
        <v>0</v>
      </c>
      <c r="R128" s="7">
        <v>0</v>
      </c>
      <c r="S128" s="7">
        <v>0</v>
      </c>
      <c r="T128" s="7">
        <v>0</v>
      </c>
      <c r="U128" s="124">
        <f t="shared" si="11"/>
        <v>0</v>
      </c>
    </row>
    <row r="129" spans="1:21">
      <c r="A129" s="37">
        <v>132</v>
      </c>
      <c r="B129" s="12"/>
      <c r="C129" s="12"/>
      <c r="D129" s="38" t="s">
        <v>32</v>
      </c>
      <c r="E129" s="15" t="s">
        <v>155</v>
      </c>
      <c r="F129" s="43"/>
      <c r="G129" s="109">
        <f t="shared" si="9"/>
        <v>16931.824572193389</v>
      </c>
      <c r="H129" s="26">
        <v>0</v>
      </c>
      <c r="I129" s="7">
        <v>0</v>
      </c>
      <c r="J129" s="7">
        <v>0</v>
      </c>
      <c r="K129" s="7">
        <v>0</v>
      </c>
      <c r="L129" s="7">
        <v>0</v>
      </c>
      <c r="M129" s="7">
        <v>0</v>
      </c>
      <c r="N129" s="124">
        <f t="shared" si="10"/>
        <v>0</v>
      </c>
      <c r="O129" s="26">
        <v>0</v>
      </c>
      <c r="P129" s="7">
        <v>0</v>
      </c>
      <c r="Q129" s="7">
        <v>1303.1266929360254</v>
      </c>
      <c r="R129" s="7">
        <v>3853.6470371070318</v>
      </c>
      <c r="S129" s="7">
        <v>3014.6887068401411</v>
      </c>
      <c r="T129" s="7">
        <v>8760.3621353101917</v>
      </c>
      <c r="U129" s="124">
        <f t="shared" si="11"/>
        <v>16931.824572193389</v>
      </c>
    </row>
    <row r="130" spans="1:21">
      <c r="A130" s="93">
        <v>133</v>
      </c>
      <c r="B130" s="94"/>
      <c r="C130" s="95" t="s">
        <v>156</v>
      </c>
      <c r="D130" s="96" t="s">
        <v>157</v>
      </c>
      <c r="E130" s="97"/>
      <c r="F130" s="98"/>
      <c r="G130" s="99">
        <f t="shared" si="9"/>
        <v>299865.51200196915</v>
      </c>
      <c r="H130" s="100">
        <v>4328.7419555093729</v>
      </c>
      <c r="I130" s="101">
        <v>400.94740425888449</v>
      </c>
      <c r="J130" s="101">
        <v>3246.770712072961</v>
      </c>
      <c r="K130" s="101">
        <v>7426.568631272763</v>
      </c>
      <c r="L130" s="101">
        <v>20068.95570024848</v>
      </c>
      <c r="M130" s="101">
        <v>86487.834205031395</v>
      </c>
      <c r="N130" s="125">
        <f t="shared" si="10"/>
        <v>121959.81860839386</v>
      </c>
      <c r="O130" s="100">
        <v>8326.1538432872439</v>
      </c>
      <c r="P130" s="101">
        <v>889.80761662064742</v>
      </c>
      <c r="Q130" s="101">
        <v>2940.3800221379206</v>
      </c>
      <c r="R130" s="101">
        <v>5880.2899003769271</v>
      </c>
      <c r="S130" s="101">
        <v>21571.025908440351</v>
      </c>
      <c r="T130" s="101">
        <v>138298.03610271215</v>
      </c>
      <c r="U130" s="125">
        <f t="shared" si="11"/>
        <v>177905.69339357526</v>
      </c>
    </row>
    <row r="131" spans="1:21">
      <c r="A131" s="93">
        <v>134</v>
      </c>
      <c r="B131" s="94"/>
      <c r="C131" s="95" t="s">
        <v>158</v>
      </c>
      <c r="D131" s="96" t="s">
        <v>159</v>
      </c>
      <c r="E131" s="97"/>
      <c r="F131" s="98"/>
      <c r="G131" s="99">
        <f t="shared" si="9"/>
        <v>353796.06630445726</v>
      </c>
      <c r="H131" s="100">
        <v>0</v>
      </c>
      <c r="I131" s="101">
        <v>756.10682592261583</v>
      </c>
      <c r="J131" s="101">
        <v>1658.6144581621047</v>
      </c>
      <c r="K131" s="101">
        <v>4159.6088795252144</v>
      </c>
      <c r="L131" s="101">
        <v>19612.805396340787</v>
      </c>
      <c r="M131" s="101">
        <v>91723.110856287181</v>
      </c>
      <c r="N131" s="125">
        <f t="shared" si="10"/>
        <v>117910.2464162379</v>
      </c>
      <c r="O131" s="100">
        <v>0</v>
      </c>
      <c r="P131" s="101">
        <v>1737.0802267591025</v>
      </c>
      <c r="Q131" s="101">
        <v>5688.5691911433823</v>
      </c>
      <c r="R131" s="101">
        <v>8807.4844091506675</v>
      </c>
      <c r="S131" s="101">
        <v>23848.225485943258</v>
      </c>
      <c r="T131" s="101">
        <v>195804.46057522297</v>
      </c>
      <c r="U131" s="125">
        <f t="shared" si="11"/>
        <v>235885.81988821938</v>
      </c>
    </row>
    <row r="132" spans="1:21">
      <c r="A132" s="37">
        <v>135</v>
      </c>
      <c r="B132" s="17"/>
      <c r="C132" s="16"/>
      <c r="D132" s="38" t="s">
        <v>8</v>
      </c>
      <c r="E132" s="49" t="s">
        <v>160</v>
      </c>
      <c r="F132" s="40"/>
      <c r="G132" s="109">
        <f t="shared" si="9"/>
        <v>124681.66153526035</v>
      </c>
      <c r="H132" s="26">
        <v>0</v>
      </c>
      <c r="I132" s="7">
        <v>112.06188623391063</v>
      </c>
      <c r="J132" s="7">
        <v>128.42142396498821</v>
      </c>
      <c r="K132" s="7">
        <v>353.91908492243238</v>
      </c>
      <c r="L132" s="7">
        <v>6663.9850230721349</v>
      </c>
      <c r="M132" s="7">
        <v>26673.516764752305</v>
      </c>
      <c r="N132" s="124">
        <f t="shared" si="10"/>
        <v>33931.904182945771</v>
      </c>
      <c r="O132" s="26">
        <v>0</v>
      </c>
      <c r="P132" s="7">
        <v>129.38726505439899</v>
      </c>
      <c r="Q132" s="7">
        <v>182.82117466305863</v>
      </c>
      <c r="R132" s="7">
        <v>802.69218243211071</v>
      </c>
      <c r="S132" s="7">
        <v>10230.444989868964</v>
      </c>
      <c r="T132" s="7">
        <v>79404.411740296055</v>
      </c>
      <c r="U132" s="124">
        <f t="shared" si="11"/>
        <v>90749.757352314584</v>
      </c>
    </row>
    <row r="133" spans="1:21">
      <c r="A133" s="37">
        <v>136</v>
      </c>
      <c r="B133" s="10"/>
      <c r="C133" s="16"/>
      <c r="D133" s="38" t="s">
        <v>10</v>
      </c>
      <c r="E133" s="49" t="s">
        <v>161</v>
      </c>
      <c r="F133" s="40"/>
      <c r="G133" s="109">
        <f t="shared" si="9"/>
        <v>13037.83111473918</v>
      </c>
      <c r="H133" s="26">
        <v>0</v>
      </c>
      <c r="I133" s="7">
        <v>0</v>
      </c>
      <c r="J133" s="7">
        <v>2.2641554027795792</v>
      </c>
      <c r="K133" s="7">
        <v>16.538213469088078</v>
      </c>
      <c r="L133" s="7">
        <v>169.44123649597168</v>
      </c>
      <c r="M133" s="7">
        <v>4145.3834969699383</v>
      </c>
      <c r="N133" s="124">
        <f t="shared" si="10"/>
        <v>4333.6271023377776</v>
      </c>
      <c r="O133" s="26">
        <v>0</v>
      </c>
      <c r="P133" s="7">
        <v>0.10185511410236359</v>
      </c>
      <c r="Q133" s="7">
        <v>0.77063377946615219</v>
      </c>
      <c r="R133" s="7">
        <v>11.582171030342579</v>
      </c>
      <c r="S133" s="7">
        <v>186.40253024548292</v>
      </c>
      <c r="T133" s="7">
        <v>8505.346822232008</v>
      </c>
      <c r="U133" s="124">
        <f t="shared" si="11"/>
        <v>8704.204012401402</v>
      </c>
    </row>
    <row r="134" spans="1:21">
      <c r="A134" s="37">
        <v>137</v>
      </c>
      <c r="B134" s="10"/>
      <c r="C134" s="11"/>
      <c r="D134" s="52" t="s">
        <v>22</v>
      </c>
      <c r="E134" s="49" t="s">
        <v>162</v>
      </c>
      <c r="F134" s="51"/>
      <c r="G134" s="109">
        <f t="shared" si="9"/>
        <v>1055.4627103172243</v>
      </c>
      <c r="H134" s="26">
        <v>0</v>
      </c>
      <c r="I134" s="7">
        <v>0</v>
      </c>
      <c r="J134" s="7">
        <v>1.7685828357934952</v>
      </c>
      <c r="K134" s="7">
        <v>32.209858153015375</v>
      </c>
      <c r="L134" s="7">
        <v>181.48780108988285</v>
      </c>
      <c r="M134" s="7">
        <v>583.91456300020218</v>
      </c>
      <c r="N134" s="124">
        <f t="shared" si="10"/>
        <v>799.3808050788939</v>
      </c>
      <c r="O134" s="26">
        <v>0</v>
      </c>
      <c r="P134" s="7">
        <v>0</v>
      </c>
      <c r="Q134" s="7">
        <v>0.34119342267513275</v>
      </c>
      <c r="R134" s="7">
        <v>1.578037440776825</v>
      </c>
      <c r="S134" s="7">
        <v>10.435336984694004</v>
      </c>
      <c r="T134" s="7">
        <v>243.7273373901844</v>
      </c>
      <c r="U134" s="124">
        <f t="shared" si="11"/>
        <v>256.08190523833036</v>
      </c>
    </row>
    <row r="135" spans="1:21">
      <c r="A135" s="37">
        <v>138</v>
      </c>
      <c r="B135" s="10"/>
      <c r="C135" s="11"/>
      <c r="D135" s="52" t="s">
        <v>24</v>
      </c>
      <c r="E135" s="49" t="s">
        <v>163</v>
      </c>
      <c r="F135" s="51"/>
      <c r="G135" s="109">
        <f t="shared" si="9"/>
        <v>9483.5881861783564</v>
      </c>
      <c r="H135" s="26">
        <v>0</v>
      </c>
      <c r="I135" s="7">
        <v>0.22225180268287659</v>
      </c>
      <c r="J135" s="7">
        <v>5.9288524463772774</v>
      </c>
      <c r="K135" s="7">
        <v>45.487470455467701</v>
      </c>
      <c r="L135" s="7">
        <v>518.56475450098515</v>
      </c>
      <c r="M135" s="7">
        <v>4686.588577657938</v>
      </c>
      <c r="N135" s="124">
        <f t="shared" si="10"/>
        <v>5256.791906863451</v>
      </c>
      <c r="O135" s="26">
        <v>0</v>
      </c>
      <c r="P135" s="7">
        <v>0.75557738542556763</v>
      </c>
      <c r="Q135" s="7">
        <v>2.6175312399864197</v>
      </c>
      <c r="R135" s="7">
        <v>18.895400393754244</v>
      </c>
      <c r="S135" s="7">
        <v>223.28781621158123</v>
      </c>
      <c r="T135" s="7">
        <v>3981.2399540841579</v>
      </c>
      <c r="U135" s="124">
        <f t="shared" si="11"/>
        <v>4226.7962793149054</v>
      </c>
    </row>
    <row r="136" spans="1:21">
      <c r="A136" s="37">
        <v>139</v>
      </c>
      <c r="B136" s="17"/>
      <c r="C136" s="11"/>
      <c r="D136" s="50"/>
      <c r="E136" s="9" t="s">
        <v>164</v>
      </c>
      <c r="F136" s="46"/>
      <c r="G136" s="109">
        <f t="shared" si="9"/>
        <v>205537.52700128316</v>
      </c>
      <c r="H136" s="26">
        <v>0</v>
      </c>
      <c r="I136" s="7">
        <v>643.82267248956487</v>
      </c>
      <c r="J136" s="7">
        <v>1520.2314368069638</v>
      </c>
      <c r="K136" s="7">
        <v>3711.4542641788721</v>
      </c>
      <c r="L136" s="7">
        <v>12079.326552230865</v>
      </c>
      <c r="M136" s="7">
        <v>55633.707756869495</v>
      </c>
      <c r="N136" s="124">
        <f t="shared" si="10"/>
        <v>73588.54268257576</v>
      </c>
      <c r="O136" s="26">
        <v>0</v>
      </c>
      <c r="P136" s="7">
        <v>1606.8355414926009</v>
      </c>
      <c r="Q136" s="7">
        <v>5502.0186552098021</v>
      </c>
      <c r="R136" s="7">
        <v>7972.7365110395476</v>
      </c>
      <c r="S136" s="7">
        <v>13197.65434839949</v>
      </c>
      <c r="T136" s="7">
        <v>103669.73926256597</v>
      </c>
      <c r="U136" s="124">
        <f t="shared" si="11"/>
        <v>131948.9843187074</v>
      </c>
    </row>
    <row r="137" spans="1:21">
      <c r="A137" s="93">
        <v>140</v>
      </c>
      <c r="B137" s="94"/>
      <c r="C137" s="95" t="s">
        <v>165</v>
      </c>
      <c r="D137" s="96" t="s">
        <v>166</v>
      </c>
      <c r="E137" s="97"/>
      <c r="F137" s="98"/>
      <c r="G137" s="99">
        <f t="shared" si="9"/>
        <v>571760.19645138527</v>
      </c>
      <c r="H137" s="100">
        <v>227296.27096358687</v>
      </c>
      <c r="I137" s="101">
        <v>18797.523546755314</v>
      </c>
      <c r="J137" s="101">
        <v>14426.381914004683</v>
      </c>
      <c r="K137" s="101">
        <v>8576.745714553399</v>
      </c>
      <c r="L137" s="101">
        <v>8176.4040693417192</v>
      </c>
      <c r="M137" s="101">
        <v>7213.5431737005711</v>
      </c>
      <c r="N137" s="125">
        <f t="shared" si="10"/>
        <v>284486.86938194255</v>
      </c>
      <c r="O137" s="100">
        <v>231313.29775483906</v>
      </c>
      <c r="P137" s="101">
        <v>21196.090632833482</v>
      </c>
      <c r="Q137" s="101">
        <v>12654.020266357809</v>
      </c>
      <c r="R137" s="101">
        <v>7685.1101241670549</v>
      </c>
      <c r="S137" s="101">
        <v>7227.1251124478877</v>
      </c>
      <c r="T137" s="101">
        <v>7197.6831787973642</v>
      </c>
      <c r="U137" s="125">
        <f t="shared" si="11"/>
        <v>287273.32706944266</v>
      </c>
    </row>
    <row r="138" spans="1:21">
      <c r="A138" s="37">
        <v>141</v>
      </c>
      <c r="B138" s="17"/>
      <c r="C138" s="16"/>
      <c r="D138" s="38" t="s">
        <v>8</v>
      </c>
      <c r="E138" s="45" t="s">
        <v>167</v>
      </c>
      <c r="F138" s="53"/>
      <c r="G138" s="109">
        <f t="shared" ref="G138:G157" si="12">N138+U138</f>
        <v>58086.319307325757</v>
      </c>
      <c r="H138" s="26">
        <v>30761.37908961784</v>
      </c>
      <c r="I138" s="7">
        <v>1447.169377195416</v>
      </c>
      <c r="J138" s="7">
        <v>471.86540434020571</v>
      </c>
      <c r="K138" s="7">
        <v>291.08934686158318</v>
      </c>
      <c r="L138" s="7">
        <v>164.12590044585522</v>
      </c>
      <c r="M138" s="7">
        <v>26.761434584856033</v>
      </c>
      <c r="N138" s="124">
        <f t="shared" ref="N138:N157" si="13">SUM(H138:M138)</f>
        <v>33162.390553045756</v>
      </c>
      <c r="O138" s="26">
        <v>22821.859498385107</v>
      </c>
      <c r="P138" s="7">
        <v>1244.9592810755394</v>
      </c>
      <c r="Q138" s="7">
        <v>463.37101139858896</v>
      </c>
      <c r="R138" s="7">
        <v>244.01532860807492</v>
      </c>
      <c r="S138" s="7">
        <v>124.19087848410709</v>
      </c>
      <c r="T138" s="7">
        <v>25.532756328582764</v>
      </c>
      <c r="U138" s="124">
        <f t="shared" ref="U138:U157" si="14">SUM(O138:T138)</f>
        <v>24923.928754280001</v>
      </c>
    </row>
    <row r="139" spans="1:21">
      <c r="A139" s="37">
        <v>142</v>
      </c>
      <c r="B139" s="17"/>
      <c r="C139" s="16"/>
      <c r="D139" s="38" t="s">
        <v>10</v>
      </c>
      <c r="E139" s="45" t="s">
        <v>168</v>
      </c>
      <c r="F139" s="53"/>
      <c r="G139" s="109">
        <f t="shared" si="12"/>
        <v>3134.5773688728095</v>
      </c>
      <c r="H139" s="26">
        <v>1357.3916702639326</v>
      </c>
      <c r="I139" s="7">
        <v>0.94072538614273071</v>
      </c>
      <c r="J139" s="7">
        <v>1.1335226446390152</v>
      </c>
      <c r="K139" s="7">
        <v>0.72098281979560852</v>
      </c>
      <c r="L139" s="7">
        <v>1.1210317611694336</v>
      </c>
      <c r="M139" s="7">
        <v>5.9814280271530151</v>
      </c>
      <c r="N139" s="124">
        <f t="shared" si="13"/>
        <v>1367.2893609028324</v>
      </c>
      <c r="O139" s="26">
        <v>1763.285253728749</v>
      </c>
      <c r="P139" s="7">
        <v>0</v>
      </c>
      <c r="Q139" s="7">
        <v>0.38667853176593781</v>
      </c>
      <c r="R139" s="7">
        <v>0</v>
      </c>
      <c r="S139" s="7">
        <v>0.15811271965503693</v>
      </c>
      <c r="T139" s="7">
        <v>3.4579629898071289</v>
      </c>
      <c r="U139" s="124">
        <f t="shared" si="14"/>
        <v>1767.2880079699771</v>
      </c>
    </row>
    <row r="140" spans="1:21">
      <c r="A140" s="37">
        <v>143</v>
      </c>
      <c r="B140" s="17"/>
      <c r="C140" s="16"/>
      <c r="D140" s="38" t="s">
        <v>22</v>
      </c>
      <c r="E140" s="45" t="s">
        <v>169</v>
      </c>
      <c r="F140" s="53"/>
      <c r="G140" s="109">
        <f t="shared" si="12"/>
        <v>15191.599086297738</v>
      </c>
      <c r="H140" s="26">
        <v>3676.9842499867082</v>
      </c>
      <c r="I140" s="7">
        <v>333.95891574420966</v>
      </c>
      <c r="J140" s="7">
        <v>486.75758668361232</v>
      </c>
      <c r="K140" s="7">
        <v>753.05137986503541</v>
      </c>
      <c r="L140" s="7">
        <v>2038.831536530517</v>
      </c>
      <c r="M140" s="7">
        <v>129.490064650774</v>
      </c>
      <c r="N140" s="124">
        <f t="shared" si="13"/>
        <v>7419.0737334608566</v>
      </c>
      <c r="O140" s="26">
        <v>3832.7561898229178</v>
      </c>
      <c r="P140" s="7">
        <v>297.5175343965675</v>
      </c>
      <c r="Q140" s="7">
        <v>553.94316835572317</v>
      </c>
      <c r="R140" s="7">
        <v>1036.9182963902131</v>
      </c>
      <c r="S140" s="7">
        <v>1882.5663975877687</v>
      </c>
      <c r="T140" s="7">
        <v>168.82376628369093</v>
      </c>
      <c r="U140" s="124">
        <f t="shared" si="14"/>
        <v>7772.5253528368812</v>
      </c>
    </row>
    <row r="141" spans="1:21">
      <c r="A141" s="37">
        <v>144</v>
      </c>
      <c r="B141" s="17"/>
      <c r="C141" s="16"/>
      <c r="D141" s="38" t="s">
        <v>24</v>
      </c>
      <c r="E141" s="45" t="s">
        <v>170</v>
      </c>
      <c r="F141" s="53"/>
      <c r="G141" s="109">
        <f t="shared" si="12"/>
        <v>214143.47647289289</v>
      </c>
      <c r="H141" s="26">
        <v>81605.408092278987</v>
      </c>
      <c r="I141" s="7">
        <v>10159.616868969053</v>
      </c>
      <c r="J141" s="7">
        <v>8799.4712715931237</v>
      </c>
      <c r="K141" s="7">
        <v>5209.1834283710923</v>
      </c>
      <c r="L141" s="7">
        <v>1947.5391471106559</v>
      </c>
      <c r="M141" s="7">
        <v>1840.159807831049</v>
      </c>
      <c r="N141" s="124">
        <f t="shared" si="13"/>
        <v>109561.37861615396</v>
      </c>
      <c r="O141" s="26">
        <v>79318.74505821988</v>
      </c>
      <c r="P141" s="7">
        <v>9974.0188283653479</v>
      </c>
      <c r="Q141" s="7">
        <v>6949.2225913079455</v>
      </c>
      <c r="R141" s="7">
        <v>4059.4331637965515</v>
      </c>
      <c r="S141" s="7">
        <v>1993.8861127346754</v>
      </c>
      <c r="T141" s="7">
        <v>2286.7921023145318</v>
      </c>
      <c r="U141" s="124">
        <f t="shared" si="14"/>
        <v>104582.09785673892</v>
      </c>
    </row>
    <row r="142" spans="1:21">
      <c r="A142" s="37">
        <v>145</v>
      </c>
      <c r="B142" s="17"/>
      <c r="C142" s="16"/>
      <c r="D142" s="38" t="s">
        <v>26</v>
      </c>
      <c r="E142" s="45" t="s">
        <v>171</v>
      </c>
      <c r="F142" s="53"/>
      <c r="G142" s="109">
        <f t="shared" si="12"/>
        <v>26894.40495095064</v>
      </c>
      <c r="H142" s="26">
        <v>7219.2183340792544</v>
      </c>
      <c r="I142" s="7">
        <v>266.85047843854409</v>
      </c>
      <c r="J142" s="7">
        <v>316.60059003834613</v>
      </c>
      <c r="K142" s="7">
        <v>219.5099363693007</v>
      </c>
      <c r="L142" s="7">
        <v>178.4733203585929</v>
      </c>
      <c r="M142" s="7">
        <v>2409.5966128706932</v>
      </c>
      <c r="N142" s="124">
        <f t="shared" si="13"/>
        <v>10610.249272154731</v>
      </c>
      <c r="O142" s="26">
        <v>12794.07026549289</v>
      </c>
      <c r="P142" s="7">
        <v>519.22712197613873</v>
      </c>
      <c r="Q142" s="7">
        <v>359.98786620483475</v>
      </c>
      <c r="R142" s="7">
        <v>176.88233863847563</v>
      </c>
      <c r="S142" s="7">
        <v>143.2627010784463</v>
      </c>
      <c r="T142" s="7">
        <v>2290.7253854051232</v>
      </c>
      <c r="U142" s="124">
        <f t="shared" si="14"/>
        <v>16284.155678795909</v>
      </c>
    </row>
    <row r="143" spans="1:21">
      <c r="A143" s="37">
        <v>146</v>
      </c>
      <c r="B143" s="17"/>
      <c r="C143" s="16"/>
      <c r="D143" s="38" t="s">
        <v>32</v>
      </c>
      <c r="E143" s="54" t="s">
        <v>172</v>
      </c>
      <c r="F143" s="53"/>
      <c r="G143" s="109">
        <f t="shared" si="12"/>
        <v>254309.8192180887</v>
      </c>
      <c r="H143" s="26">
        <v>102675.88724597171</v>
      </c>
      <c r="I143" s="7">
        <v>6588.98724848032</v>
      </c>
      <c r="J143" s="7">
        <v>4350.5536100845784</v>
      </c>
      <c r="K143" s="7">
        <v>2103.1906044706702</v>
      </c>
      <c r="L143" s="7">
        <v>3846.3130543231964</v>
      </c>
      <c r="M143" s="7">
        <v>2801.553760945797</v>
      </c>
      <c r="N143" s="124">
        <f t="shared" si="13"/>
        <v>122366.48552427627</v>
      </c>
      <c r="O143" s="26">
        <v>110782.58335452527</v>
      </c>
      <c r="P143" s="7">
        <v>9160.3680716092276</v>
      </c>
      <c r="Q143" s="7">
        <v>4327.1089930690359</v>
      </c>
      <c r="R143" s="7">
        <v>2167.861016554758</v>
      </c>
      <c r="S143" s="7">
        <v>3083.0609300015494</v>
      </c>
      <c r="T143" s="7">
        <v>2422.3513280525804</v>
      </c>
      <c r="U143" s="124">
        <f t="shared" si="14"/>
        <v>131943.33369381243</v>
      </c>
    </row>
    <row r="144" spans="1:21">
      <c r="A144" s="93">
        <v>147</v>
      </c>
      <c r="B144" s="94"/>
      <c r="C144" s="103" t="s">
        <v>173</v>
      </c>
      <c r="D144" s="96" t="s">
        <v>174</v>
      </c>
      <c r="E144" s="97"/>
      <c r="F144" s="98"/>
      <c r="G144" s="99">
        <f t="shared" si="12"/>
        <v>137.74694471806288</v>
      </c>
      <c r="H144" s="100">
        <v>0</v>
      </c>
      <c r="I144" s="101">
        <v>1.3535352349281311</v>
      </c>
      <c r="J144" s="101">
        <v>0.50255507230758667</v>
      </c>
      <c r="K144" s="101">
        <v>9.5344143509864807</v>
      </c>
      <c r="L144" s="101">
        <v>10.748975224792957</v>
      </c>
      <c r="M144" s="101">
        <v>37.809338286519051</v>
      </c>
      <c r="N144" s="125">
        <f t="shared" si="13"/>
        <v>59.948818169534206</v>
      </c>
      <c r="O144" s="100">
        <v>0</v>
      </c>
      <c r="P144" s="101">
        <v>0.78509366512298584</v>
      </c>
      <c r="Q144" s="101">
        <v>0.94807955622673035</v>
      </c>
      <c r="R144" s="101">
        <v>1.8187880516052246</v>
      </c>
      <c r="S144" s="101">
        <v>11.334544211626053</v>
      </c>
      <c r="T144" s="101">
        <v>62.911621063947678</v>
      </c>
      <c r="U144" s="125">
        <f t="shared" si="14"/>
        <v>77.798126548528671</v>
      </c>
    </row>
    <row r="145" spans="1:21">
      <c r="A145" s="72">
        <v>151</v>
      </c>
      <c r="B145" s="80" t="s">
        <v>175</v>
      </c>
      <c r="C145" s="81" t="s">
        <v>176</v>
      </c>
      <c r="D145" s="82"/>
      <c r="E145" s="82"/>
      <c r="F145" s="83"/>
      <c r="G145" s="74">
        <f t="shared" si="12"/>
        <v>7746687.3528090669</v>
      </c>
      <c r="H145" s="75">
        <v>219607.51272172201</v>
      </c>
      <c r="I145" s="76">
        <v>213826.03500114009</v>
      </c>
      <c r="J145" s="76">
        <v>950057.98839879036</v>
      </c>
      <c r="K145" s="76">
        <v>1027043.8815059662</v>
      </c>
      <c r="L145" s="76">
        <v>982215.4158873558</v>
      </c>
      <c r="M145" s="76">
        <v>1414989.1497564316</v>
      </c>
      <c r="N145" s="122">
        <f t="shared" si="13"/>
        <v>4807739.983271406</v>
      </c>
      <c r="O145" s="75">
        <v>193368.00739184959</v>
      </c>
      <c r="P145" s="76">
        <v>151228.54693225026</v>
      </c>
      <c r="Q145" s="76">
        <v>339682.92621314526</v>
      </c>
      <c r="R145" s="76">
        <v>347888.91037607193</v>
      </c>
      <c r="S145" s="76">
        <v>523829.27548408508</v>
      </c>
      <c r="T145" s="76">
        <v>1382949.7031402588</v>
      </c>
      <c r="U145" s="122">
        <f t="shared" si="14"/>
        <v>2938947.3695376609</v>
      </c>
    </row>
    <row r="146" spans="1:21">
      <c r="A146" s="93">
        <v>152</v>
      </c>
      <c r="B146" s="95"/>
      <c r="C146" s="95" t="s">
        <v>6</v>
      </c>
      <c r="D146" s="96" t="s">
        <v>177</v>
      </c>
      <c r="E146" s="104"/>
      <c r="F146" s="105"/>
      <c r="G146" s="99">
        <f t="shared" si="12"/>
        <v>5798878.6507936521</v>
      </c>
      <c r="H146" s="100">
        <v>204891.15055413509</v>
      </c>
      <c r="I146" s="101">
        <v>180757.8506135121</v>
      </c>
      <c r="J146" s="101">
        <v>607913.90520751476</v>
      </c>
      <c r="K146" s="101">
        <v>612307.88600850105</v>
      </c>
      <c r="L146" s="101">
        <v>685982.78439259529</v>
      </c>
      <c r="M146" s="101">
        <v>1175148.8881099224</v>
      </c>
      <c r="N146" s="125">
        <f t="shared" si="13"/>
        <v>3467002.4648861806</v>
      </c>
      <c r="O146" s="100">
        <v>179662.13072439178</v>
      </c>
      <c r="P146" s="101">
        <v>126712.23077785643</v>
      </c>
      <c r="Q146" s="101">
        <v>211130.59908017516</v>
      </c>
      <c r="R146" s="101">
        <v>197283.32786887884</v>
      </c>
      <c r="S146" s="101">
        <v>375882.38552939892</v>
      </c>
      <c r="T146" s="101">
        <v>1241205.5119267702</v>
      </c>
      <c r="U146" s="125">
        <f t="shared" si="14"/>
        <v>2331876.1859074715</v>
      </c>
    </row>
    <row r="147" spans="1:21">
      <c r="A147" s="37">
        <v>153</v>
      </c>
      <c r="B147" s="17"/>
      <c r="C147" s="16"/>
      <c r="D147" s="38" t="s">
        <v>8</v>
      </c>
      <c r="E147" s="49" t="s">
        <v>178</v>
      </c>
      <c r="F147" s="55"/>
      <c r="G147" s="109">
        <f t="shared" si="12"/>
        <v>2260009.4705390939</v>
      </c>
      <c r="H147" s="26">
        <v>55708.982420617911</v>
      </c>
      <c r="I147" s="7">
        <v>82408.972548896447</v>
      </c>
      <c r="J147" s="7">
        <v>448467.52617770433</v>
      </c>
      <c r="K147" s="7">
        <v>365601.89830341935</v>
      </c>
      <c r="L147" s="7">
        <v>323834.96849469095</v>
      </c>
      <c r="M147" s="7">
        <v>267976.35323037207</v>
      </c>
      <c r="N147" s="124">
        <f t="shared" si="13"/>
        <v>1543998.7011757011</v>
      </c>
      <c r="O147" s="26">
        <v>55526.74196579367</v>
      </c>
      <c r="P147" s="7">
        <v>69065.829363316298</v>
      </c>
      <c r="Q147" s="7">
        <v>148987.98924420401</v>
      </c>
      <c r="R147" s="7">
        <v>112229.3251208812</v>
      </c>
      <c r="S147" s="7">
        <v>163361.35670864582</v>
      </c>
      <c r="T147" s="7">
        <v>166839.52696055174</v>
      </c>
      <c r="U147" s="124">
        <f t="shared" si="14"/>
        <v>716010.76936339273</v>
      </c>
    </row>
    <row r="148" spans="1:21">
      <c r="A148" s="37">
        <v>154</v>
      </c>
      <c r="B148" s="17"/>
      <c r="C148" s="16"/>
      <c r="D148" s="38" t="s">
        <v>10</v>
      </c>
      <c r="E148" s="49" t="s">
        <v>179</v>
      </c>
      <c r="F148" s="40"/>
      <c r="G148" s="109">
        <f t="shared" si="12"/>
        <v>137549.18969606963</v>
      </c>
      <c r="H148" s="26">
        <v>15528.8849701824</v>
      </c>
      <c r="I148" s="7">
        <v>3820.4839856473263</v>
      </c>
      <c r="J148" s="7">
        <v>8247.0099922092631</v>
      </c>
      <c r="K148" s="7">
        <v>11519.423702425323</v>
      </c>
      <c r="L148" s="7">
        <v>14888.795609770343</v>
      </c>
      <c r="M148" s="7">
        <v>23337.693636428565</v>
      </c>
      <c r="N148" s="124">
        <f t="shared" si="13"/>
        <v>77342.291896663228</v>
      </c>
      <c r="O148" s="26">
        <v>13353.631072472768</v>
      </c>
      <c r="P148" s="7">
        <v>2262.9140997154173</v>
      </c>
      <c r="Q148" s="7">
        <v>4708.120178161189</v>
      </c>
      <c r="R148" s="7">
        <v>6057.2422758466564</v>
      </c>
      <c r="S148" s="7">
        <v>11043.014819105156</v>
      </c>
      <c r="T148" s="7">
        <v>22781.975354105234</v>
      </c>
      <c r="U148" s="124">
        <f t="shared" si="14"/>
        <v>60206.897799406419</v>
      </c>
    </row>
    <row r="149" spans="1:21">
      <c r="A149" s="37">
        <v>155</v>
      </c>
      <c r="B149" s="17"/>
      <c r="C149" s="16"/>
      <c r="D149" s="38" t="s">
        <v>22</v>
      </c>
      <c r="E149" s="49" t="s">
        <v>180</v>
      </c>
      <c r="F149" s="40"/>
      <c r="G149" s="109">
        <f t="shared" si="12"/>
        <v>1545707.9796335942</v>
      </c>
      <c r="H149" s="26">
        <v>15472.468966757937</v>
      </c>
      <c r="I149" s="7">
        <v>12583.186962956563</v>
      </c>
      <c r="J149" s="7">
        <v>17923.470640324056</v>
      </c>
      <c r="K149" s="7">
        <v>54314.962067618966</v>
      </c>
      <c r="L149" s="7">
        <v>135004.16321495175</v>
      </c>
      <c r="M149" s="7">
        <v>526863.41880881786</v>
      </c>
      <c r="N149" s="124">
        <f t="shared" si="13"/>
        <v>762161.67066142708</v>
      </c>
      <c r="O149" s="26">
        <v>11825.318272748613</v>
      </c>
      <c r="P149" s="7">
        <v>6123.6123926363216</v>
      </c>
      <c r="Q149" s="7">
        <v>6845.4210094757073</v>
      </c>
      <c r="R149" s="7">
        <v>13323.499512497336</v>
      </c>
      <c r="S149" s="7">
        <v>82082.494645662606</v>
      </c>
      <c r="T149" s="7">
        <v>663345.96313914657</v>
      </c>
      <c r="U149" s="124">
        <f t="shared" si="14"/>
        <v>783546.30897216708</v>
      </c>
    </row>
    <row r="150" spans="1:21">
      <c r="A150" s="37">
        <v>156</v>
      </c>
      <c r="B150" s="17"/>
      <c r="C150" s="16"/>
      <c r="D150" s="38" t="s">
        <v>24</v>
      </c>
      <c r="E150" s="49" t="s">
        <v>181</v>
      </c>
      <c r="F150" s="40"/>
      <c r="G150" s="109">
        <f t="shared" si="12"/>
        <v>236523.22949851942</v>
      </c>
      <c r="H150" s="26">
        <v>14615.573002092922</v>
      </c>
      <c r="I150" s="7">
        <v>6042.6633655186743</v>
      </c>
      <c r="J150" s="7">
        <v>9220.5688594207168</v>
      </c>
      <c r="K150" s="7">
        <v>16302.739167336375</v>
      </c>
      <c r="L150" s="7">
        <v>22091.895541802049</v>
      </c>
      <c r="M150" s="7">
        <v>38529.057896092534</v>
      </c>
      <c r="N150" s="124">
        <f t="shared" si="13"/>
        <v>106802.49783226327</v>
      </c>
      <c r="O150" s="26">
        <v>15667.844135799247</v>
      </c>
      <c r="P150" s="7">
        <v>5962.2415599186461</v>
      </c>
      <c r="Q150" s="7">
        <v>11376.272519033402</v>
      </c>
      <c r="R150" s="7">
        <v>13972.543847490102</v>
      </c>
      <c r="S150" s="7">
        <v>22284.644186541438</v>
      </c>
      <c r="T150" s="7">
        <v>60457.185417473316</v>
      </c>
      <c r="U150" s="124">
        <f t="shared" si="14"/>
        <v>129720.73166625615</v>
      </c>
    </row>
    <row r="151" spans="1:21">
      <c r="A151" s="37">
        <v>157</v>
      </c>
      <c r="B151" s="17"/>
      <c r="C151" s="16"/>
      <c r="D151" s="38" t="s">
        <v>26</v>
      </c>
      <c r="E151" s="49" t="s">
        <v>182</v>
      </c>
      <c r="F151" s="40"/>
      <c r="G151" s="109">
        <f t="shared" si="12"/>
        <v>379618.91909659805</v>
      </c>
      <c r="H151" s="26">
        <v>30087.536315877282</v>
      </c>
      <c r="I151" s="7">
        <v>37353.851348993368</v>
      </c>
      <c r="J151" s="7">
        <v>39695.437585100532</v>
      </c>
      <c r="K151" s="7">
        <v>37754.3211658746</v>
      </c>
      <c r="L151" s="7">
        <v>41108.534463554621</v>
      </c>
      <c r="M151" s="7">
        <v>54009.763613954186</v>
      </c>
      <c r="N151" s="124">
        <f t="shared" si="13"/>
        <v>240009.44449335459</v>
      </c>
      <c r="O151" s="26">
        <v>25562.087926067528</v>
      </c>
      <c r="P151" s="7">
        <v>17867.515724081546</v>
      </c>
      <c r="Q151" s="7">
        <v>11139.548904804687</v>
      </c>
      <c r="R151" s="7">
        <v>10782.892667996697</v>
      </c>
      <c r="S151" s="7">
        <v>18476.340155041777</v>
      </c>
      <c r="T151" s="7">
        <v>55781.089225251228</v>
      </c>
      <c r="U151" s="124">
        <f t="shared" si="14"/>
        <v>139609.47460324346</v>
      </c>
    </row>
    <row r="152" spans="1:21">
      <c r="A152" s="37">
        <v>158</v>
      </c>
      <c r="B152" s="12"/>
      <c r="C152" s="12"/>
      <c r="D152" s="52" t="s">
        <v>32</v>
      </c>
      <c r="E152" s="49" t="s">
        <v>183</v>
      </c>
      <c r="F152" s="43"/>
      <c r="G152" s="109">
        <f t="shared" si="12"/>
        <v>38290.948588855856</v>
      </c>
      <c r="H152" s="26">
        <v>2260.4817976634949</v>
      </c>
      <c r="I152" s="7">
        <v>3309.5805962349405</v>
      </c>
      <c r="J152" s="7">
        <v>5042.4198686967138</v>
      </c>
      <c r="K152" s="7">
        <v>5208.1746622192441</v>
      </c>
      <c r="L152" s="7">
        <v>4570.5783354458399</v>
      </c>
      <c r="M152" s="7">
        <v>1951.5388749392878</v>
      </c>
      <c r="N152" s="124">
        <f t="shared" si="13"/>
        <v>22342.774135199521</v>
      </c>
      <c r="O152" s="26">
        <v>2434.3505350777705</v>
      </c>
      <c r="P152" s="7">
        <v>2466.3503864698869</v>
      </c>
      <c r="Q152" s="7">
        <v>2582.590002111072</v>
      </c>
      <c r="R152" s="7">
        <v>3073.1336739926483</v>
      </c>
      <c r="S152" s="7">
        <v>3330.1149599901983</v>
      </c>
      <c r="T152" s="7">
        <v>2061.6348960147589</v>
      </c>
      <c r="U152" s="124">
        <f t="shared" si="14"/>
        <v>15948.174453656335</v>
      </c>
    </row>
    <row r="153" spans="1:21">
      <c r="A153" s="37">
        <v>159</v>
      </c>
      <c r="B153" s="10"/>
      <c r="C153" s="11"/>
      <c r="D153" s="38" t="s">
        <v>34</v>
      </c>
      <c r="E153" s="49" t="s">
        <v>184</v>
      </c>
      <c r="F153" s="51"/>
      <c r="G153" s="109">
        <f t="shared" si="12"/>
        <v>1201178.9256564046</v>
      </c>
      <c r="H153" s="26">
        <v>71217.220441531448</v>
      </c>
      <c r="I153" s="7">
        <v>35239.111572109163</v>
      </c>
      <c r="J153" s="7">
        <v>79317.470605164766</v>
      </c>
      <c r="K153" s="7">
        <v>121606.3587256074</v>
      </c>
      <c r="L153" s="7">
        <v>144483.85036027431</v>
      </c>
      <c r="M153" s="7">
        <v>262481.08097881079</v>
      </c>
      <c r="N153" s="124">
        <f t="shared" si="13"/>
        <v>714345.09268349782</v>
      </c>
      <c r="O153" s="26">
        <v>55292.156926140349</v>
      </c>
      <c r="P153" s="7">
        <v>22963.765130486252</v>
      </c>
      <c r="Q153" s="7">
        <v>25490.658700000728</v>
      </c>
      <c r="R153" s="7">
        <v>37844.691744565964</v>
      </c>
      <c r="S153" s="7">
        <v>75304.420217812061</v>
      </c>
      <c r="T153" s="7">
        <v>269938.14025390148</v>
      </c>
      <c r="U153" s="124">
        <f t="shared" si="14"/>
        <v>486833.83297290682</v>
      </c>
    </row>
    <row r="154" spans="1:21">
      <c r="A154" s="93">
        <v>160</v>
      </c>
      <c r="B154" s="94"/>
      <c r="C154" s="95" t="s">
        <v>61</v>
      </c>
      <c r="D154" s="96" t="s">
        <v>185</v>
      </c>
      <c r="E154" s="97"/>
      <c r="F154" s="98"/>
      <c r="G154" s="99">
        <f t="shared" si="12"/>
        <v>1947808.7170430692</v>
      </c>
      <c r="H154" s="100">
        <v>14716.361347449485</v>
      </c>
      <c r="I154" s="101">
        <v>33068.183498321101</v>
      </c>
      <c r="J154" s="101">
        <v>342144.08443206549</v>
      </c>
      <c r="K154" s="101">
        <v>414736.00068306923</v>
      </c>
      <c r="L154" s="101">
        <v>296232.62833239138</v>
      </c>
      <c r="M154" s="101">
        <v>239840.25962208956</v>
      </c>
      <c r="N154" s="125">
        <f t="shared" si="13"/>
        <v>1340737.5179153862</v>
      </c>
      <c r="O154" s="100">
        <v>13705.875011100914</v>
      </c>
      <c r="P154" s="101">
        <v>24516.318774046376</v>
      </c>
      <c r="Q154" s="101">
        <v>128552.32772374898</v>
      </c>
      <c r="R154" s="101">
        <v>150605.58030746877</v>
      </c>
      <c r="S154" s="101">
        <v>147946.88961565495</v>
      </c>
      <c r="T154" s="101">
        <v>141744.20769566298</v>
      </c>
      <c r="U154" s="125">
        <f t="shared" si="14"/>
        <v>607071.19912768295</v>
      </c>
    </row>
    <row r="155" spans="1:21">
      <c r="A155" s="37">
        <v>161</v>
      </c>
      <c r="B155" s="17"/>
      <c r="C155" s="16"/>
      <c r="D155" s="38" t="s">
        <v>8</v>
      </c>
      <c r="E155" s="49" t="s">
        <v>186</v>
      </c>
      <c r="F155" s="40"/>
      <c r="G155" s="109">
        <f t="shared" si="12"/>
        <v>1149868.5062021434</v>
      </c>
      <c r="H155" s="26">
        <v>0</v>
      </c>
      <c r="I155" s="7">
        <v>6468.1270681414753</v>
      </c>
      <c r="J155" s="7">
        <v>125268.9929228425</v>
      </c>
      <c r="K155" s="7">
        <v>211970.70546811819</v>
      </c>
      <c r="L155" s="7">
        <v>206436.60415798426</v>
      </c>
      <c r="M155" s="7">
        <v>209432.4349194169</v>
      </c>
      <c r="N155" s="124">
        <f t="shared" si="13"/>
        <v>759576.86453650333</v>
      </c>
      <c r="O155" s="26">
        <v>0</v>
      </c>
      <c r="P155" s="7">
        <v>4013.5913669418696</v>
      </c>
      <c r="Q155" s="7">
        <v>64878.834595918655</v>
      </c>
      <c r="R155" s="7">
        <v>88023.348998814821</v>
      </c>
      <c r="S155" s="7">
        <v>113555.10344535857</v>
      </c>
      <c r="T155" s="7">
        <v>119820.7632586062</v>
      </c>
      <c r="U155" s="124">
        <f t="shared" si="14"/>
        <v>390291.64166564011</v>
      </c>
    </row>
    <row r="156" spans="1:21">
      <c r="A156" s="37">
        <v>162</v>
      </c>
      <c r="B156" s="17"/>
      <c r="C156" s="16"/>
      <c r="D156" s="38" t="s">
        <v>10</v>
      </c>
      <c r="E156" s="49" t="s">
        <v>187</v>
      </c>
      <c r="F156" s="55"/>
      <c r="G156" s="109">
        <f t="shared" si="12"/>
        <v>523864.8857379132</v>
      </c>
      <c r="H156" s="26">
        <v>12945.950664287906</v>
      </c>
      <c r="I156" s="7">
        <v>12877.365601509809</v>
      </c>
      <c r="J156" s="7">
        <v>142418.33831217885</v>
      </c>
      <c r="K156" s="7">
        <v>125975.73254687339</v>
      </c>
      <c r="L156" s="7">
        <v>58146.129049435258</v>
      </c>
      <c r="M156" s="7">
        <v>23004.287033013999</v>
      </c>
      <c r="N156" s="124">
        <f t="shared" si="13"/>
        <v>375367.80320729921</v>
      </c>
      <c r="O156" s="26">
        <v>11905.542388835005</v>
      </c>
      <c r="P156" s="7">
        <v>9698.6802582582459</v>
      </c>
      <c r="Q156" s="7">
        <v>44251.539535854012</v>
      </c>
      <c r="R156" s="7">
        <v>42888.377032399178</v>
      </c>
      <c r="S156" s="7">
        <v>22198.956061437726</v>
      </c>
      <c r="T156" s="7">
        <v>17553.987253829837</v>
      </c>
      <c r="U156" s="124">
        <f t="shared" si="14"/>
        <v>148497.08253061399</v>
      </c>
    </row>
    <row r="157" spans="1:21" ht="12.6" thickBot="1">
      <c r="A157" s="56">
        <v>163</v>
      </c>
      <c r="B157" s="57"/>
      <c r="C157" s="58"/>
      <c r="D157" s="59" t="s">
        <v>22</v>
      </c>
      <c r="E157" s="60" t="s">
        <v>188</v>
      </c>
      <c r="F157" s="61"/>
      <c r="G157" s="112">
        <f t="shared" si="12"/>
        <v>274075.3276876671</v>
      </c>
      <c r="H157" s="27">
        <v>1770.4107646354637</v>
      </c>
      <c r="I157" s="28">
        <v>13722.690714068076</v>
      </c>
      <c r="J157" s="28">
        <v>74456.751346484598</v>
      </c>
      <c r="K157" s="28">
        <v>76789.56399203949</v>
      </c>
      <c r="L157" s="28">
        <v>31649.891780243277</v>
      </c>
      <c r="M157" s="28">
        <v>7403.5400024760056</v>
      </c>
      <c r="N157" s="126">
        <f t="shared" si="13"/>
        <v>205792.84859994691</v>
      </c>
      <c r="O157" s="27">
        <v>1800.3327625725549</v>
      </c>
      <c r="P157" s="28">
        <v>10804.047328620713</v>
      </c>
      <c r="Q157" s="28">
        <v>19421.955101013318</v>
      </c>
      <c r="R157" s="28">
        <v>19693.853567159691</v>
      </c>
      <c r="S157" s="28">
        <v>12192.832881556191</v>
      </c>
      <c r="T157" s="28">
        <v>4369.457446797689</v>
      </c>
      <c r="U157" s="126">
        <f t="shared" si="14"/>
        <v>68282.479087720159</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G7" sqref="G7"/>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6" t="s">
        <v>347</v>
      </c>
      <c r="E2" s="246"/>
      <c r="F2" s="246"/>
      <c r="G2" s="6"/>
      <c r="H2" s="6"/>
    </row>
    <row r="3" spans="1:21" ht="13.8">
      <c r="A3" s="1" t="s">
        <v>194</v>
      </c>
      <c r="C3" s="296">
        <v>2060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2586382.7594895363</v>
      </c>
      <c r="H7" s="151">
        <v>137251.44755363464</v>
      </c>
      <c r="I7" s="152">
        <v>258899.8630771637</v>
      </c>
      <c r="J7" s="152">
        <v>338469.92715740204</v>
      </c>
      <c r="K7" s="152">
        <v>332342.90075778961</v>
      </c>
      <c r="L7" s="152">
        <v>178362.9843711853</v>
      </c>
      <c r="M7" s="157">
        <v>46801.860461235046</v>
      </c>
      <c r="N7" s="153">
        <f>SUM(H7:M7)</f>
        <v>1292128.9833784103</v>
      </c>
      <c r="O7" s="151">
        <v>132907.63350629807</v>
      </c>
      <c r="P7" s="152">
        <v>251745.66270828247</v>
      </c>
      <c r="Q7" s="152">
        <v>331906.69466590881</v>
      </c>
      <c r="R7" s="152">
        <v>331352.09393787384</v>
      </c>
      <c r="S7" s="152">
        <v>187367.98408412933</v>
      </c>
      <c r="T7" s="152">
        <v>58973.707208633423</v>
      </c>
      <c r="U7" s="153">
        <f>SUM(O7:T7)</f>
        <v>1294253.7761111259</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0">N10+U10</f>
        <v>18134434.260858774</v>
      </c>
      <c r="H10" s="67">
        <v>580984.76587152481</v>
      </c>
      <c r="I10" s="68">
        <v>251173.02602934837</v>
      </c>
      <c r="J10" s="68">
        <v>891143.325963974</v>
      </c>
      <c r="K10" s="68">
        <v>1356604.0379905701</v>
      </c>
      <c r="L10" s="68">
        <v>2449877.5254821777</v>
      </c>
      <c r="M10" s="68">
        <v>3738574.3688659668</v>
      </c>
      <c r="N10" s="121">
        <f t="shared" ref="N10:N73" si="1">SUM(H10:M10)</f>
        <v>9268357.0502035618</v>
      </c>
      <c r="O10" s="67">
        <v>532219.57376933098</v>
      </c>
      <c r="P10" s="68">
        <v>231701.12379384041</v>
      </c>
      <c r="Q10" s="68">
        <v>528421.35826873779</v>
      </c>
      <c r="R10" s="68">
        <v>958396.0146484375</v>
      </c>
      <c r="S10" s="68">
        <v>2133173.0568008423</v>
      </c>
      <c r="T10" s="68">
        <v>4482166.0833740234</v>
      </c>
      <c r="U10" s="121">
        <f t="shared" ref="U10:U73" si="2">SUM(O10:T10)</f>
        <v>8866077.2106552124</v>
      </c>
    </row>
    <row r="11" spans="1:21" s="19" customFormat="1" ht="15" customHeight="1">
      <c r="A11" s="72">
        <v>1</v>
      </c>
      <c r="B11" s="73" t="s">
        <v>4</v>
      </c>
      <c r="C11" s="278" t="s">
        <v>5</v>
      </c>
      <c r="D11" s="279"/>
      <c r="E11" s="279"/>
      <c r="F11" s="280"/>
      <c r="G11" s="74">
        <f t="shared" si="0"/>
        <v>3607543.3756916039</v>
      </c>
      <c r="H11" s="75">
        <v>244503.95570707321</v>
      </c>
      <c r="I11" s="76">
        <v>47491.128042265773</v>
      </c>
      <c r="J11" s="76">
        <v>140571.90903776884</v>
      </c>
      <c r="K11" s="76">
        <v>323976.08847975731</v>
      </c>
      <c r="L11" s="76">
        <v>420232.35060977936</v>
      </c>
      <c r="M11" s="76">
        <v>714720.09520721436</v>
      </c>
      <c r="N11" s="122">
        <f t="shared" si="1"/>
        <v>1891495.5270838588</v>
      </c>
      <c r="O11" s="75">
        <v>212171.9079528451</v>
      </c>
      <c r="P11" s="76">
        <v>49280.692975785583</v>
      </c>
      <c r="Q11" s="76">
        <v>157852.75107264519</v>
      </c>
      <c r="R11" s="76">
        <v>255392.16754829884</v>
      </c>
      <c r="S11" s="76">
        <v>294621.19006204605</v>
      </c>
      <c r="T11" s="76">
        <v>746729.13899612427</v>
      </c>
      <c r="U11" s="122">
        <f t="shared" si="2"/>
        <v>1716047.848607745</v>
      </c>
    </row>
    <row r="12" spans="1:21" s="18" customFormat="1">
      <c r="A12" s="85">
        <v>2</v>
      </c>
      <c r="B12" s="86"/>
      <c r="C12" s="86" t="s">
        <v>6</v>
      </c>
      <c r="D12" s="87" t="s">
        <v>7</v>
      </c>
      <c r="E12" s="88"/>
      <c r="F12" s="89"/>
      <c r="G12" s="90">
        <f t="shared" si="0"/>
        <v>2020336.9729196876</v>
      </c>
      <c r="H12" s="91">
        <v>56833.593653125688</v>
      </c>
      <c r="I12" s="92">
        <v>36756.289423361421</v>
      </c>
      <c r="J12" s="92">
        <v>109482.40886814892</v>
      </c>
      <c r="K12" s="92">
        <v>266549.78441512585</v>
      </c>
      <c r="L12" s="92">
        <v>280384.3497607708</v>
      </c>
      <c r="M12" s="92">
        <v>354889.95324325562</v>
      </c>
      <c r="N12" s="123">
        <f t="shared" si="1"/>
        <v>1104896.3793637883</v>
      </c>
      <c r="O12" s="91">
        <v>57228.590548556298</v>
      </c>
      <c r="P12" s="92">
        <v>37579.094458287582</v>
      </c>
      <c r="Q12" s="92">
        <v>85849.804658994079</v>
      </c>
      <c r="R12" s="92">
        <v>162556.24534678459</v>
      </c>
      <c r="S12" s="92">
        <v>191310.40603005886</v>
      </c>
      <c r="T12" s="92">
        <v>380916.45251321793</v>
      </c>
      <c r="U12" s="123">
        <f t="shared" si="2"/>
        <v>915440.59355589934</v>
      </c>
    </row>
    <row r="13" spans="1:21">
      <c r="A13" s="37">
        <v>3</v>
      </c>
      <c r="B13" s="17"/>
      <c r="C13" s="16"/>
      <c r="D13" s="38" t="s">
        <v>8</v>
      </c>
      <c r="E13" s="39" t="s">
        <v>9</v>
      </c>
      <c r="F13" s="40"/>
      <c r="G13" s="109">
        <f t="shared" si="0"/>
        <v>599210.64072825084</v>
      </c>
      <c r="H13" s="26">
        <v>3585.852150527644</v>
      </c>
      <c r="I13" s="7">
        <v>2137.3266454587801</v>
      </c>
      <c r="J13" s="7">
        <v>37048.703576003674</v>
      </c>
      <c r="K13" s="7">
        <v>93450.44851635654</v>
      </c>
      <c r="L13" s="7">
        <v>118009.83370075125</v>
      </c>
      <c r="M13" s="7">
        <v>108792.46783092734</v>
      </c>
      <c r="N13" s="124">
        <f t="shared" si="1"/>
        <v>363024.63242002524</v>
      </c>
      <c r="O13" s="26">
        <v>3864.4542394580785</v>
      </c>
      <c r="P13" s="7">
        <v>2676.8098640987459</v>
      </c>
      <c r="Q13" s="7">
        <v>23295.159071810809</v>
      </c>
      <c r="R13" s="7">
        <v>47873.304447101407</v>
      </c>
      <c r="S13" s="7">
        <v>69906.495232761197</v>
      </c>
      <c r="T13" s="7">
        <v>88569.785452995333</v>
      </c>
      <c r="U13" s="124">
        <f t="shared" si="2"/>
        <v>236186.00830822557</v>
      </c>
    </row>
    <row r="14" spans="1:21">
      <c r="A14" s="37">
        <v>4</v>
      </c>
      <c r="B14" s="41"/>
      <c r="C14" s="16"/>
      <c r="D14" s="38" t="s">
        <v>10</v>
      </c>
      <c r="E14" s="39" t="s">
        <v>11</v>
      </c>
      <c r="F14" s="40"/>
      <c r="G14" s="109">
        <f t="shared" si="0"/>
        <v>8013.6924310112554</v>
      </c>
      <c r="H14" s="26">
        <v>1197.5350790493103</v>
      </c>
      <c r="I14" s="7">
        <v>606.66408695325299</v>
      </c>
      <c r="J14" s="7">
        <v>58.499717477709055</v>
      </c>
      <c r="K14" s="7">
        <v>186.07608953688759</v>
      </c>
      <c r="L14" s="7">
        <v>261.40046843502205</v>
      </c>
      <c r="M14" s="7">
        <v>173.22024561581202</v>
      </c>
      <c r="N14" s="124">
        <f t="shared" si="1"/>
        <v>2483.395687067994</v>
      </c>
      <c r="O14" s="26">
        <v>1501.647042044824</v>
      </c>
      <c r="P14" s="7">
        <v>1163.1966581907909</v>
      </c>
      <c r="Q14" s="7">
        <v>996.93033318594098</v>
      </c>
      <c r="R14" s="7">
        <v>701.96099566295743</v>
      </c>
      <c r="S14" s="7">
        <v>367.33128185290843</v>
      </c>
      <c r="T14" s="7">
        <v>799.23043300583959</v>
      </c>
      <c r="U14" s="124">
        <f t="shared" si="2"/>
        <v>5530.2967439432614</v>
      </c>
    </row>
    <row r="15" spans="1:21">
      <c r="A15" s="37">
        <v>5</v>
      </c>
      <c r="B15" s="41"/>
      <c r="C15" s="16"/>
      <c r="D15" s="8"/>
      <c r="E15" s="17" t="s">
        <v>12</v>
      </c>
      <c r="F15" s="42" t="s">
        <v>13</v>
      </c>
      <c r="G15" s="109">
        <f t="shared" si="0"/>
        <v>5702.9613900677105</v>
      </c>
      <c r="H15" s="26">
        <v>1197.5350790493103</v>
      </c>
      <c r="I15" s="7">
        <v>605.79566235090533</v>
      </c>
      <c r="J15" s="7">
        <v>49.658280236006249</v>
      </c>
      <c r="K15" s="7">
        <v>163.87483696290292</v>
      </c>
      <c r="L15" s="7">
        <v>244.34234998741886</v>
      </c>
      <c r="M15" s="7">
        <v>152.97260542248841</v>
      </c>
      <c r="N15" s="124">
        <f t="shared" si="1"/>
        <v>2414.1788140090321</v>
      </c>
      <c r="O15" s="26">
        <v>1501.647042044824</v>
      </c>
      <c r="P15" s="7">
        <v>1155.0311038481886</v>
      </c>
      <c r="Q15" s="7">
        <v>243.30482688645134</v>
      </c>
      <c r="R15" s="7">
        <v>103.3555883152876</v>
      </c>
      <c r="S15" s="7">
        <v>83.499611591221765</v>
      </c>
      <c r="T15" s="7">
        <v>201.94440337270498</v>
      </c>
      <c r="U15" s="124">
        <f t="shared" si="2"/>
        <v>3288.7825760586784</v>
      </c>
    </row>
    <row r="16" spans="1:21">
      <c r="A16" s="37">
        <v>6</v>
      </c>
      <c r="B16" s="41"/>
      <c r="C16" s="16"/>
      <c r="D16" s="8"/>
      <c r="E16" s="17" t="s">
        <v>14</v>
      </c>
      <c r="F16" s="42" t="s">
        <v>15</v>
      </c>
      <c r="G16" s="109">
        <f t="shared" si="0"/>
        <v>452.77092978778182</v>
      </c>
      <c r="H16" s="26">
        <v>0</v>
      </c>
      <c r="I16" s="7">
        <v>0</v>
      </c>
      <c r="J16" s="7">
        <v>0</v>
      </c>
      <c r="K16" s="7">
        <v>0</v>
      </c>
      <c r="L16" s="7">
        <v>0</v>
      </c>
      <c r="M16" s="7">
        <v>0</v>
      </c>
      <c r="N16" s="124">
        <f t="shared" si="1"/>
        <v>0</v>
      </c>
      <c r="O16" s="26">
        <v>0</v>
      </c>
      <c r="P16" s="7">
        <v>2.2806201769935797</v>
      </c>
      <c r="Q16" s="7">
        <v>174.71259702980751</v>
      </c>
      <c r="R16" s="7">
        <v>101.73064246657304</v>
      </c>
      <c r="S16" s="7">
        <v>53.419206271879375</v>
      </c>
      <c r="T16" s="7">
        <v>120.62786384252831</v>
      </c>
      <c r="U16" s="124">
        <f t="shared" si="2"/>
        <v>452.77092978778182</v>
      </c>
    </row>
    <row r="17" spans="1:21">
      <c r="A17" s="37">
        <v>7</v>
      </c>
      <c r="B17" s="41"/>
      <c r="C17" s="16"/>
      <c r="D17" s="8"/>
      <c r="E17" s="17" t="s">
        <v>16</v>
      </c>
      <c r="F17" s="42" t="s">
        <v>17</v>
      </c>
      <c r="G17" s="109">
        <f t="shared" si="0"/>
        <v>1265.2225999932125</v>
      </c>
      <c r="H17" s="26">
        <v>0</v>
      </c>
      <c r="I17" s="7">
        <v>0.56917049959520227</v>
      </c>
      <c r="J17" s="7">
        <v>6.5160238877033407</v>
      </c>
      <c r="K17" s="7">
        <v>14.364469299471239</v>
      </c>
      <c r="L17" s="7">
        <v>8.1751323742973909</v>
      </c>
      <c r="M17" s="7">
        <v>11.06116516822658</v>
      </c>
      <c r="N17" s="124">
        <f t="shared" si="1"/>
        <v>40.685961229293753</v>
      </c>
      <c r="O17" s="26">
        <v>0</v>
      </c>
      <c r="P17" s="7">
        <v>4.0035379409782763</v>
      </c>
      <c r="Q17" s="7">
        <v>373.6667189435102</v>
      </c>
      <c r="R17" s="7">
        <v>320.07896010391414</v>
      </c>
      <c r="S17" s="7">
        <v>154.67225380754098</v>
      </c>
      <c r="T17" s="7">
        <v>372.11516796797514</v>
      </c>
      <c r="U17" s="124">
        <f t="shared" si="2"/>
        <v>1224.5366387639187</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592.73748218709352</v>
      </c>
      <c r="H19" s="26">
        <v>0</v>
      </c>
      <c r="I19" s="7">
        <v>0.29925531710068753</v>
      </c>
      <c r="J19" s="7">
        <v>2.3254124823251914</v>
      </c>
      <c r="K19" s="7">
        <v>7.8367809296905762</v>
      </c>
      <c r="L19" s="7">
        <v>8.8829837938865239</v>
      </c>
      <c r="M19" s="7">
        <v>9.1864735610724892</v>
      </c>
      <c r="N19" s="124">
        <f t="shared" si="1"/>
        <v>28.530906084075468</v>
      </c>
      <c r="O19" s="26">
        <v>0</v>
      </c>
      <c r="P19" s="7">
        <v>1.8813890245155562</v>
      </c>
      <c r="Q19" s="7">
        <v>205.24617392203072</v>
      </c>
      <c r="R19" s="7">
        <v>176.79580310406163</v>
      </c>
      <c r="S19" s="7">
        <v>75.740207917289808</v>
      </c>
      <c r="T19" s="7">
        <v>104.54300213512033</v>
      </c>
      <c r="U19" s="124">
        <f t="shared" si="2"/>
        <v>564.20657610301805</v>
      </c>
    </row>
    <row r="20" spans="1:21">
      <c r="A20" s="37">
        <v>10</v>
      </c>
      <c r="B20" s="41"/>
      <c r="C20" s="16"/>
      <c r="D20" s="38" t="s">
        <v>22</v>
      </c>
      <c r="E20" s="39" t="s">
        <v>23</v>
      </c>
      <c r="F20" s="40"/>
      <c r="G20" s="109">
        <f t="shared" si="0"/>
        <v>301208.76485576946</v>
      </c>
      <c r="H20" s="26">
        <v>4690.8202176168561</v>
      </c>
      <c r="I20" s="7">
        <v>4832.8044691681862</v>
      </c>
      <c r="J20" s="7">
        <v>15393.084045469761</v>
      </c>
      <c r="K20" s="7">
        <v>101484.64945246279</v>
      </c>
      <c r="L20" s="7">
        <v>52987.056470379233</v>
      </c>
      <c r="M20" s="7">
        <v>8190.804203055799</v>
      </c>
      <c r="N20" s="124">
        <f t="shared" si="1"/>
        <v>187579.21885815263</v>
      </c>
      <c r="O20" s="26">
        <v>4530.0913947373629</v>
      </c>
      <c r="P20" s="7">
        <v>4364.6060745120049</v>
      </c>
      <c r="Q20" s="7">
        <v>14710.240761503577</v>
      </c>
      <c r="R20" s="7">
        <v>61468.566774606705</v>
      </c>
      <c r="S20" s="7">
        <v>24247.116958734579</v>
      </c>
      <c r="T20" s="7">
        <v>4308.9240335226059</v>
      </c>
      <c r="U20" s="124">
        <f t="shared" si="2"/>
        <v>113629.54599761683</v>
      </c>
    </row>
    <row r="21" spans="1:21">
      <c r="A21" s="37">
        <v>11</v>
      </c>
      <c r="B21" s="41"/>
      <c r="C21" s="16"/>
      <c r="D21" s="38" t="s">
        <v>24</v>
      </c>
      <c r="E21" s="39" t="s">
        <v>25</v>
      </c>
      <c r="F21" s="40"/>
      <c r="G21" s="109">
        <f t="shared" si="0"/>
        <v>647235.50580227713</v>
      </c>
      <c r="H21" s="26">
        <v>6089.2760114558041</v>
      </c>
      <c r="I21" s="7">
        <v>5067.1730031953193</v>
      </c>
      <c r="J21" s="7">
        <v>19558.996223118622</v>
      </c>
      <c r="K21" s="7">
        <v>33391.196080388501</v>
      </c>
      <c r="L21" s="7">
        <v>64767.994391217828</v>
      </c>
      <c r="M21" s="7">
        <v>181560.2216026783</v>
      </c>
      <c r="N21" s="124">
        <f t="shared" si="1"/>
        <v>310434.85731205437</v>
      </c>
      <c r="O21" s="26">
        <v>5401.3543259835569</v>
      </c>
      <c r="P21" s="7">
        <v>5035.9755040437449</v>
      </c>
      <c r="Q21" s="7">
        <v>18027.623666792642</v>
      </c>
      <c r="R21" s="7">
        <v>25073.789105325937</v>
      </c>
      <c r="S21" s="7">
        <v>59718.079325195402</v>
      </c>
      <c r="T21" s="7">
        <v>223543.82656288147</v>
      </c>
      <c r="U21" s="124">
        <f t="shared" si="2"/>
        <v>336800.64849022275</v>
      </c>
    </row>
    <row r="22" spans="1:21">
      <c r="A22" s="37">
        <v>12</v>
      </c>
      <c r="B22" s="41"/>
      <c r="C22" s="16"/>
      <c r="D22" s="38" t="s">
        <v>26</v>
      </c>
      <c r="E22" s="39" t="s">
        <v>27</v>
      </c>
      <c r="F22" s="40"/>
      <c r="G22" s="109">
        <f t="shared" si="0"/>
        <v>13520.698462206792</v>
      </c>
      <c r="H22" s="26">
        <v>810.96849017034913</v>
      </c>
      <c r="I22" s="7">
        <v>1068.4323544674844</v>
      </c>
      <c r="J22" s="7">
        <v>1372.784450259991</v>
      </c>
      <c r="K22" s="7">
        <v>1566.6946351919323</v>
      </c>
      <c r="L22" s="7">
        <v>1551.6073503447697</v>
      </c>
      <c r="M22" s="7">
        <v>803.20241825282574</v>
      </c>
      <c r="N22" s="124">
        <f t="shared" si="1"/>
        <v>7173.6896986873526</v>
      </c>
      <c r="O22" s="26">
        <v>731.90661075237279</v>
      </c>
      <c r="P22" s="7">
        <v>1419.9763511637866</v>
      </c>
      <c r="Q22" s="7">
        <v>858.3927401068795</v>
      </c>
      <c r="R22" s="7">
        <v>779.24398625991307</v>
      </c>
      <c r="S22" s="7">
        <v>857.33817493310198</v>
      </c>
      <c r="T22" s="7">
        <v>1700.1509003033862</v>
      </c>
      <c r="U22" s="124">
        <f t="shared" si="2"/>
        <v>6347.0087635194395</v>
      </c>
    </row>
    <row r="23" spans="1:21">
      <c r="A23" s="37">
        <v>13</v>
      </c>
      <c r="B23" s="41"/>
      <c r="C23" s="16"/>
      <c r="D23" s="8"/>
      <c r="E23" s="17" t="s">
        <v>12</v>
      </c>
      <c r="F23" s="42" t="s">
        <v>28</v>
      </c>
      <c r="G23" s="109">
        <f t="shared" si="0"/>
        <v>1314.3394880288847</v>
      </c>
      <c r="H23" s="26">
        <v>0</v>
      </c>
      <c r="I23" s="7">
        <v>326.80053268094343</v>
      </c>
      <c r="J23" s="7">
        <v>127.68628646151728</v>
      </c>
      <c r="K23" s="7">
        <v>64.005360596126593</v>
      </c>
      <c r="L23" s="7">
        <v>31.260536498648435</v>
      </c>
      <c r="M23" s="7">
        <v>0</v>
      </c>
      <c r="N23" s="124">
        <f t="shared" si="1"/>
        <v>549.75271623723575</v>
      </c>
      <c r="O23" s="26">
        <v>0</v>
      </c>
      <c r="P23" s="7">
        <v>514.82604205288408</v>
      </c>
      <c r="Q23" s="7">
        <v>160.01829981668698</v>
      </c>
      <c r="R23" s="7">
        <v>61.98894825763</v>
      </c>
      <c r="S23" s="7">
        <v>27.753481664447918</v>
      </c>
      <c r="T23" s="7">
        <v>0</v>
      </c>
      <c r="U23" s="124">
        <f t="shared" si="2"/>
        <v>764.58677179164897</v>
      </c>
    </row>
    <row r="24" spans="1:21">
      <c r="A24" s="37">
        <v>14</v>
      </c>
      <c r="B24" s="17"/>
      <c r="C24" s="16"/>
      <c r="D24" s="8"/>
      <c r="E24" s="17" t="s">
        <v>14</v>
      </c>
      <c r="F24" s="42" t="s">
        <v>29</v>
      </c>
      <c r="G24" s="109">
        <f t="shared" si="0"/>
        <v>161.40952652498777</v>
      </c>
      <c r="H24" s="26">
        <v>19.271109857405122</v>
      </c>
      <c r="I24" s="7">
        <v>14.558776612506335</v>
      </c>
      <c r="J24" s="7">
        <v>17.658242522491491</v>
      </c>
      <c r="K24" s="7">
        <v>20.970772838096309</v>
      </c>
      <c r="L24" s="7">
        <v>12.788036542544432</v>
      </c>
      <c r="M24" s="7">
        <v>0</v>
      </c>
      <c r="N24" s="124">
        <f t="shared" si="1"/>
        <v>85.24693837304369</v>
      </c>
      <c r="O24" s="26">
        <v>20.89640436537286</v>
      </c>
      <c r="P24" s="7">
        <v>14.581362235998768</v>
      </c>
      <c r="Q24" s="7">
        <v>12.922966178130082</v>
      </c>
      <c r="R24" s="7">
        <v>16.221149129054538</v>
      </c>
      <c r="S24" s="7">
        <v>11.540706243387831</v>
      </c>
      <c r="T24" s="7">
        <v>0</v>
      </c>
      <c r="U24" s="124">
        <f t="shared" si="2"/>
        <v>76.162588151944078</v>
      </c>
    </row>
    <row r="25" spans="1:21">
      <c r="A25" s="37">
        <v>15</v>
      </c>
      <c r="B25" s="17"/>
      <c r="C25" s="16"/>
      <c r="D25" s="8"/>
      <c r="E25" s="17" t="s">
        <v>16</v>
      </c>
      <c r="F25" s="42" t="s">
        <v>30</v>
      </c>
      <c r="G25" s="109">
        <f t="shared" si="0"/>
        <v>3104.0052433399778</v>
      </c>
      <c r="H25" s="26">
        <v>439.90084906923585</v>
      </c>
      <c r="I25" s="7">
        <v>601.17004084397922</v>
      </c>
      <c r="J25" s="7">
        <v>248.68889090110497</v>
      </c>
      <c r="K25" s="7">
        <v>48.839360299239161</v>
      </c>
      <c r="L25" s="7">
        <v>14.020823585961807</v>
      </c>
      <c r="M25" s="7">
        <v>0</v>
      </c>
      <c r="N25" s="124">
        <f t="shared" si="1"/>
        <v>1352.619964699521</v>
      </c>
      <c r="O25" s="26">
        <v>503.78690402163193</v>
      </c>
      <c r="P25" s="7">
        <v>802.66679572991779</v>
      </c>
      <c r="Q25" s="7">
        <v>365.22711860504478</v>
      </c>
      <c r="R25" s="7">
        <v>69.934397530423666</v>
      </c>
      <c r="S25" s="7">
        <v>9.7700627534388786</v>
      </c>
      <c r="T25" s="7">
        <v>0</v>
      </c>
      <c r="U25" s="124">
        <f t="shared" si="2"/>
        <v>1751.385278640457</v>
      </c>
    </row>
    <row r="26" spans="1:21">
      <c r="A26" s="37">
        <v>16</v>
      </c>
      <c r="B26" s="17"/>
      <c r="C26" s="16"/>
      <c r="D26" s="8"/>
      <c r="E26" s="17" t="s">
        <v>18</v>
      </c>
      <c r="F26" s="42" t="s">
        <v>31</v>
      </c>
      <c r="G26" s="109">
        <f t="shared" si="0"/>
        <v>8940.9441771021229</v>
      </c>
      <c r="H26" s="26">
        <v>351.79652579315007</v>
      </c>
      <c r="I26" s="7">
        <v>125.90301116954652</v>
      </c>
      <c r="J26" s="7">
        <v>978.75102387776133</v>
      </c>
      <c r="K26" s="7">
        <v>1432.8791353066918</v>
      </c>
      <c r="L26" s="7">
        <v>1493.5379889775068</v>
      </c>
      <c r="M26" s="7">
        <v>803.20241825282574</v>
      </c>
      <c r="N26" s="124">
        <f t="shared" si="1"/>
        <v>5186.0701033774822</v>
      </c>
      <c r="O26" s="26">
        <v>207.22328843642026</v>
      </c>
      <c r="P26" s="7">
        <v>87.902116089098854</v>
      </c>
      <c r="Q26" s="7">
        <v>320.22435540129663</v>
      </c>
      <c r="R26" s="7">
        <v>631.09948628547136</v>
      </c>
      <c r="S26" s="7">
        <v>808.27392720896751</v>
      </c>
      <c r="T26" s="7">
        <v>1700.1509003033862</v>
      </c>
      <c r="U26" s="124">
        <f t="shared" si="2"/>
        <v>3754.8740737246408</v>
      </c>
    </row>
    <row r="27" spans="1:21">
      <c r="A27" s="37">
        <v>17</v>
      </c>
      <c r="B27" s="17"/>
      <c r="C27" s="16"/>
      <c r="D27" s="38" t="s">
        <v>32</v>
      </c>
      <c r="E27" s="39" t="s">
        <v>33</v>
      </c>
      <c r="F27" s="40"/>
      <c r="G27" s="109">
        <f t="shared" si="0"/>
        <v>130783.06793234451</v>
      </c>
      <c r="H27" s="26">
        <v>1077.3050179760903</v>
      </c>
      <c r="I27" s="7">
        <v>3959.8324238620698</v>
      </c>
      <c r="J27" s="7">
        <v>13897.663238249719</v>
      </c>
      <c r="K27" s="7">
        <v>13628.122299984097</v>
      </c>
      <c r="L27" s="7">
        <v>16500.052131682634</v>
      </c>
      <c r="M27" s="7">
        <v>22734.556788563728</v>
      </c>
      <c r="N27" s="124">
        <f t="shared" si="1"/>
        <v>71797.531900318339</v>
      </c>
      <c r="O27" s="26">
        <v>1286.6994830104522</v>
      </c>
      <c r="P27" s="7">
        <v>3315.4830115716904</v>
      </c>
      <c r="Q27" s="7">
        <v>9214.7999705933034</v>
      </c>
      <c r="R27" s="7">
        <v>8159.713673658669</v>
      </c>
      <c r="S27" s="7">
        <v>10167.503288120031</v>
      </c>
      <c r="T27" s="7">
        <v>26841.336605072021</v>
      </c>
      <c r="U27" s="124">
        <f t="shared" si="2"/>
        <v>58985.536032026168</v>
      </c>
    </row>
    <row r="28" spans="1:21">
      <c r="A28" s="37">
        <v>18</v>
      </c>
      <c r="B28" s="12"/>
      <c r="C28" s="12"/>
      <c r="D28" s="38" t="s">
        <v>34</v>
      </c>
      <c r="E28" s="39" t="s">
        <v>35</v>
      </c>
      <c r="F28" s="43"/>
      <c r="G28" s="109">
        <f t="shared" si="0"/>
        <v>4956.5933635773399</v>
      </c>
      <c r="H28" s="26">
        <v>65.287448208488058</v>
      </c>
      <c r="I28" s="7">
        <v>213.03220334253274</v>
      </c>
      <c r="J28" s="7">
        <v>675.12126030167565</v>
      </c>
      <c r="K28" s="7">
        <v>532.14509882777929</v>
      </c>
      <c r="L28" s="7">
        <v>532.82442982494831</v>
      </c>
      <c r="M28" s="7">
        <v>753.68131104111671</v>
      </c>
      <c r="N28" s="124">
        <f t="shared" si="1"/>
        <v>2772.0917515465408</v>
      </c>
      <c r="O28" s="26">
        <v>67.535709276693524</v>
      </c>
      <c r="P28" s="7">
        <v>155.07180027104914</v>
      </c>
      <c r="Q28" s="7">
        <v>407.02291645947844</v>
      </c>
      <c r="R28" s="7">
        <v>265.5392145011574</v>
      </c>
      <c r="S28" s="7">
        <v>583.96350419148803</v>
      </c>
      <c r="T28" s="7">
        <v>705.36846733093262</v>
      </c>
      <c r="U28" s="124">
        <f t="shared" si="2"/>
        <v>2184.5016120307992</v>
      </c>
    </row>
    <row r="29" spans="1:21">
      <c r="A29" s="37">
        <v>19</v>
      </c>
      <c r="B29" s="17"/>
      <c r="C29" s="16"/>
      <c r="D29" s="38" t="s">
        <v>36</v>
      </c>
      <c r="E29" s="39" t="s">
        <v>37</v>
      </c>
      <c r="F29" s="40"/>
      <c r="G29" s="109">
        <f t="shared" si="0"/>
        <v>27074.732429001626</v>
      </c>
      <c r="H29" s="26">
        <v>33.564408761080813</v>
      </c>
      <c r="I29" s="7">
        <v>59.460512912766717</v>
      </c>
      <c r="J29" s="7">
        <v>1942.4925838983618</v>
      </c>
      <c r="K29" s="7">
        <v>3550.0777729526162</v>
      </c>
      <c r="L29" s="7">
        <v>3651.5184797644615</v>
      </c>
      <c r="M29" s="7">
        <v>4654.7029467225075</v>
      </c>
      <c r="N29" s="124">
        <f t="shared" si="1"/>
        <v>13891.816705011795</v>
      </c>
      <c r="O29" s="26">
        <v>23.29641171688445</v>
      </c>
      <c r="P29" s="7">
        <v>37.301137849528459</v>
      </c>
      <c r="Q29" s="7">
        <v>1974.0845745985862</v>
      </c>
      <c r="R29" s="7">
        <v>3501.7587221655995</v>
      </c>
      <c r="S29" s="7">
        <v>4013.0674280114472</v>
      </c>
      <c r="T29" s="7">
        <v>3633.4074496477842</v>
      </c>
      <c r="U29" s="124">
        <f t="shared" si="2"/>
        <v>13182.91572398983</v>
      </c>
    </row>
    <row r="30" spans="1:21">
      <c r="A30" s="37">
        <v>20</v>
      </c>
      <c r="B30" s="17"/>
      <c r="C30" s="16"/>
      <c r="D30" s="38" t="s">
        <v>38</v>
      </c>
      <c r="E30" s="39" t="s">
        <v>39</v>
      </c>
      <c r="F30" s="40"/>
      <c r="G30" s="109">
        <f t="shared" si="0"/>
        <v>830.26819072029866</v>
      </c>
      <c r="H30" s="26">
        <v>0</v>
      </c>
      <c r="I30" s="7">
        <v>10.971314778997112</v>
      </c>
      <c r="J30" s="7">
        <v>29.939289349837054</v>
      </c>
      <c r="K30" s="7">
        <v>58.014534526795615</v>
      </c>
      <c r="L30" s="7">
        <v>146.5328119606711</v>
      </c>
      <c r="M30" s="7">
        <v>155.34766589431092</v>
      </c>
      <c r="N30" s="124">
        <f t="shared" si="1"/>
        <v>400.8056165106118</v>
      </c>
      <c r="O30" s="26">
        <v>0</v>
      </c>
      <c r="P30" s="7">
        <v>8.3086886613054958</v>
      </c>
      <c r="Q30" s="7">
        <v>36.715114767022897</v>
      </c>
      <c r="R30" s="7">
        <v>64.424087537074229</v>
      </c>
      <c r="S30" s="7">
        <v>196.83689195709303</v>
      </c>
      <c r="T30" s="7">
        <v>123.17779128719121</v>
      </c>
      <c r="U30" s="124">
        <f t="shared" si="2"/>
        <v>429.46257420968686</v>
      </c>
    </row>
    <row r="31" spans="1:21">
      <c r="A31" s="37">
        <v>21</v>
      </c>
      <c r="B31" s="17"/>
      <c r="C31" s="16"/>
      <c r="D31" s="38" t="s">
        <v>40</v>
      </c>
      <c r="E31" s="39" t="s">
        <v>41</v>
      </c>
      <c r="F31" s="40"/>
      <c r="G31" s="109">
        <f t="shared" si="0"/>
        <v>217851.15479167749</v>
      </c>
      <c r="H31" s="26">
        <v>37664.979120526441</v>
      </c>
      <c r="I31" s="7">
        <v>15083.165614500642</v>
      </c>
      <c r="J31" s="7">
        <v>10812.109333280474</v>
      </c>
      <c r="K31" s="7">
        <v>12141.568259971216</v>
      </c>
      <c r="L31" s="7">
        <v>15757.089062921703</v>
      </c>
      <c r="M31" s="7">
        <v>16745.756957486272</v>
      </c>
      <c r="N31" s="124">
        <f t="shared" si="1"/>
        <v>108204.66834868674</v>
      </c>
      <c r="O31" s="26">
        <v>38609.199452069719</v>
      </c>
      <c r="P31" s="7">
        <v>15686.497986198932</v>
      </c>
      <c r="Q31" s="7">
        <v>9313.3644868796255</v>
      </c>
      <c r="R31" s="7">
        <v>9763.8629145179875</v>
      </c>
      <c r="S31" s="7">
        <v>15953.088047193363</v>
      </c>
      <c r="T31" s="7">
        <v>20320.473556131124</v>
      </c>
      <c r="U31" s="124">
        <f t="shared" si="2"/>
        <v>109646.48644299075</v>
      </c>
    </row>
    <row r="32" spans="1:21">
      <c r="A32" s="37">
        <v>22</v>
      </c>
      <c r="B32" s="17"/>
      <c r="C32" s="16"/>
      <c r="D32" s="38"/>
      <c r="E32" s="17" t="s">
        <v>12</v>
      </c>
      <c r="F32" s="42" t="s">
        <v>42</v>
      </c>
      <c r="G32" s="109">
        <f t="shared" si="0"/>
        <v>183337.2025987599</v>
      </c>
      <c r="H32" s="26">
        <v>37598.073564946179</v>
      </c>
      <c r="I32" s="7">
        <v>14613.497308007041</v>
      </c>
      <c r="J32" s="7">
        <v>9052.5291999895126</v>
      </c>
      <c r="K32" s="7">
        <v>9304.1515301261097</v>
      </c>
      <c r="L32" s="7">
        <v>10594.978443022817</v>
      </c>
      <c r="M32" s="7">
        <v>10483.473854638636</v>
      </c>
      <c r="N32" s="124">
        <f t="shared" si="1"/>
        <v>91646.703900730296</v>
      </c>
      <c r="O32" s="26">
        <v>38527.722028989287</v>
      </c>
      <c r="P32" s="7">
        <v>15227.398739131168</v>
      </c>
      <c r="Q32" s="7">
        <v>7909.0916444193572</v>
      </c>
      <c r="R32" s="7">
        <v>7001.3341468498111</v>
      </c>
      <c r="S32" s="7">
        <v>10673.261395871639</v>
      </c>
      <c r="T32" s="7">
        <v>12351.690742768347</v>
      </c>
      <c r="U32" s="124">
        <f t="shared" si="2"/>
        <v>91690.498698029609</v>
      </c>
    </row>
    <row r="33" spans="1:21">
      <c r="A33" s="37">
        <v>23</v>
      </c>
      <c r="B33" s="17"/>
      <c r="C33" s="16"/>
      <c r="D33" s="8"/>
      <c r="E33" s="17" t="s">
        <v>14</v>
      </c>
      <c r="F33" s="42" t="s">
        <v>43</v>
      </c>
      <c r="G33" s="109">
        <f t="shared" si="0"/>
        <v>1601.0015350095928</v>
      </c>
      <c r="H33" s="26">
        <v>1.2622723570093513</v>
      </c>
      <c r="I33" s="7">
        <v>68.862634517252445</v>
      </c>
      <c r="J33" s="7">
        <v>254.91259616613388</v>
      </c>
      <c r="K33" s="7">
        <v>238.39461588859558</v>
      </c>
      <c r="L33" s="7">
        <v>140.47754356265068</v>
      </c>
      <c r="M33" s="7">
        <v>97.830639004707336</v>
      </c>
      <c r="N33" s="124">
        <f t="shared" si="1"/>
        <v>801.74030149634928</v>
      </c>
      <c r="O33" s="26">
        <v>1.6725371079519391</v>
      </c>
      <c r="P33" s="7">
        <v>75.621409818530083</v>
      </c>
      <c r="Q33" s="7">
        <v>258.37023609876633</v>
      </c>
      <c r="R33" s="7">
        <v>240.18504053354263</v>
      </c>
      <c r="S33" s="7">
        <v>127.01139223575592</v>
      </c>
      <c r="T33" s="7">
        <v>96.400617718696594</v>
      </c>
      <c r="U33" s="124">
        <f t="shared" si="2"/>
        <v>799.2612335132435</v>
      </c>
    </row>
    <row r="34" spans="1:21">
      <c r="A34" s="37">
        <v>24</v>
      </c>
      <c r="B34" s="17"/>
      <c r="C34" s="16"/>
      <c r="D34" s="8"/>
      <c r="E34" s="17" t="s">
        <v>16</v>
      </c>
      <c r="F34" s="42" t="s">
        <v>44</v>
      </c>
      <c r="G34" s="109">
        <f t="shared" si="0"/>
        <v>0</v>
      </c>
      <c r="H34" s="26">
        <v>0</v>
      </c>
      <c r="I34" s="7">
        <v>0</v>
      </c>
      <c r="J34" s="7">
        <v>0</v>
      </c>
      <c r="K34" s="7">
        <v>0</v>
      </c>
      <c r="L34" s="7">
        <v>0</v>
      </c>
      <c r="M34" s="7">
        <v>0</v>
      </c>
      <c r="N34" s="124">
        <f t="shared" si="1"/>
        <v>0</v>
      </c>
      <c r="O34" s="26">
        <v>0</v>
      </c>
      <c r="P34" s="7">
        <v>0</v>
      </c>
      <c r="Q34" s="7">
        <v>0</v>
      </c>
      <c r="R34" s="7">
        <v>0</v>
      </c>
      <c r="S34" s="7">
        <v>0</v>
      </c>
      <c r="T34" s="7">
        <v>0</v>
      </c>
      <c r="U34" s="124">
        <f t="shared" si="2"/>
        <v>0</v>
      </c>
    </row>
    <row r="35" spans="1:21">
      <c r="A35" s="37">
        <v>25</v>
      </c>
      <c r="B35" s="17"/>
      <c r="C35" s="16"/>
      <c r="D35" s="8"/>
      <c r="E35" s="17" t="s">
        <v>18</v>
      </c>
      <c r="F35" s="42" t="s">
        <v>45</v>
      </c>
      <c r="G35" s="109">
        <f t="shared" si="0"/>
        <v>19330.372286432888</v>
      </c>
      <c r="H35" s="26">
        <v>6.9989802383352071</v>
      </c>
      <c r="I35" s="7">
        <v>116.1140410490334</v>
      </c>
      <c r="J35" s="7">
        <v>783.24000511318445</v>
      </c>
      <c r="K35" s="7">
        <v>1634.2026988267899</v>
      </c>
      <c r="L35" s="7">
        <v>3210.2428036928177</v>
      </c>
      <c r="M35" s="7">
        <v>3828.3907241225243</v>
      </c>
      <c r="N35" s="124">
        <f t="shared" si="1"/>
        <v>9579.1892530426849</v>
      </c>
      <c r="O35" s="26">
        <v>7.5084939806256443</v>
      </c>
      <c r="P35" s="7">
        <v>128.78108209744096</v>
      </c>
      <c r="Q35" s="7">
        <v>503.26376281306148</v>
      </c>
      <c r="R35" s="7">
        <v>1264.7567825391889</v>
      </c>
      <c r="S35" s="7">
        <v>3126.9902181923389</v>
      </c>
      <c r="T35" s="7">
        <v>4719.8826937675476</v>
      </c>
      <c r="U35" s="124">
        <f t="shared" si="2"/>
        <v>9751.1830333902035</v>
      </c>
    </row>
    <row r="36" spans="1:21">
      <c r="A36" s="37">
        <v>26</v>
      </c>
      <c r="B36" s="17"/>
      <c r="C36" s="16"/>
      <c r="D36" s="8"/>
      <c r="E36" s="17" t="s">
        <v>20</v>
      </c>
      <c r="F36" s="42" t="s">
        <v>46</v>
      </c>
      <c r="G36" s="109">
        <f t="shared" si="0"/>
        <v>5162.2698417326392</v>
      </c>
      <c r="H36" s="26">
        <v>3.737894515197695</v>
      </c>
      <c r="I36" s="7">
        <v>18.700617152782797</v>
      </c>
      <c r="J36" s="7">
        <v>253.944593160355</v>
      </c>
      <c r="K36" s="7">
        <v>346.09357790194917</v>
      </c>
      <c r="L36" s="7">
        <v>792.83707774989307</v>
      </c>
      <c r="M36" s="7">
        <v>1434.70373204723</v>
      </c>
      <c r="N36" s="124">
        <f t="shared" si="1"/>
        <v>2850.0174925274077</v>
      </c>
      <c r="O36" s="26">
        <v>4.303676753774198</v>
      </c>
      <c r="P36" s="7">
        <v>16.648011162440525</v>
      </c>
      <c r="Q36" s="7">
        <v>165.51630697224755</v>
      </c>
      <c r="R36" s="7">
        <v>311.17614605952986</v>
      </c>
      <c r="S36" s="7">
        <v>569.21060826582834</v>
      </c>
      <c r="T36" s="7">
        <v>1245.397599991411</v>
      </c>
      <c r="U36" s="124">
        <f t="shared" si="2"/>
        <v>2312.2523492052314</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3817.7984085554235</v>
      </c>
      <c r="H39" s="26">
        <v>0</v>
      </c>
      <c r="I39" s="7">
        <v>0</v>
      </c>
      <c r="J39" s="7">
        <v>1.9046314045735926</v>
      </c>
      <c r="K39" s="7">
        <v>134.29299282445572</v>
      </c>
      <c r="L39" s="7">
        <v>640.4318612832576</v>
      </c>
      <c r="M39" s="7">
        <v>735.47376668266952</v>
      </c>
      <c r="N39" s="124">
        <f t="shared" si="1"/>
        <v>1512.1032521949564</v>
      </c>
      <c r="O39" s="26">
        <v>0</v>
      </c>
      <c r="P39" s="7">
        <v>0</v>
      </c>
      <c r="Q39" s="7">
        <v>4.6701951399008976</v>
      </c>
      <c r="R39" s="7">
        <v>132.41109447414055</v>
      </c>
      <c r="S39" s="7">
        <v>845.58533170819283</v>
      </c>
      <c r="T39" s="7">
        <v>1323.0285350382328</v>
      </c>
      <c r="U39" s="124">
        <f t="shared" si="2"/>
        <v>2305.6951563604671</v>
      </c>
    </row>
    <row r="40" spans="1:21">
      <c r="A40" s="37">
        <v>30</v>
      </c>
      <c r="B40" s="17"/>
      <c r="C40" s="16"/>
      <c r="D40" s="12"/>
      <c r="E40" s="17" t="s">
        <v>357</v>
      </c>
      <c r="F40" s="42" t="s">
        <v>51</v>
      </c>
      <c r="G40" s="109">
        <f t="shared" si="0"/>
        <v>186.94164255475573</v>
      </c>
      <c r="H40" s="26">
        <v>5.9475512634662664</v>
      </c>
      <c r="I40" s="7">
        <v>3.8840943492687074</v>
      </c>
      <c r="J40" s="7">
        <v>6.9111477314145304</v>
      </c>
      <c r="K40" s="7">
        <v>8.3525419463403523</v>
      </c>
      <c r="L40" s="7">
        <v>9.6193594002397731</v>
      </c>
      <c r="M40" s="7">
        <v>17.514446053653955</v>
      </c>
      <c r="N40" s="124">
        <f t="shared" si="1"/>
        <v>52.229140744383585</v>
      </c>
      <c r="O40" s="26">
        <v>12.079279693400167</v>
      </c>
      <c r="P40" s="7">
        <v>7.9792968747480018</v>
      </c>
      <c r="Q40" s="7">
        <v>14.120841012041183</v>
      </c>
      <c r="R40" s="7">
        <v>15.188120873999651</v>
      </c>
      <c r="S40" s="7">
        <v>25.658871428051498</v>
      </c>
      <c r="T40" s="7">
        <v>59.686091928131646</v>
      </c>
      <c r="U40" s="124">
        <f t="shared" si="2"/>
        <v>134.71250181037215</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si="0"/>
        <v>4415.5678682749858</v>
      </c>
      <c r="H42" s="26">
        <v>48.958480770583265</v>
      </c>
      <c r="I42" s="7">
        <v>262.10701666399837</v>
      </c>
      <c r="J42" s="7">
        <v>458.66713895648718</v>
      </c>
      <c r="K42" s="7">
        <v>476.08027219772339</v>
      </c>
      <c r="L42" s="7">
        <v>368.50188413262367</v>
      </c>
      <c r="M42" s="7">
        <v>148.36959727853537</v>
      </c>
      <c r="N42" s="124">
        <f t="shared" si="1"/>
        <v>1762.6843899999512</v>
      </c>
      <c r="O42" s="26">
        <v>55.913347054738551</v>
      </c>
      <c r="P42" s="7">
        <v>230.06916282139719</v>
      </c>
      <c r="Q42" s="7">
        <v>458.33150582015514</v>
      </c>
      <c r="R42" s="7">
        <v>798.81161040067673</v>
      </c>
      <c r="S42" s="7">
        <v>585.37034014984965</v>
      </c>
      <c r="T42" s="7">
        <v>524.38751202821732</v>
      </c>
      <c r="U42" s="124">
        <f t="shared" si="2"/>
        <v>2652.8834782750346</v>
      </c>
    </row>
    <row r="43" spans="1:21">
      <c r="A43" s="37">
        <v>33</v>
      </c>
      <c r="B43" s="17"/>
      <c r="C43" s="16"/>
      <c r="D43" s="38" t="s">
        <v>54</v>
      </c>
      <c r="E43" s="39" t="s">
        <v>55</v>
      </c>
      <c r="F43" s="42"/>
      <c r="G43" s="109">
        <f t="shared" si="0"/>
        <v>654.92611547248043</v>
      </c>
      <c r="H43" s="26">
        <v>81.022267272853696</v>
      </c>
      <c r="I43" s="7">
        <v>70.550603326804776</v>
      </c>
      <c r="J43" s="7">
        <v>22.786911584343216</v>
      </c>
      <c r="K43" s="7">
        <v>22.887033187405905</v>
      </c>
      <c r="L43" s="7">
        <v>27.179322790849255</v>
      </c>
      <c r="M43" s="7">
        <v>48.934689170855563</v>
      </c>
      <c r="N43" s="124">
        <f t="shared" si="1"/>
        <v>273.36082733311241</v>
      </c>
      <c r="O43" s="26">
        <v>120.47480096938943</v>
      </c>
      <c r="P43" s="7">
        <v>97.285251419203632</v>
      </c>
      <c r="Q43" s="7">
        <v>23.325764676264953</v>
      </c>
      <c r="R43" s="7">
        <v>24.128635698360085</v>
      </c>
      <c r="S43" s="7">
        <v>34.448043825068453</v>
      </c>
      <c r="T43" s="7">
        <v>81.902791551081464</v>
      </c>
      <c r="U43" s="124">
        <f t="shared" si="2"/>
        <v>381.56528813936802</v>
      </c>
    </row>
    <row r="44" spans="1:21">
      <c r="A44" s="37">
        <v>34</v>
      </c>
      <c r="B44" s="17"/>
      <c r="C44" s="16"/>
      <c r="D44" s="8"/>
      <c r="E44" s="17" t="s">
        <v>12</v>
      </c>
      <c r="F44" s="42" t="s">
        <v>56</v>
      </c>
      <c r="G44" s="109">
        <f t="shared" si="0"/>
        <v>654.92611547248043</v>
      </c>
      <c r="H44" s="26">
        <v>81.022267272853696</v>
      </c>
      <c r="I44" s="7">
        <v>70.550603326804776</v>
      </c>
      <c r="J44" s="7">
        <v>22.786911584343216</v>
      </c>
      <c r="K44" s="7">
        <v>22.887033187405905</v>
      </c>
      <c r="L44" s="7">
        <v>27.179322790849255</v>
      </c>
      <c r="M44" s="7">
        <v>48.934689170855563</v>
      </c>
      <c r="N44" s="124">
        <f t="shared" si="1"/>
        <v>273.36082733311241</v>
      </c>
      <c r="O44" s="26">
        <v>120.47480096938943</v>
      </c>
      <c r="P44" s="7">
        <v>97.285251419203632</v>
      </c>
      <c r="Q44" s="7">
        <v>23.325764676264953</v>
      </c>
      <c r="R44" s="7">
        <v>24.128635698360085</v>
      </c>
      <c r="S44" s="7">
        <v>34.448043825068453</v>
      </c>
      <c r="T44" s="7">
        <v>81.902791551081464</v>
      </c>
      <c r="U44" s="124">
        <f t="shared" si="2"/>
        <v>381.56528813936802</v>
      </c>
    </row>
    <row r="45" spans="1:21">
      <c r="A45" s="37">
        <v>35</v>
      </c>
      <c r="B45" s="17"/>
      <c r="C45" s="16"/>
      <c r="D45" s="8"/>
      <c r="E45" s="17" t="s">
        <v>14</v>
      </c>
      <c r="F45" s="42" t="s">
        <v>57</v>
      </c>
      <c r="G45" s="109">
        <f t="shared" si="0"/>
        <v>0</v>
      </c>
      <c r="H45" s="26">
        <v>0</v>
      </c>
      <c r="I45" s="7">
        <v>0</v>
      </c>
      <c r="J45" s="7">
        <v>0</v>
      </c>
      <c r="K45" s="7">
        <v>0</v>
      </c>
      <c r="L45" s="7">
        <v>0</v>
      </c>
      <c r="M45" s="7">
        <v>0</v>
      </c>
      <c r="N45" s="124">
        <f t="shared" si="1"/>
        <v>0</v>
      </c>
      <c r="O45" s="26">
        <v>0</v>
      </c>
      <c r="P45" s="7">
        <v>0</v>
      </c>
      <c r="Q45" s="7">
        <v>0</v>
      </c>
      <c r="R45" s="7">
        <v>0</v>
      </c>
      <c r="S45" s="7">
        <v>0</v>
      </c>
      <c r="T45" s="7">
        <v>0</v>
      </c>
      <c r="U45" s="124">
        <f t="shared" si="2"/>
        <v>0</v>
      </c>
    </row>
    <row r="46" spans="1:21">
      <c r="A46" s="37">
        <v>36</v>
      </c>
      <c r="B46" s="10"/>
      <c r="C46" s="16"/>
      <c r="D46" s="8"/>
      <c r="E46" s="17" t="s">
        <v>16</v>
      </c>
      <c r="F46" s="42" t="s">
        <v>58</v>
      </c>
      <c r="G46" s="109">
        <f t="shared" si="0"/>
        <v>0</v>
      </c>
      <c r="H46" s="26">
        <v>0</v>
      </c>
      <c r="I46" s="7">
        <v>0</v>
      </c>
      <c r="J46" s="7">
        <v>0</v>
      </c>
      <c r="K46" s="7">
        <v>0</v>
      </c>
      <c r="L46" s="7">
        <v>0</v>
      </c>
      <c r="M46" s="7">
        <v>0</v>
      </c>
      <c r="N46" s="124">
        <f t="shared" si="1"/>
        <v>0</v>
      </c>
      <c r="O46" s="26">
        <v>0</v>
      </c>
      <c r="P46" s="7">
        <v>0</v>
      </c>
      <c r="Q46" s="7">
        <v>0</v>
      </c>
      <c r="R46" s="7">
        <v>0</v>
      </c>
      <c r="S46" s="7">
        <v>0</v>
      </c>
      <c r="T46" s="7">
        <v>0</v>
      </c>
      <c r="U46" s="124">
        <f t="shared" si="2"/>
        <v>0</v>
      </c>
    </row>
    <row r="47" spans="1:21">
      <c r="A47" s="37">
        <v>37</v>
      </c>
      <c r="B47" s="10"/>
      <c r="C47" s="11"/>
      <c r="D47" s="38" t="s">
        <v>59</v>
      </c>
      <c r="E47" s="9" t="s">
        <v>60</v>
      </c>
      <c r="F47" s="44"/>
      <c r="G47" s="109">
        <f t="shared" si="0"/>
        <v>68996.927776340628</v>
      </c>
      <c r="H47" s="26">
        <v>1536.9843440297991</v>
      </c>
      <c r="I47" s="7">
        <v>3646.8757618018426</v>
      </c>
      <c r="J47" s="7">
        <v>8670.2307758070529</v>
      </c>
      <c r="K47" s="7">
        <v>6537.9041085243225</v>
      </c>
      <c r="L47" s="7">
        <v>6191.2578426003456</v>
      </c>
      <c r="M47" s="7">
        <v>10277.054612159729</v>
      </c>
      <c r="N47" s="124">
        <f t="shared" si="1"/>
        <v>36860.307444923092</v>
      </c>
      <c r="O47" s="26">
        <v>1091.9310946401674</v>
      </c>
      <c r="P47" s="7">
        <v>3618.5823092227802</v>
      </c>
      <c r="Q47" s="7">
        <v>6992.1463972139172</v>
      </c>
      <c r="R47" s="7">
        <v>4879.9510496556759</v>
      </c>
      <c r="S47" s="7">
        <v>5265.1362529098988</v>
      </c>
      <c r="T47" s="7">
        <v>10288.873227775097</v>
      </c>
      <c r="U47" s="124">
        <f t="shared" si="2"/>
        <v>32136.620331417536</v>
      </c>
    </row>
    <row r="48" spans="1:21">
      <c r="A48" s="93">
        <v>38</v>
      </c>
      <c r="B48" s="94"/>
      <c r="C48" s="95" t="s">
        <v>61</v>
      </c>
      <c r="D48" s="96" t="s">
        <v>62</v>
      </c>
      <c r="E48" s="97"/>
      <c r="F48" s="98"/>
      <c r="G48" s="99">
        <f t="shared" si="0"/>
        <v>1031653.0781556126</v>
      </c>
      <c r="H48" s="100">
        <v>26129.978303566575</v>
      </c>
      <c r="I48" s="101">
        <v>8407.7833936028183</v>
      </c>
      <c r="J48" s="101">
        <v>25130.727827593684</v>
      </c>
      <c r="K48" s="101">
        <v>47812.292327404022</v>
      </c>
      <c r="L48" s="101">
        <v>124582.37151956558</v>
      </c>
      <c r="M48" s="101">
        <v>312254.74005508423</v>
      </c>
      <c r="N48" s="125">
        <f t="shared" si="1"/>
        <v>544317.89342681691</v>
      </c>
      <c r="O48" s="100">
        <v>24077.457238780335</v>
      </c>
      <c r="P48" s="101">
        <v>9538.8742779754102</v>
      </c>
      <c r="Q48" s="101">
        <v>19136.436904292554</v>
      </c>
      <c r="R48" s="101">
        <v>30089.952029407024</v>
      </c>
      <c r="S48" s="101">
        <v>89705.539359211922</v>
      </c>
      <c r="T48" s="101">
        <v>314786.92491912842</v>
      </c>
      <c r="U48" s="125">
        <f t="shared" si="2"/>
        <v>487335.18472879566</v>
      </c>
    </row>
    <row r="49" spans="1:21">
      <c r="A49" s="37">
        <v>39</v>
      </c>
      <c r="B49" s="17"/>
      <c r="C49" s="16"/>
      <c r="D49" s="38" t="s">
        <v>8</v>
      </c>
      <c r="E49" s="45" t="s">
        <v>63</v>
      </c>
      <c r="F49" s="40"/>
      <c r="G49" s="109">
        <f t="shared" si="0"/>
        <v>1030637.5335521977</v>
      </c>
      <c r="H49" s="26">
        <v>26069.730753853917</v>
      </c>
      <c r="I49" s="7">
        <v>8373.1103572547436</v>
      </c>
      <c r="J49" s="7">
        <v>25071.751856043935</v>
      </c>
      <c r="K49" s="7">
        <v>47725.883464217186</v>
      </c>
      <c r="L49" s="7">
        <v>124482.88435983658</v>
      </c>
      <c r="M49" s="7">
        <v>312011.27468490601</v>
      </c>
      <c r="N49" s="124">
        <f t="shared" si="1"/>
        <v>543734.63547611237</v>
      </c>
      <c r="O49" s="26">
        <v>24022.890461442992</v>
      </c>
      <c r="P49" s="7">
        <v>9523.4122316017747</v>
      </c>
      <c r="Q49" s="7">
        <v>19090.631666086614</v>
      </c>
      <c r="R49" s="7">
        <v>30032.329856127501</v>
      </c>
      <c r="S49" s="7">
        <v>89624.158046007156</v>
      </c>
      <c r="T49" s="7">
        <v>314609.47581481934</v>
      </c>
      <c r="U49" s="124">
        <f t="shared" si="2"/>
        <v>486902.89807608537</v>
      </c>
    </row>
    <row r="50" spans="1:21">
      <c r="A50" s="37">
        <v>40</v>
      </c>
      <c r="B50" s="17"/>
      <c r="C50" s="16"/>
      <c r="D50" s="38" t="s">
        <v>10</v>
      </c>
      <c r="E50" s="45" t="s">
        <v>64</v>
      </c>
      <c r="F50" s="40"/>
      <c r="G50" s="109">
        <f t="shared" si="0"/>
        <v>690.04929398514696</v>
      </c>
      <c r="H50" s="26">
        <v>53.337681156884173</v>
      </c>
      <c r="I50" s="7">
        <v>10.042181870071545</v>
      </c>
      <c r="J50" s="7">
        <v>55.856153669803462</v>
      </c>
      <c r="K50" s="7">
        <v>70.623268814524636</v>
      </c>
      <c r="L50" s="7">
        <v>79.699337731814012</v>
      </c>
      <c r="M50" s="7">
        <v>97.659472851082683</v>
      </c>
      <c r="N50" s="124">
        <f t="shared" si="1"/>
        <v>367.21809609418051</v>
      </c>
      <c r="O50" s="26">
        <v>50.821142802989925</v>
      </c>
      <c r="P50" s="7">
        <v>9.4798381955883997</v>
      </c>
      <c r="Q50" s="7">
        <v>35.212163921176398</v>
      </c>
      <c r="R50" s="7">
        <v>46.972933946090052</v>
      </c>
      <c r="S50" s="7">
        <v>63.383268518402474</v>
      </c>
      <c r="T50" s="7">
        <v>116.9618505067192</v>
      </c>
      <c r="U50" s="124">
        <f t="shared" si="2"/>
        <v>322.83119789096645</v>
      </c>
    </row>
    <row r="51" spans="1:21">
      <c r="A51" s="37">
        <v>41</v>
      </c>
      <c r="B51" s="17"/>
      <c r="C51" s="16"/>
      <c r="D51" s="38" t="s">
        <v>22</v>
      </c>
      <c r="E51" s="45" t="s">
        <v>65</v>
      </c>
      <c r="F51" s="40"/>
      <c r="G51" s="109">
        <f t="shared" si="0"/>
        <v>325.48686124820472</v>
      </c>
      <c r="H51" s="26">
        <v>6.9096893443531826</v>
      </c>
      <c r="I51" s="7">
        <v>24.630743481026002</v>
      </c>
      <c r="J51" s="7">
        <v>3.1200726444858446</v>
      </c>
      <c r="K51" s="7">
        <v>15.785182450927095</v>
      </c>
      <c r="L51" s="7">
        <v>19.788582397683058</v>
      </c>
      <c r="M51" s="7">
        <v>145.80147550092079</v>
      </c>
      <c r="N51" s="124">
        <f t="shared" si="1"/>
        <v>216.03574581939597</v>
      </c>
      <c r="O51" s="26">
        <v>3.7459981925047998</v>
      </c>
      <c r="P51" s="7">
        <v>5.9821886713943968</v>
      </c>
      <c r="Q51" s="7">
        <v>10.593575868082098</v>
      </c>
      <c r="R51" s="7">
        <v>10.649141105190211</v>
      </c>
      <c r="S51" s="7">
        <v>17.995249134253754</v>
      </c>
      <c r="T51" s="7">
        <v>60.484962457383517</v>
      </c>
      <c r="U51" s="124">
        <f t="shared" si="2"/>
        <v>109.45111542880878</v>
      </c>
    </row>
    <row r="52" spans="1:21">
      <c r="A52" s="93">
        <v>42</v>
      </c>
      <c r="B52" s="94"/>
      <c r="C52" s="95" t="s">
        <v>66</v>
      </c>
      <c r="D52" s="96" t="s">
        <v>67</v>
      </c>
      <c r="E52" s="97"/>
      <c r="F52" s="98"/>
      <c r="G52" s="99">
        <f t="shared" si="0"/>
        <v>104311.93222339451</v>
      </c>
      <c r="H52" s="100">
        <v>0</v>
      </c>
      <c r="I52" s="101">
        <v>0</v>
      </c>
      <c r="J52" s="101">
        <v>0</v>
      </c>
      <c r="K52" s="101">
        <v>0</v>
      </c>
      <c r="L52" s="101">
        <v>0</v>
      </c>
      <c r="M52" s="101">
        <v>0</v>
      </c>
      <c r="N52" s="125">
        <f t="shared" si="1"/>
        <v>0</v>
      </c>
      <c r="O52" s="100">
        <v>0</v>
      </c>
      <c r="P52" s="101">
        <v>0</v>
      </c>
      <c r="Q52" s="101">
        <v>48411.50368668139</v>
      </c>
      <c r="R52" s="101">
        <v>55900.428536713123</v>
      </c>
      <c r="S52" s="101">
        <v>0</v>
      </c>
      <c r="T52" s="101">
        <v>0</v>
      </c>
      <c r="U52" s="125">
        <f t="shared" si="2"/>
        <v>104311.93222339451</v>
      </c>
    </row>
    <row r="53" spans="1:21">
      <c r="A53" s="93">
        <v>49</v>
      </c>
      <c r="B53" s="94"/>
      <c r="C53" s="95" t="s">
        <v>68</v>
      </c>
      <c r="D53" s="96" t="s">
        <v>69</v>
      </c>
      <c r="E53" s="97"/>
      <c r="F53" s="98"/>
      <c r="G53" s="99">
        <f t="shared" si="0"/>
        <v>279689.92545574903</v>
      </c>
      <c r="H53" s="100">
        <v>155960.02061367035</v>
      </c>
      <c r="I53" s="101">
        <v>0</v>
      </c>
      <c r="J53" s="101">
        <v>0</v>
      </c>
      <c r="K53" s="101">
        <v>0</v>
      </c>
      <c r="L53" s="101">
        <v>0</v>
      </c>
      <c r="M53" s="101">
        <v>0</v>
      </c>
      <c r="N53" s="125">
        <f t="shared" si="1"/>
        <v>155960.02061367035</v>
      </c>
      <c r="O53" s="100">
        <v>123729.90484207869</v>
      </c>
      <c r="P53" s="101">
        <v>0</v>
      </c>
      <c r="Q53" s="101">
        <v>0</v>
      </c>
      <c r="R53" s="101">
        <v>0</v>
      </c>
      <c r="S53" s="101">
        <v>0</v>
      </c>
      <c r="T53" s="101">
        <v>0</v>
      </c>
      <c r="U53" s="125">
        <f t="shared" si="2"/>
        <v>123729.90484207869</v>
      </c>
    </row>
    <row r="54" spans="1:21">
      <c r="A54" s="37">
        <v>50</v>
      </c>
      <c r="B54" s="17"/>
      <c r="C54" s="16"/>
      <c r="D54" s="38" t="s">
        <v>8</v>
      </c>
      <c r="E54" s="47" t="s">
        <v>70</v>
      </c>
      <c r="F54" s="40"/>
      <c r="G54" s="109">
        <f t="shared" si="0"/>
        <v>114768.89830547571</v>
      </c>
      <c r="H54" s="26">
        <v>62751.664457291365</v>
      </c>
      <c r="I54" s="7">
        <v>0</v>
      </c>
      <c r="J54" s="7">
        <v>0</v>
      </c>
      <c r="K54" s="7">
        <v>0</v>
      </c>
      <c r="L54" s="7">
        <v>0</v>
      </c>
      <c r="M54" s="7">
        <v>0</v>
      </c>
      <c r="N54" s="124">
        <f t="shared" si="1"/>
        <v>62751.664457291365</v>
      </c>
      <c r="O54" s="26">
        <v>52017.233848184347</v>
      </c>
      <c r="P54" s="7">
        <v>0</v>
      </c>
      <c r="Q54" s="7">
        <v>0</v>
      </c>
      <c r="R54" s="7">
        <v>0</v>
      </c>
      <c r="S54" s="7">
        <v>0</v>
      </c>
      <c r="T54" s="7">
        <v>0</v>
      </c>
      <c r="U54" s="124">
        <f t="shared" si="2"/>
        <v>52017.233848184347</v>
      </c>
    </row>
    <row r="55" spans="1:21">
      <c r="A55" s="37">
        <v>51</v>
      </c>
      <c r="B55" s="10"/>
      <c r="C55" s="16"/>
      <c r="D55" s="38" t="s">
        <v>10</v>
      </c>
      <c r="E55" s="47" t="s">
        <v>71</v>
      </c>
      <c r="F55" s="40"/>
      <c r="G55" s="109">
        <f t="shared" si="0"/>
        <v>104108.47329058498</v>
      </c>
      <c r="H55" s="26">
        <v>59277.707238420844</v>
      </c>
      <c r="I55" s="7">
        <v>0</v>
      </c>
      <c r="J55" s="7">
        <v>0</v>
      </c>
      <c r="K55" s="7">
        <v>0</v>
      </c>
      <c r="L55" s="7">
        <v>0</v>
      </c>
      <c r="M55" s="7">
        <v>0</v>
      </c>
      <c r="N55" s="124">
        <f t="shared" si="1"/>
        <v>59277.707238420844</v>
      </c>
      <c r="O55" s="26">
        <v>44830.766052164137</v>
      </c>
      <c r="P55" s="7">
        <v>0</v>
      </c>
      <c r="Q55" s="7">
        <v>0</v>
      </c>
      <c r="R55" s="7">
        <v>0</v>
      </c>
      <c r="S55" s="7">
        <v>0</v>
      </c>
      <c r="T55" s="7">
        <v>0</v>
      </c>
      <c r="U55" s="124">
        <f t="shared" si="2"/>
        <v>44830.766052164137</v>
      </c>
    </row>
    <row r="56" spans="1:21">
      <c r="A56" s="37">
        <v>52</v>
      </c>
      <c r="B56" s="17"/>
      <c r="C56" s="11"/>
      <c r="D56" s="38" t="s">
        <v>22</v>
      </c>
      <c r="E56" s="47" t="s">
        <v>72</v>
      </c>
      <c r="F56" s="43"/>
      <c r="G56" s="109">
        <f t="shared" si="0"/>
        <v>57617.39448171109</v>
      </c>
      <c r="H56" s="26">
        <v>32284.502907723188</v>
      </c>
      <c r="I56" s="7">
        <v>0</v>
      </c>
      <c r="J56" s="7">
        <v>0</v>
      </c>
      <c r="K56" s="7">
        <v>0</v>
      </c>
      <c r="L56" s="7">
        <v>0</v>
      </c>
      <c r="M56" s="7">
        <v>0</v>
      </c>
      <c r="N56" s="124">
        <f t="shared" si="1"/>
        <v>32284.502907723188</v>
      </c>
      <c r="O56" s="26">
        <v>25332.891573987901</v>
      </c>
      <c r="P56" s="7">
        <v>0</v>
      </c>
      <c r="Q56" s="7">
        <v>0</v>
      </c>
      <c r="R56" s="7">
        <v>0</v>
      </c>
      <c r="S56" s="7">
        <v>0</v>
      </c>
      <c r="T56" s="7">
        <v>0</v>
      </c>
      <c r="U56" s="124">
        <f t="shared" si="2"/>
        <v>25332.891573987901</v>
      </c>
    </row>
    <row r="57" spans="1:21">
      <c r="A57" s="37">
        <v>53</v>
      </c>
      <c r="B57" s="12"/>
      <c r="C57" s="12"/>
      <c r="D57" s="38" t="s">
        <v>24</v>
      </c>
      <c r="E57" s="13" t="s">
        <v>73</v>
      </c>
      <c r="F57" s="43"/>
      <c r="G57" s="109">
        <f t="shared" si="0"/>
        <v>3195.1578992102295</v>
      </c>
      <c r="H57" s="26">
        <v>1646.1455867197365</v>
      </c>
      <c r="I57" s="7">
        <v>0</v>
      </c>
      <c r="J57" s="7">
        <v>0</v>
      </c>
      <c r="K57" s="7">
        <v>0</v>
      </c>
      <c r="L57" s="7">
        <v>0</v>
      </c>
      <c r="M57" s="7">
        <v>0</v>
      </c>
      <c r="N57" s="124">
        <f t="shared" si="1"/>
        <v>1646.1455867197365</v>
      </c>
      <c r="O57" s="26">
        <v>1549.0123124904931</v>
      </c>
      <c r="P57" s="7">
        <v>0</v>
      </c>
      <c r="Q57" s="7">
        <v>0</v>
      </c>
      <c r="R57" s="7">
        <v>0</v>
      </c>
      <c r="S57" s="7">
        <v>0</v>
      </c>
      <c r="T57" s="7">
        <v>0</v>
      </c>
      <c r="U57" s="124">
        <f t="shared" si="2"/>
        <v>1549.0123124904931</v>
      </c>
    </row>
    <row r="58" spans="1:21">
      <c r="A58" s="93">
        <v>54</v>
      </c>
      <c r="B58" s="94"/>
      <c r="C58" s="95" t="s">
        <v>74</v>
      </c>
      <c r="D58" s="96" t="s">
        <v>75</v>
      </c>
      <c r="E58" s="97"/>
      <c r="F58" s="98"/>
      <c r="G58" s="99">
        <f t="shared" si="0"/>
        <v>171551.47594072379</v>
      </c>
      <c r="H58" s="100">
        <v>5580.3592690245714</v>
      </c>
      <c r="I58" s="101">
        <v>2327.0558562149527</v>
      </c>
      <c r="J58" s="101">
        <v>5958.7729151395615</v>
      </c>
      <c r="K58" s="101">
        <v>9614.0096144359559</v>
      </c>
      <c r="L58" s="101">
        <v>15265.634168401361</v>
      </c>
      <c r="M58" s="101">
        <v>47575.407006621361</v>
      </c>
      <c r="N58" s="125">
        <f t="shared" si="1"/>
        <v>86321.238829837763</v>
      </c>
      <c r="O58" s="100">
        <v>7135.955458576791</v>
      </c>
      <c r="P58" s="101">
        <v>2162.7239119946025</v>
      </c>
      <c r="Q58" s="101">
        <v>4455.0036359166261</v>
      </c>
      <c r="R58" s="101">
        <v>6845.5402489257976</v>
      </c>
      <c r="S58" s="101">
        <v>13605.250228658319</v>
      </c>
      <c r="T58" s="101">
        <v>51025.763626813889</v>
      </c>
      <c r="U58" s="125">
        <f t="shared" si="2"/>
        <v>85230.237110886024</v>
      </c>
    </row>
    <row r="59" spans="1:21">
      <c r="A59" s="37">
        <v>55</v>
      </c>
      <c r="B59" s="17"/>
      <c r="C59" s="16"/>
      <c r="D59" s="38" t="s">
        <v>8</v>
      </c>
      <c r="E59" s="45" t="s">
        <v>76</v>
      </c>
      <c r="F59" s="40"/>
      <c r="G59" s="109">
        <f t="shared" si="0"/>
        <v>105549.47014889291</v>
      </c>
      <c r="H59" s="26">
        <v>4347.0809502492775</v>
      </c>
      <c r="I59" s="7">
        <v>1900.6774610168068</v>
      </c>
      <c r="J59" s="7">
        <v>2891.9078233961482</v>
      </c>
      <c r="K59" s="7">
        <v>3573.9046757863835</v>
      </c>
      <c r="L59" s="7">
        <v>7844.0327981635928</v>
      </c>
      <c r="M59" s="7">
        <v>35068.396234869957</v>
      </c>
      <c r="N59" s="124">
        <f t="shared" si="1"/>
        <v>55625.999943482166</v>
      </c>
      <c r="O59" s="26">
        <v>4244.3425361052359</v>
      </c>
      <c r="P59" s="7">
        <v>1515.0278032616479</v>
      </c>
      <c r="Q59" s="7">
        <v>2033.2976071175362</v>
      </c>
      <c r="R59" s="7">
        <v>2131.5099598875968</v>
      </c>
      <c r="S59" s="7">
        <v>5279.4863041704521</v>
      </c>
      <c r="T59" s="7">
        <v>34719.805994868279</v>
      </c>
      <c r="U59" s="124">
        <f t="shared" si="2"/>
        <v>49923.470205410747</v>
      </c>
    </row>
    <row r="60" spans="1:21">
      <c r="A60" s="37">
        <v>56</v>
      </c>
      <c r="B60" s="17"/>
      <c r="C60" s="16"/>
      <c r="D60" s="38" t="s">
        <v>10</v>
      </c>
      <c r="E60" s="45" t="s">
        <v>77</v>
      </c>
      <c r="F60" s="40"/>
      <c r="G60" s="109">
        <f t="shared" si="0"/>
        <v>874.62586650731373</v>
      </c>
      <c r="H60" s="26">
        <v>8.7099664085772019</v>
      </c>
      <c r="I60" s="7">
        <v>7.5183831957674556</v>
      </c>
      <c r="J60" s="7">
        <v>77.996676565875532</v>
      </c>
      <c r="K60" s="7">
        <v>69.85447907532216</v>
      </c>
      <c r="L60" s="7">
        <v>72.670497277285904</v>
      </c>
      <c r="M60" s="7">
        <v>147.63244829699397</v>
      </c>
      <c r="N60" s="124">
        <f t="shared" si="1"/>
        <v>384.38245081982222</v>
      </c>
      <c r="O60" s="26">
        <v>14.471609911193809</v>
      </c>
      <c r="P60" s="7">
        <v>8.9849388282345899</v>
      </c>
      <c r="Q60" s="7">
        <v>46.72954414461492</v>
      </c>
      <c r="R60" s="7">
        <v>57.244256057572784</v>
      </c>
      <c r="S60" s="7">
        <v>94.413707588566467</v>
      </c>
      <c r="T60" s="7">
        <v>268.39935915730894</v>
      </c>
      <c r="U60" s="124">
        <f t="shared" si="2"/>
        <v>490.24341568749151</v>
      </c>
    </row>
    <row r="61" spans="1:21">
      <c r="A61" s="37">
        <v>57</v>
      </c>
      <c r="B61" s="17"/>
      <c r="C61" s="16"/>
      <c r="D61" s="38" t="s">
        <v>22</v>
      </c>
      <c r="E61" s="45" t="s">
        <v>78</v>
      </c>
      <c r="F61" s="40"/>
      <c r="G61" s="109">
        <f t="shared" si="0"/>
        <v>0</v>
      </c>
      <c r="H61" s="26">
        <v>0</v>
      </c>
      <c r="I61" s="7">
        <v>0</v>
      </c>
      <c r="J61" s="7">
        <v>0</v>
      </c>
      <c r="K61" s="7">
        <v>0</v>
      </c>
      <c r="L61" s="7">
        <v>0</v>
      </c>
      <c r="M61" s="7">
        <v>0</v>
      </c>
      <c r="N61" s="124">
        <f t="shared" si="1"/>
        <v>0</v>
      </c>
      <c r="O61" s="26">
        <v>0</v>
      </c>
      <c r="P61" s="7">
        <v>0</v>
      </c>
      <c r="Q61" s="7">
        <v>0</v>
      </c>
      <c r="R61" s="7">
        <v>0</v>
      </c>
      <c r="S61" s="7">
        <v>0</v>
      </c>
      <c r="T61" s="7">
        <v>0</v>
      </c>
      <c r="U61" s="124">
        <f t="shared" si="2"/>
        <v>0</v>
      </c>
    </row>
    <row r="62" spans="1:21">
      <c r="A62" s="37">
        <v>58</v>
      </c>
      <c r="B62" s="14"/>
      <c r="C62" s="16"/>
      <c r="D62" s="38" t="s">
        <v>24</v>
      </c>
      <c r="E62" s="45" t="s">
        <v>79</v>
      </c>
      <c r="F62" s="40"/>
      <c r="G62" s="109">
        <f t="shared" si="0"/>
        <v>723.60738908375424</v>
      </c>
      <c r="H62" s="26">
        <v>0.64799339454930305</v>
      </c>
      <c r="I62" s="7">
        <v>6.0834500113414833</v>
      </c>
      <c r="J62" s="7">
        <v>128.06035641007475</v>
      </c>
      <c r="K62" s="7">
        <v>66.96789440617431</v>
      </c>
      <c r="L62" s="7">
        <v>24.731871179013979</v>
      </c>
      <c r="M62" s="7">
        <v>28.91822326334659</v>
      </c>
      <c r="N62" s="124">
        <f t="shared" si="1"/>
        <v>255.40978866450041</v>
      </c>
      <c r="O62" s="26">
        <v>4.287948419921122</v>
      </c>
      <c r="P62" s="7">
        <v>11.204509463394061</v>
      </c>
      <c r="Q62" s="7">
        <v>91.915203478391049</v>
      </c>
      <c r="R62" s="7">
        <v>79.639871911844239</v>
      </c>
      <c r="S62" s="7">
        <v>77.008273522136733</v>
      </c>
      <c r="T62" s="7">
        <v>204.14179362356663</v>
      </c>
      <c r="U62" s="124">
        <f t="shared" si="2"/>
        <v>468.19760041925383</v>
      </c>
    </row>
    <row r="63" spans="1:21">
      <c r="A63" s="37">
        <v>59</v>
      </c>
      <c r="B63" s="12"/>
      <c r="C63" s="14"/>
      <c r="D63" s="38" t="s">
        <v>26</v>
      </c>
      <c r="E63" s="14" t="s">
        <v>80</v>
      </c>
      <c r="F63" s="48"/>
      <c r="G63" s="109">
        <f t="shared" si="0"/>
        <v>64403.772390307742</v>
      </c>
      <c r="H63" s="26">
        <v>1223.9204270323971</v>
      </c>
      <c r="I63" s="7">
        <v>412.77653711475432</v>
      </c>
      <c r="J63" s="7">
        <v>2860.8080468192929</v>
      </c>
      <c r="K63" s="7">
        <v>5903.282476155553</v>
      </c>
      <c r="L63" s="7">
        <v>7324.1991590708494</v>
      </c>
      <c r="M63" s="7">
        <v>12330.459772795439</v>
      </c>
      <c r="N63" s="124">
        <f t="shared" si="1"/>
        <v>30055.446418988286</v>
      </c>
      <c r="O63" s="26">
        <v>2872.8533649542369</v>
      </c>
      <c r="P63" s="7">
        <v>627.50665781460702</v>
      </c>
      <c r="Q63" s="7">
        <v>2283.0613009656081</v>
      </c>
      <c r="R63" s="7">
        <v>4577.1461661569774</v>
      </c>
      <c r="S63" s="7">
        <v>8154.3418315500021</v>
      </c>
      <c r="T63" s="7">
        <v>15833.416649878025</v>
      </c>
      <c r="U63" s="124">
        <f t="shared" si="2"/>
        <v>34348.325971319457</v>
      </c>
    </row>
    <row r="64" spans="1:21">
      <c r="A64" s="72">
        <v>60</v>
      </c>
      <c r="B64" s="73" t="s">
        <v>81</v>
      </c>
      <c r="C64" s="77" t="s">
        <v>82</v>
      </c>
      <c r="D64" s="78"/>
      <c r="E64" s="78"/>
      <c r="F64" s="79"/>
      <c r="G64" s="74">
        <f t="shared" si="0"/>
        <v>11451906.745859683</v>
      </c>
      <c r="H64" s="75">
        <v>180247.70954084396</v>
      </c>
      <c r="I64" s="76">
        <v>60546.705560833216</v>
      </c>
      <c r="J64" s="76">
        <v>225633.69255638123</v>
      </c>
      <c r="K64" s="76">
        <v>595911.55211639404</v>
      </c>
      <c r="L64" s="76">
        <v>1643521.5192565918</v>
      </c>
      <c r="M64" s="76">
        <v>2691908.9515075684</v>
      </c>
      <c r="N64" s="122">
        <f t="shared" si="1"/>
        <v>5397770.1305386126</v>
      </c>
      <c r="O64" s="75">
        <v>185265.65859937668</v>
      </c>
      <c r="P64" s="76">
        <v>76039.133712798357</v>
      </c>
      <c r="Q64" s="76">
        <v>179609.30745255947</v>
      </c>
      <c r="R64" s="76">
        <v>547232.48209381104</v>
      </c>
      <c r="S64" s="76">
        <v>1616454.8330230713</v>
      </c>
      <c r="T64" s="76">
        <v>3449535.2004394531</v>
      </c>
      <c r="U64" s="122">
        <f t="shared" si="2"/>
        <v>6054136.61532107</v>
      </c>
    </row>
    <row r="65" spans="1:21">
      <c r="A65" s="93">
        <v>61</v>
      </c>
      <c r="B65" s="94"/>
      <c r="C65" s="95" t="s">
        <v>6</v>
      </c>
      <c r="D65" s="96" t="s">
        <v>83</v>
      </c>
      <c r="E65" s="97"/>
      <c r="F65" s="98"/>
      <c r="G65" s="99">
        <f t="shared" si="0"/>
        <v>2652096.6370412856</v>
      </c>
      <c r="H65" s="100">
        <v>9947.0861461013556</v>
      </c>
      <c r="I65" s="101">
        <v>9253.2960582524538</v>
      </c>
      <c r="J65" s="101">
        <v>45387.646283626556</v>
      </c>
      <c r="K65" s="101">
        <v>163635.93223190308</v>
      </c>
      <c r="L65" s="101">
        <v>457257.1662311554</v>
      </c>
      <c r="M65" s="101">
        <v>664142.92618560791</v>
      </c>
      <c r="N65" s="125">
        <f t="shared" si="1"/>
        <v>1349624.0531366467</v>
      </c>
      <c r="O65" s="100">
        <v>8178.6961682885885</v>
      </c>
      <c r="P65" s="101">
        <v>8495.1690728962421</v>
      </c>
      <c r="Q65" s="101">
        <v>36991.344321966171</v>
      </c>
      <c r="R65" s="101">
        <v>263562.06032705307</v>
      </c>
      <c r="S65" s="101">
        <v>572305.94171524048</v>
      </c>
      <c r="T65" s="101">
        <v>412939.37229919434</v>
      </c>
      <c r="U65" s="125">
        <f t="shared" si="2"/>
        <v>1302472.5839046389</v>
      </c>
    </row>
    <row r="66" spans="1:21">
      <c r="A66" s="37">
        <v>62</v>
      </c>
      <c r="B66" s="17"/>
      <c r="C66" s="16"/>
      <c r="D66" s="38" t="s">
        <v>8</v>
      </c>
      <c r="E66" s="49" t="s">
        <v>84</v>
      </c>
      <c r="F66" s="40"/>
      <c r="G66" s="109">
        <f t="shared" si="0"/>
        <v>85901.97066421312</v>
      </c>
      <c r="H66" s="26">
        <v>117.51819103956223</v>
      </c>
      <c r="I66" s="7">
        <v>168.5087198424153</v>
      </c>
      <c r="J66" s="7">
        <v>1506.9083597585559</v>
      </c>
      <c r="K66" s="7">
        <v>8857.3833313584328</v>
      </c>
      <c r="L66" s="7">
        <v>27657.983093142509</v>
      </c>
      <c r="M66" s="7">
        <v>17377.101913690567</v>
      </c>
      <c r="N66" s="124">
        <f t="shared" si="1"/>
        <v>55685.403608832043</v>
      </c>
      <c r="O66" s="26">
        <v>68.138800442218781</v>
      </c>
      <c r="P66" s="7">
        <v>143.51555867417483</v>
      </c>
      <c r="Q66" s="7">
        <v>956.65367326140404</v>
      </c>
      <c r="R66" s="7">
        <v>4550.5531951710582</v>
      </c>
      <c r="S66" s="7">
        <v>13858.543466567993</v>
      </c>
      <c r="T66" s="7">
        <v>10639.162361264229</v>
      </c>
      <c r="U66" s="124">
        <f t="shared" si="2"/>
        <v>30216.567055381078</v>
      </c>
    </row>
    <row r="67" spans="1:21">
      <c r="A67" s="37">
        <v>63</v>
      </c>
      <c r="B67" s="17"/>
      <c r="C67" s="16"/>
      <c r="D67" s="38" t="s">
        <v>10</v>
      </c>
      <c r="E67" s="49" t="s">
        <v>85</v>
      </c>
      <c r="F67" s="40"/>
      <c r="G67" s="109">
        <f t="shared" si="0"/>
        <v>146106.07461730577</v>
      </c>
      <c r="H67" s="26">
        <v>4.4675920605659485</v>
      </c>
      <c r="I67" s="7">
        <v>3.6353774070739746</v>
      </c>
      <c r="J67" s="7">
        <v>365.81913404446095</v>
      </c>
      <c r="K67" s="7">
        <v>7733.0118778645992</v>
      </c>
      <c r="L67" s="7">
        <v>43923.242291331291</v>
      </c>
      <c r="M67" s="7">
        <v>41151.287888050079</v>
      </c>
      <c r="N67" s="124">
        <f t="shared" si="1"/>
        <v>93181.464160758071</v>
      </c>
      <c r="O67" s="26">
        <v>1.899493932723999</v>
      </c>
      <c r="P67" s="7">
        <v>0.51562690734863281</v>
      </c>
      <c r="Q67" s="7">
        <v>284.4787686644122</v>
      </c>
      <c r="R67" s="7">
        <v>3252.4305275119841</v>
      </c>
      <c r="S67" s="7">
        <v>20326.603070914745</v>
      </c>
      <c r="T67" s="7">
        <v>29058.682968616486</v>
      </c>
      <c r="U67" s="124">
        <f t="shared" si="2"/>
        <v>52924.6104565477</v>
      </c>
    </row>
    <row r="68" spans="1:21">
      <c r="A68" s="37">
        <v>64</v>
      </c>
      <c r="B68" s="17"/>
      <c r="C68" s="16"/>
      <c r="D68" s="38" t="s">
        <v>22</v>
      </c>
      <c r="E68" s="49" t="s">
        <v>86</v>
      </c>
      <c r="F68" s="40"/>
      <c r="G68" s="109">
        <f t="shared" si="0"/>
        <v>95192.663904729299</v>
      </c>
      <c r="H68" s="26">
        <v>180.87469667196274</v>
      </c>
      <c r="I68" s="7">
        <v>189.29888254404068</v>
      </c>
      <c r="J68" s="7">
        <v>694.43046426400542</v>
      </c>
      <c r="K68" s="7">
        <v>8212.8666425347328</v>
      </c>
      <c r="L68" s="7">
        <v>23670.355476856232</v>
      </c>
      <c r="M68" s="7">
        <v>20704.425067424774</v>
      </c>
      <c r="N68" s="124">
        <f t="shared" si="1"/>
        <v>53652.251230295748</v>
      </c>
      <c r="O68" s="26">
        <v>104.00988993048668</v>
      </c>
      <c r="P68" s="7">
        <v>96.808699786663055</v>
      </c>
      <c r="Q68" s="7">
        <v>414.27447374816984</v>
      </c>
      <c r="R68" s="7">
        <v>4689.9242646843195</v>
      </c>
      <c r="S68" s="7">
        <v>16618.670005202293</v>
      </c>
      <c r="T68" s="7">
        <v>19616.725341081619</v>
      </c>
      <c r="U68" s="124">
        <f t="shared" si="2"/>
        <v>41540.412674433552</v>
      </c>
    </row>
    <row r="69" spans="1:21">
      <c r="A69" s="37">
        <v>65</v>
      </c>
      <c r="B69" s="17"/>
      <c r="C69" s="16"/>
      <c r="D69" s="38" t="s">
        <v>24</v>
      </c>
      <c r="E69" s="49" t="s">
        <v>87</v>
      </c>
      <c r="F69" s="40"/>
      <c r="G69" s="109">
        <f t="shared" si="0"/>
        <v>126321.88809980825</v>
      </c>
      <c r="H69" s="26">
        <v>78.158424526453018</v>
      </c>
      <c r="I69" s="7">
        <v>98.724961042404175</v>
      </c>
      <c r="J69" s="7">
        <v>1630.8315549045801</v>
      </c>
      <c r="K69" s="7">
        <v>10484.435256063938</v>
      </c>
      <c r="L69" s="7">
        <v>31671.162706613541</v>
      </c>
      <c r="M69" s="7">
        <v>27560.695662021637</v>
      </c>
      <c r="N69" s="124">
        <f t="shared" si="1"/>
        <v>71524.008565172553</v>
      </c>
      <c r="O69" s="26">
        <v>175.94823884963989</v>
      </c>
      <c r="P69" s="7">
        <v>151.23600339889526</v>
      </c>
      <c r="Q69" s="7">
        <v>1082.4544613696635</v>
      </c>
      <c r="R69" s="7">
        <v>8831.7487584352493</v>
      </c>
      <c r="S69" s="7">
        <v>23630.994340896606</v>
      </c>
      <c r="T69" s="7">
        <v>20925.497731685638</v>
      </c>
      <c r="U69" s="124">
        <f t="shared" si="2"/>
        <v>54797.879534635693</v>
      </c>
    </row>
    <row r="70" spans="1:21">
      <c r="A70" s="37">
        <v>66</v>
      </c>
      <c r="B70" s="17"/>
      <c r="C70" s="16"/>
      <c r="D70" s="38" t="s">
        <v>26</v>
      </c>
      <c r="E70" s="49" t="s">
        <v>88</v>
      </c>
      <c r="F70" s="40"/>
      <c r="G70" s="109">
        <f t="shared" si="0"/>
        <v>182409.80313873143</v>
      </c>
      <c r="H70" s="26">
        <v>0</v>
      </c>
      <c r="I70" s="7">
        <v>529.15764240646968</v>
      </c>
      <c r="J70" s="7">
        <v>7982.6490122163668</v>
      </c>
      <c r="K70" s="7">
        <v>31522.878174424171</v>
      </c>
      <c r="L70" s="7">
        <v>51034.685898542404</v>
      </c>
      <c r="M70" s="7">
        <v>30176.247735261917</v>
      </c>
      <c r="N70" s="124">
        <f t="shared" si="1"/>
        <v>121245.61846285133</v>
      </c>
      <c r="O70" s="26">
        <v>0</v>
      </c>
      <c r="P70" s="7">
        <v>318.73856682734913</v>
      </c>
      <c r="Q70" s="7">
        <v>2119.9987096227705</v>
      </c>
      <c r="R70" s="7">
        <v>13455.615242473781</v>
      </c>
      <c r="S70" s="7">
        <v>25889.060838997364</v>
      </c>
      <c r="T70" s="7">
        <v>19380.771317958832</v>
      </c>
      <c r="U70" s="124">
        <f t="shared" si="2"/>
        <v>61164.184675880097</v>
      </c>
    </row>
    <row r="71" spans="1:21">
      <c r="A71" s="37">
        <v>67</v>
      </c>
      <c r="B71" s="17"/>
      <c r="C71" s="16"/>
      <c r="D71" s="38" t="s">
        <v>32</v>
      </c>
      <c r="E71" s="49" t="s">
        <v>89</v>
      </c>
      <c r="F71" s="40"/>
      <c r="G71" s="109">
        <f t="shared" si="0"/>
        <v>46439.394400172867</v>
      </c>
      <c r="H71" s="26">
        <v>1.2460922002792358</v>
      </c>
      <c r="I71" s="7">
        <v>1.4021878242492676</v>
      </c>
      <c r="J71" s="7">
        <v>149.84598956909031</v>
      </c>
      <c r="K71" s="7">
        <v>2574.130220502615</v>
      </c>
      <c r="L71" s="7">
        <v>13895.500328302383</v>
      </c>
      <c r="M71" s="7">
        <v>9565.0180501937866</v>
      </c>
      <c r="N71" s="124">
        <f t="shared" si="1"/>
        <v>26187.142868592404</v>
      </c>
      <c r="O71" s="26">
        <v>0</v>
      </c>
      <c r="P71" s="7">
        <v>0</v>
      </c>
      <c r="Q71" s="7">
        <v>181.42146393842995</v>
      </c>
      <c r="R71" s="7">
        <v>1995.6715760305524</v>
      </c>
      <c r="S71" s="7">
        <v>9002.7796907424927</v>
      </c>
      <c r="T71" s="7">
        <v>9072.378800868988</v>
      </c>
      <c r="U71" s="124">
        <f t="shared" si="2"/>
        <v>20252.251531580463</v>
      </c>
    </row>
    <row r="72" spans="1:21">
      <c r="A72" s="37">
        <v>68</v>
      </c>
      <c r="B72" s="17"/>
      <c r="C72" s="16"/>
      <c r="D72" s="38" t="s">
        <v>34</v>
      </c>
      <c r="E72" s="49" t="s">
        <v>90</v>
      </c>
      <c r="F72" s="40"/>
      <c r="G72" s="109">
        <f t="shared" si="0"/>
        <v>75327.410938868299</v>
      </c>
      <c r="H72" s="26">
        <v>49.137558221817017</v>
      </c>
      <c r="I72" s="7">
        <v>45.531139612197876</v>
      </c>
      <c r="J72" s="7">
        <v>185.06216566264629</v>
      </c>
      <c r="K72" s="7">
        <v>4433.0137236714363</v>
      </c>
      <c r="L72" s="7">
        <v>23451.745545625687</v>
      </c>
      <c r="M72" s="7">
        <v>18001.374876022339</v>
      </c>
      <c r="N72" s="124">
        <f t="shared" si="1"/>
        <v>46165.865008816123</v>
      </c>
      <c r="O72" s="26">
        <v>1.9551874399185181</v>
      </c>
      <c r="P72" s="7">
        <v>0.51605510711669922</v>
      </c>
      <c r="Q72" s="7">
        <v>281.22597070969641</v>
      </c>
      <c r="R72" s="7">
        <v>2884.633423268795</v>
      </c>
      <c r="S72" s="7">
        <v>13947.484506726265</v>
      </c>
      <c r="T72" s="7">
        <v>12045.730786800385</v>
      </c>
      <c r="U72" s="124">
        <f t="shared" si="2"/>
        <v>29161.545930052176</v>
      </c>
    </row>
    <row r="73" spans="1:21">
      <c r="A73" s="37">
        <v>69</v>
      </c>
      <c r="B73" s="17"/>
      <c r="C73" s="16"/>
      <c r="D73" s="38" t="s">
        <v>36</v>
      </c>
      <c r="E73" s="49" t="s">
        <v>91</v>
      </c>
      <c r="F73" s="40"/>
      <c r="G73" s="109">
        <f t="shared" si="0"/>
        <v>30379.092982967384</v>
      </c>
      <c r="H73" s="26">
        <v>14.705548167228699</v>
      </c>
      <c r="I73" s="7">
        <v>14.378776788711548</v>
      </c>
      <c r="J73" s="7">
        <v>205.86216330435127</v>
      </c>
      <c r="K73" s="7">
        <v>1371.3374252095819</v>
      </c>
      <c r="L73" s="7">
        <v>7742.8099662214518</v>
      </c>
      <c r="M73" s="7">
        <v>8995.9554042220116</v>
      </c>
      <c r="N73" s="124">
        <f t="shared" si="1"/>
        <v>18345.049283913337</v>
      </c>
      <c r="O73" s="26">
        <v>27.782010436058044</v>
      </c>
      <c r="P73" s="7">
        <v>25.232023119926453</v>
      </c>
      <c r="Q73" s="7">
        <v>113.22361032105982</v>
      </c>
      <c r="R73" s="7">
        <v>716.96423894539475</v>
      </c>
      <c r="S73" s="7">
        <v>5518.2739502638578</v>
      </c>
      <c r="T73" s="7">
        <v>5632.5678659677505</v>
      </c>
      <c r="U73" s="124">
        <f t="shared" si="2"/>
        <v>12034.043699054047</v>
      </c>
    </row>
    <row r="74" spans="1:21">
      <c r="A74" s="37">
        <v>70</v>
      </c>
      <c r="B74" s="17"/>
      <c r="C74" s="16"/>
      <c r="D74" s="38" t="s">
        <v>38</v>
      </c>
      <c r="E74" s="49" t="s">
        <v>92</v>
      </c>
      <c r="F74" s="40"/>
      <c r="G74" s="109">
        <f t="shared" ref="G74:G137" si="3">N74+U74</f>
        <v>336969.40344135382</v>
      </c>
      <c r="H74" s="26">
        <v>0</v>
      </c>
      <c r="I74" s="7">
        <v>0</v>
      </c>
      <c r="J74" s="7">
        <v>32.717956656706519</v>
      </c>
      <c r="K74" s="7">
        <v>99.423452806659043</v>
      </c>
      <c r="L74" s="7">
        <v>241.81979563459754</v>
      </c>
      <c r="M74" s="7">
        <v>338.56552417576313</v>
      </c>
      <c r="N74" s="124">
        <f t="shared" ref="N74:N137" si="4">SUM(H74:M74)</f>
        <v>712.52672927372623</v>
      </c>
      <c r="O74" s="26">
        <v>16.005569398403168</v>
      </c>
      <c r="P74" s="7">
        <v>21.784356653690338</v>
      </c>
      <c r="Q74" s="7">
        <v>5591.2496952973306</v>
      </c>
      <c r="R74" s="7">
        <v>103982.20273947716</v>
      </c>
      <c r="S74" s="7">
        <v>161422.29430532455</v>
      </c>
      <c r="T74" s="7">
        <v>65223.340045928955</v>
      </c>
      <c r="U74" s="124">
        <f t="shared" ref="U74:U130" si="5">SUM(O74:T74)</f>
        <v>336256.87671208009</v>
      </c>
    </row>
    <row r="75" spans="1:21">
      <c r="A75" s="37">
        <v>71</v>
      </c>
      <c r="B75" s="17"/>
      <c r="C75" s="16"/>
      <c r="D75" s="38" t="s">
        <v>40</v>
      </c>
      <c r="E75" s="49" t="s">
        <v>93</v>
      </c>
      <c r="F75" s="40"/>
      <c r="G75" s="109">
        <f t="shared" si="3"/>
        <v>256238.47589603066</v>
      </c>
      <c r="H75" s="26">
        <v>0</v>
      </c>
      <c r="I75" s="7">
        <v>0</v>
      </c>
      <c r="J75" s="7">
        <v>0</v>
      </c>
      <c r="K75" s="7">
        <v>0</v>
      </c>
      <c r="L75" s="7">
        <v>0</v>
      </c>
      <c r="M75" s="7">
        <v>0</v>
      </c>
      <c r="N75" s="124">
        <f t="shared" si="4"/>
        <v>0</v>
      </c>
      <c r="O75" s="26">
        <v>154.57130193710327</v>
      </c>
      <c r="P75" s="7">
        <v>125.37938845157623</v>
      </c>
      <c r="Q75" s="7">
        <v>2963.4894616901875</v>
      </c>
      <c r="R75" s="7">
        <v>48464.785349607468</v>
      </c>
      <c r="S75" s="7">
        <v>123892.0320725441</v>
      </c>
      <c r="T75" s="7">
        <v>80638.218321800232</v>
      </c>
      <c r="U75" s="124">
        <f t="shared" si="5"/>
        <v>256238.47589603066</v>
      </c>
    </row>
    <row r="76" spans="1:21">
      <c r="A76" s="37">
        <v>72</v>
      </c>
      <c r="B76" s="17"/>
      <c r="C76" s="16"/>
      <c r="D76" s="38" t="s">
        <v>54</v>
      </c>
      <c r="E76" s="49" t="s">
        <v>94</v>
      </c>
      <c r="F76" s="40"/>
      <c r="G76" s="109">
        <f t="shared" si="3"/>
        <v>18467.037288020831</v>
      </c>
      <c r="H76" s="26">
        <v>0</v>
      </c>
      <c r="I76" s="7">
        <v>0</v>
      </c>
      <c r="J76" s="7">
        <v>0</v>
      </c>
      <c r="K76" s="7">
        <v>0</v>
      </c>
      <c r="L76" s="7">
        <v>0</v>
      </c>
      <c r="M76" s="7">
        <v>0</v>
      </c>
      <c r="N76" s="124">
        <f t="shared" si="4"/>
        <v>0</v>
      </c>
      <c r="O76" s="26">
        <v>0</v>
      </c>
      <c r="P76" s="7">
        <v>0</v>
      </c>
      <c r="Q76" s="7">
        <v>85.36050385190174</v>
      </c>
      <c r="R76" s="7">
        <v>951.2740733884275</v>
      </c>
      <c r="S76" s="7">
        <v>6993.3629617542028</v>
      </c>
      <c r="T76" s="7">
        <v>10437.039749026299</v>
      </c>
      <c r="U76" s="124">
        <f t="shared" si="5"/>
        <v>18467.037288020831</v>
      </c>
    </row>
    <row r="77" spans="1:21">
      <c r="A77" s="37">
        <v>73</v>
      </c>
      <c r="B77" s="17"/>
      <c r="C77" s="16"/>
      <c r="D77" s="38" t="s">
        <v>59</v>
      </c>
      <c r="E77" s="49" t="s">
        <v>95</v>
      </c>
      <c r="F77" s="40"/>
      <c r="G77" s="109">
        <f t="shared" si="3"/>
        <v>50584.984094422311</v>
      </c>
      <c r="H77" s="26">
        <v>0</v>
      </c>
      <c r="I77" s="7">
        <v>0</v>
      </c>
      <c r="J77" s="7">
        <v>0</v>
      </c>
      <c r="K77" s="7">
        <v>0</v>
      </c>
      <c r="L77" s="7">
        <v>0</v>
      </c>
      <c r="M77" s="7">
        <v>0</v>
      </c>
      <c r="N77" s="124">
        <f t="shared" si="4"/>
        <v>0</v>
      </c>
      <c r="O77" s="26">
        <v>141.83340778946877</v>
      </c>
      <c r="P77" s="7">
        <v>142.18739897012711</v>
      </c>
      <c r="Q77" s="7">
        <v>1340.2110016308725</v>
      </c>
      <c r="R77" s="7">
        <v>9485.8286538869143</v>
      </c>
      <c r="S77" s="7">
        <v>22709.622388839722</v>
      </c>
      <c r="T77" s="7">
        <v>16765.301243305206</v>
      </c>
      <c r="U77" s="124">
        <f t="shared" si="5"/>
        <v>50584.984094422311</v>
      </c>
    </row>
    <row r="78" spans="1:21">
      <c r="A78" s="37">
        <v>74</v>
      </c>
      <c r="B78" s="17"/>
      <c r="C78" s="16"/>
      <c r="D78" s="38" t="s">
        <v>96</v>
      </c>
      <c r="E78" s="49" t="s">
        <v>97</v>
      </c>
      <c r="F78" s="40"/>
      <c r="G78" s="109">
        <f t="shared" si="3"/>
        <v>373253.04280946217</v>
      </c>
      <c r="H78" s="26">
        <v>0</v>
      </c>
      <c r="I78" s="7">
        <v>0</v>
      </c>
      <c r="J78" s="7">
        <v>755.07091723941267</v>
      </c>
      <c r="K78" s="7">
        <v>1409.6744617074728</v>
      </c>
      <c r="L78" s="7">
        <v>49549.014738559723</v>
      </c>
      <c r="M78" s="7">
        <v>321539.28269195557</v>
      </c>
      <c r="N78" s="124">
        <f t="shared" si="4"/>
        <v>373253.04280946217</v>
      </c>
      <c r="O78" s="26">
        <v>0</v>
      </c>
      <c r="P78" s="7">
        <v>0</v>
      </c>
      <c r="Q78" s="7">
        <v>0</v>
      </c>
      <c r="R78" s="7">
        <v>0</v>
      </c>
      <c r="S78" s="7">
        <v>0</v>
      </c>
      <c r="T78" s="7">
        <v>0</v>
      </c>
      <c r="U78" s="124">
        <f t="shared" si="5"/>
        <v>0</v>
      </c>
    </row>
    <row r="79" spans="1:21">
      <c r="A79" s="37">
        <v>75</v>
      </c>
      <c r="B79" s="17"/>
      <c r="C79" s="16"/>
      <c r="D79" s="38" t="s">
        <v>98</v>
      </c>
      <c r="E79" s="49" t="s">
        <v>99</v>
      </c>
      <c r="F79" s="40"/>
      <c r="G79" s="109">
        <f t="shared" si="3"/>
        <v>43036.54779045051</v>
      </c>
      <c r="H79" s="26">
        <v>149.42578148841858</v>
      </c>
      <c r="I79" s="7">
        <v>154.91813170909882</v>
      </c>
      <c r="J79" s="7">
        <v>160.78234436828643</v>
      </c>
      <c r="K79" s="7">
        <v>2361.7544906362891</v>
      </c>
      <c r="L79" s="7">
        <v>10445.603457629681</v>
      </c>
      <c r="M79" s="7">
        <v>15652.652849197388</v>
      </c>
      <c r="N79" s="124">
        <f t="shared" si="4"/>
        <v>28925.137055029161</v>
      </c>
      <c r="O79" s="26">
        <v>57.369861543178558</v>
      </c>
      <c r="P79" s="7">
        <v>55.756365358829498</v>
      </c>
      <c r="Q79" s="7">
        <v>107.12233810173348</v>
      </c>
      <c r="R79" s="7">
        <v>1099.0543547645211</v>
      </c>
      <c r="S79" s="7">
        <v>6400.8295494616032</v>
      </c>
      <c r="T79" s="7">
        <v>6391.2782661914825</v>
      </c>
      <c r="U79" s="124">
        <f t="shared" si="5"/>
        <v>14111.410735421348</v>
      </c>
    </row>
    <row r="80" spans="1:21">
      <c r="A80" s="37">
        <v>76</v>
      </c>
      <c r="B80" s="17"/>
      <c r="C80" s="16"/>
      <c r="D80" s="38" t="s">
        <v>100</v>
      </c>
      <c r="E80" s="49" t="s">
        <v>101</v>
      </c>
      <c r="F80" s="40"/>
      <c r="G80" s="109">
        <f t="shared" si="3"/>
        <v>123597.2125323806</v>
      </c>
      <c r="H80" s="26">
        <v>1387.9202597308904</v>
      </c>
      <c r="I80" s="7">
        <v>2690.283895002678</v>
      </c>
      <c r="J80" s="7">
        <v>4921.7439779117703</v>
      </c>
      <c r="K80" s="7">
        <v>14381.652205735445</v>
      </c>
      <c r="L80" s="7">
        <v>27713.621040701866</v>
      </c>
      <c r="M80" s="7">
        <v>23017.76176071167</v>
      </c>
      <c r="N80" s="124">
        <f t="shared" si="4"/>
        <v>74112.98313979432</v>
      </c>
      <c r="O80" s="26">
        <v>1109.9819012107328</v>
      </c>
      <c r="P80" s="7">
        <v>1933.2329617897049</v>
      </c>
      <c r="Q80" s="7">
        <v>3724.4848867505789</v>
      </c>
      <c r="R80" s="7">
        <v>9575.6746672540903</v>
      </c>
      <c r="S80" s="7">
        <v>17243.219198584557</v>
      </c>
      <c r="T80" s="7">
        <v>15897.635776996613</v>
      </c>
      <c r="U80" s="124">
        <f t="shared" si="5"/>
        <v>49484.229392586276</v>
      </c>
    </row>
    <row r="81" spans="1:21">
      <c r="A81" s="37">
        <v>77</v>
      </c>
      <c r="B81" s="10"/>
      <c r="C81" s="16"/>
      <c r="D81" s="38" t="s">
        <v>102</v>
      </c>
      <c r="E81" s="49" t="s">
        <v>103</v>
      </c>
      <c r="F81" s="40"/>
      <c r="G81" s="109">
        <f t="shared" si="3"/>
        <v>62625.202049281448</v>
      </c>
      <c r="H81" s="26">
        <v>1003.5809992998838</v>
      </c>
      <c r="I81" s="7">
        <v>947.6367079988122</v>
      </c>
      <c r="J81" s="7">
        <v>3726.1172711551189</v>
      </c>
      <c r="K81" s="7">
        <v>6746.7918747663498</v>
      </c>
      <c r="L81" s="7">
        <v>12579.989488005638</v>
      </c>
      <c r="M81" s="7">
        <v>9726.4110474586487</v>
      </c>
      <c r="N81" s="124">
        <f t="shared" si="4"/>
        <v>34730.527388684452</v>
      </c>
      <c r="O81" s="26">
        <v>578.54347101226449</v>
      </c>
      <c r="P81" s="7">
        <v>611.41126425564289</v>
      </c>
      <c r="Q81" s="7">
        <v>1865.0411672741175</v>
      </c>
      <c r="R81" s="7">
        <v>4716.7511982023716</v>
      </c>
      <c r="S81" s="7">
        <v>10506.915981888771</v>
      </c>
      <c r="T81" s="7">
        <v>9616.011577963829</v>
      </c>
      <c r="U81" s="124">
        <f t="shared" si="5"/>
        <v>27894.674660596997</v>
      </c>
    </row>
    <row r="82" spans="1:21">
      <c r="A82" s="37">
        <v>78</v>
      </c>
      <c r="B82" s="12"/>
      <c r="C82" s="11"/>
      <c r="D82" s="50"/>
      <c r="E82" s="9" t="s">
        <v>104</v>
      </c>
      <c r="F82" s="46"/>
      <c r="G82" s="109">
        <f t="shared" si="3"/>
        <v>599246.43026439846</v>
      </c>
      <c r="H82" s="26">
        <v>6960.0509489253163</v>
      </c>
      <c r="I82" s="7">
        <v>4409.8197080865502</v>
      </c>
      <c r="J82" s="7">
        <v>23069.80441083014</v>
      </c>
      <c r="K82" s="7">
        <v>63447.579146981239</v>
      </c>
      <c r="L82" s="7">
        <v>133679.63258528709</v>
      </c>
      <c r="M82" s="7">
        <v>120336.14485931396</v>
      </c>
      <c r="N82" s="124">
        <f t="shared" si="4"/>
        <v>351903.0316594243</v>
      </c>
      <c r="O82" s="26">
        <v>5740.657086879015</v>
      </c>
      <c r="P82" s="7">
        <v>4868.8548948392272</v>
      </c>
      <c r="Q82" s="7">
        <v>15880.654143564403</v>
      </c>
      <c r="R82" s="7">
        <v>44908.94730246067</v>
      </c>
      <c r="S82" s="7">
        <v>94345.254232406616</v>
      </c>
      <c r="T82" s="7">
        <v>81599.030944824219</v>
      </c>
      <c r="U82" s="124">
        <f t="shared" si="5"/>
        <v>247343.39860497415</v>
      </c>
    </row>
    <row r="83" spans="1:21">
      <c r="A83" s="93">
        <v>79</v>
      </c>
      <c r="B83" s="94"/>
      <c r="C83" s="95" t="s">
        <v>61</v>
      </c>
      <c r="D83" s="96" t="s">
        <v>105</v>
      </c>
      <c r="E83" s="97"/>
      <c r="F83" s="98"/>
      <c r="G83" s="99">
        <f t="shared" si="3"/>
        <v>69759.394184011035</v>
      </c>
      <c r="H83" s="100">
        <v>572.2297442778945</v>
      </c>
      <c r="I83" s="101">
        <v>893.0160144791007</v>
      </c>
      <c r="J83" s="101">
        <v>2125.9601684883237</v>
      </c>
      <c r="K83" s="101">
        <v>5118.0626074969769</v>
      </c>
      <c r="L83" s="101">
        <v>15669.750908106565</v>
      </c>
      <c r="M83" s="101">
        <v>15789.625747442245</v>
      </c>
      <c r="N83" s="125">
        <f t="shared" si="4"/>
        <v>40168.645190291107</v>
      </c>
      <c r="O83" s="100">
        <v>559.12925515975803</v>
      </c>
      <c r="P83" s="101">
        <v>1034.2993620447814</v>
      </c>
      <c r="Q83" s="101">
        <v>1124.5951800122857</v>
      </c>
      <c r="R83" s="101">
        <v>4917.240060262382</v>
      </c>
      <c r="S83" s="101">
        <v>10125.147785782814</v>
      </c>
      <c r="T83" s="101">
        <v>11830.337350457907</v>
      </c>
      <c r="U83" s="125">
        <f t="shared" si="5"/>
        <v>29590.748993719928</v>
      </c>
    </row>
    <row r="84" spans="1:21">
      <c r="A84" s="93">
        <v>80</v>
      </c>
      <c r="B84" s="94"/>
      <c r="C84" s="95" t="s">
        <v>66</v>
      </c>
      <c r="D84" s="96" t="s">
        <v>106</v>
      </c>
      <c r="E84" s="97"/>
      <c r="F84" s="98"/>
      <c r="G84" s="99">
        <f t="shared" si="3"/>
        <v>779294.64694662043</v>
      </c>
      <c r="H84" s="100">
        <v>321.12119989190251</v>
      </c>
      <c r="I84" s="101">
        <v>783.80383173841983</v>
      </c>
      <c r="J84" s="101">
        <v>5177.9334162510931</v>
      </c>
      <c r="K84" s="101">
        <v>31680.871253371239</v>
      </c>
      <c r="L84" s="101">
        <v>117711.06444168091</v>
      </c>
      <c r="M84" s="101">
        <v>154042.94130992889</v>
      </c>
      <c r="N84" s="125">
        <f t="shared" si="4"/>
        <v>309717.73545286246</v>
      </c>
      <c r="O84" s="100">
        <v>330.9025732355658</v>
      </c>
      <c r="P84" s="101">
        <v>1070.953430339694</v>
      </c>
      <c r="Q84" s="101">
        <v>5316.5766209531575</v>
      </c>
      <c r="R84" s="101">
        <v>34679.748692542315</v>
      </c>
      <c r="S84" s="101">
        <v>152980.09028983116</v>
      </c>
      <c r="T84" s="101">
        <v>275198.63988685608</v>
      </c>
      <c r="U84" s="125">
        <f t="shared" si="5"/>
        <v>469576.91149375797</v>
      </c>
    </row>
    <row r="85" spans="1:21">
      <c r="A85" s="93">
        <v>81</v>
      </c>
      <c r="B85" s="94"/>
      <c r="C85" s="95" t="s">
        <v>68</v>
      </c>
      <c r="D85" s="96" t="s">
        <v>107</v>
      </c>
      <c r="E85" s="97"/>
      <c r="F85" s="98"/>
      <c r="G85" s="99">
        <f t="shared" si="3"/>
        <v>217786.27324532345</v>
      </c>
      <c r="H85" s="100">
        <v>16533.258177399635</v>
      </c>
      <c r="I85" s="101">
        <v>11154.063682440668</v>
      </c>
      <c r="J85" s="101">
        <v>17121.467074602842</v>
      </c>
      <c r="K85" s="101">
        <v>11334.979347497225</v>
      </c>
      <c r="L85" s="101">
        <v>9073.7215980887413</v>
      </c>
      <c r="M85" s="101">
        <v>12204.097697257996</v>
      </c>
      <c r="N85" s="125">
        <f t="shared" si="4"/>
        <v>77421.587577287108</v>
      </c>
      <c r="O85" s="100">
        <v>19989.399306058884</v>
      </c>
      <c r="P85" s="101">
        <v>22626.633215256035</v>
      </c>
      <c r="Q85" s="101">
        <v>44422.31262434274</v>
      </c>
      <c r="R85" s="101">
        <v>14331.837388783693</v>
      </c>
      <c r="S85" s="101">
        <v>12690.067092716694</v>
      </c>
      <c r="T85" s="101">
        <v>26304.436040878296</v>
      </c>
      <c r="U85" s="125">
        <f t="shared" si="5"/>
        <v>140364.68566803634</v>
      </c>
    </row>
    <row r="86" spans="1:21">
      <c r="A86" s="93">
        <v>82</v>
      </c>
      <c r="B86" s="94"/>
      <c r="C86" s="95" t="s">
        <v>74</v>
      </c>
      <c r="D86" s="96" t="s">
        <v>108</v>
      </c>
      <c r="E86" s="97"/>
      <c r="F86" s="98"/>
      <c r="G86" s="99">
        <f t="shared" si="3"/>
        <v>71740.404196911608</v>
      </c>
      <c r="H86" s="100">
        <v>0.44640364772249308</v>
      </c>
      <c r="I86" s="101">
        <v>3.8954240402963478</v>
      </c>
      <c r="J86" s="101">
        <v>16430.94210088253</v>
      </c>
      <c r="K86" s="101">
        <v>23144.312708377838</v>
      </c>
      <c r="L86" s="101">
        <v>13234.992026329041</v>
      </c>
      <c r="M86" s="101">
        <v>5733.0694873929024</v>
      </c>
      <c r="N86" s="125">
        <f t="shared" si="4"/>
        <v>58547.65815067033</v>
      </c>
      <c r="O86" s="100">
        <v>1.323185299244245</v>
      </c>
      <c r="P86" s="101">
        <v>4.8889169052272337</v>
      </c>
      <c r="Q86" s="101">
        <v>1567.4099650457501</v>
      </c>
      <c r="R86" s="101">
        <v>3491.2617757618427</v>
      </c>
      <c r="S86" s="101">
        <v>2427.4528582841158</v>
      </c>
      <c r="T86" s="101">
        <v>5700.4093449451029</v>
      </c>
      <c r="U86" s="125">
        <f t="shared" si="5"/>
        <v>13192.746046241282</v>
      </c>
    </row>
    <row r="87" spans="1:21">
      <c r="A87" s="37">
        <v>83</v>
      </c>
      <c r="B87" s="17"/>
      <c r="C87" s="16"/>
      <c r="D87" s="38" t="s">
        <v>8</v>
      </c>
      <c r="E87" s="49" t="s">
        <v>109</v>
      </c>
      <c r="F87" s="40"/>
      <c r="G87" s="109">
        <f t="shared" si="3"/>
        <v>0</v>
      </c>
      <c r="H87" s="26">
        <v>0</v>
      </c>
      <c r="I87" s="7">
        <v>0</v>
      </c>
      <c r="J87" s="7">
        <v>0</v>
      </c>
      <c r="K87" s="7">
        <v>0</v>
      </c>
      <c r="L87" s="7">
        <v>0</v>
      </c>
      <c r="M87" s="7">
        <v>0</v>
      </c>
      <c r="N87" s="124">
        <f t="shared" si="4"/>
        <v>0</v>
      </c>
      <c r="O87" s="26">
        <v>0</v>
      </c>
      <c r="P87" s="7">
        <v>0</v>
      </c>
      <c r="Q87" s="7">
        <v>0</v>
      </c>
      <c r="R87" s="7">
        <v>0</v>
      </c>
      <c r="S87" s="7">
        <v>0</v>
      </c>
      <c r="T87" s="7">
        <v>0</v>
      </c>
      <c r="U87" s="124">
        <f t="shared" si="5"/>
        <v>0</v>
      </c>
    </row>
    <row r="88" spans="1:21">
      <c r="A88" s="37">
        <v>84</v>
      </c>
      <c r="B88" s="17"/>
      <c r="C88" s="16"/>
      <c r="D88" s="38" t="s">
        <v>10</v>
      </c>
      <c r="E88" s="49" t="s">
        <v>110</v>
      </c>
      <c r="F88" s="40"/>
      <c r="G88" s="109">
        <f t="shared" si="3"/>
        <v>0</v>
      </c>
      <c r="H88" s="26">
        <v>0</v>
      </c>
      <c r="I88" s="7">
        <v>0</v>
      </c>
      <c r="J88" s="7">
        <v>0</v>
      </c>
      <c r="K88" s="7">
        <v>0</v>
      </c>
      <c r="L88" s="7">
        <v>0</v>
      </c>
      <c r="M88" s="7">
        <v>0</v>
      </c>
      <c r="N88" s="124">
        <f t="shared" si="4"/>
        <v>0</v>
      </c>
      <c r="O88" s="26">
        <v>0</v>
      </c>
      <c r="P88" s="7">
        <v>0</v>
      </c>
      <c r="Q88" s="7">
        <v>0</v>
      </c>
      <c r="R88" s="7">
        <v>0</v>
      </c>
      <c r="S88" s="7">
        <v>0</v>
      </c>
      <c r="T88" s="7">
        <v>0</v>
      </c>
      <c r="U88" s="124">
        <f t="shared" si="5"/>
        <v>0</v>
      </c>
    </row>
    <row r="89" spans="1:21">
      <c r="A89" s="37">
        <v>85</v>
      </c>
      <c r="B89" s="17"/>
      <c r="C89" s="16"/>
      <c r="D89" s="38" t="s">
        <v>22</v>
      </c>
      <c r="E89" s="49" t="s">
        <v>111</v>
      </c>
      <c r="F89" s="40"/>
      <c r="G89" s="109">
        <f t="shared" si="3"/>
        <v>0.32213306427001953</v>
      </c>
      <c r="H89" s="26">
        <v>0</v>
      </c>
      <c r="I89" s="7">
        <v>0</v>
      </c>
      <c r="J89" s="7">
        <v>0</v>
      </c>
      <c r="K89" s="7">
        <v>0</v>
      </c>
      <c r="L89" s="7">
        <v>0</v>
      </c>
      <c r="M89" s="7">
        <v>0</v>
      </c>
      <c r="N89" s="124">
        <f t="shared" si="4"/>
        <v>0</v>
      </c>
      <c r="O89" s="26">
        <v>0</v>
      </c>
      <c r="P89" s="7">
        <v>0</v>
      </c>
      <c r="Q89" s="7">
        <v>0</v>
      </c>
      <c r="R89" s="7">
        <v>0</v>
      </c>
      <c r="S89" s="7">
        <v>0.32213306427001953</v>
      </c>
      <c r="T89" s="7">
        <v>0</v>
      </c>
      <c r="U89" s="124">
        <f t="shared" si="5"/>
        <v>0.32213306427001953</v>
      </c>
    </row>
    <row r="90" spans="1:21">
      <c r="A90" s="37">
        <v>86</v>
      </c>
      <c r="B90" s="17"/>
      <c r="C90" s="16"/>
      <c r="D90" s="38" t="s">
        <v>24</v>
      </c>
      <c r="E90" s="49" t="s">
        <v>112</v>
      </c>
      <c r="F90" s="40"/>
      <c r="G90" s="109">
        <f t="shared" si="3"/>
        <v>33376.929132560734</v>
      </c>
      <c r="H90" s="26">
        <v>0</v>
      </c>
      <c r="I90" s="7">
        <v>0</v>
      </c>
      <c r="J90" s="7">
        <v>2485.6690132766962</v>
      </c>
      <c r="K90" s="7">
        <v>10436.049877613783</v>
      </c>
      <c r="L90" s="7">
        <v>9095.4256648421288</v>
      </c>
      <c r="M90" s="7">
        <v>2810.616296350956</v>
      </c>
      <c r="N90" s="124">
        <f t="shared" si="4"/>
        <v>24827.760852083564</v>
      </c>
      <c r="O90" s="26">
        <v>0</v>
      </c>
      <c r="P90" s="7">
        <v>0</v>
      </c>
      <c r="Q90" s="7">
        <v>476.59688455751166</v>
      </c>
      <c r="R90" s="7">
        <v>1908.3590363087133</v>
      </c>
      <c r="S90" s="7">
        <v>1569.2353881001472</v>
      </c>
      <c r="T90" s="7">
        <v>4594.9769715107977</v>
      </c>
      <c r="U90" s="124">
        <f t="shared" si="5"/>
        <v>8549.1682804771699</v>
      </c>
    </row>
    <row r="91" spans="1:21">
      <c r="A91" s="37">
        <v>87</v>
      </c>
      <c r="B91" s="17"/>
      <c r="C91" s="16"/>
      <c r="D91" s="38" t="s">
        <v>26</v>
      </c>
      <c r="E91" s="49" t="s">
        <v>113</v>
      </c>
      <c r="F91" s="40"/>
      <c r="G91" s="109">
        <f t="shared" si="3"/>
        <v>38249.616534746856</v>
      </c>
      <c r="H91" s="26">
        <v>0.44640364772249308</v>
      </c>
      <c r="I91" s="7">
        <v>0</v>
      </c>
      <c r="J91" s="7">
        <v>13934.605864711106</v>
      </c>
      <c r="K91" s="7">
        <v>12688.922350972891</v>
      </c>
      <c r="L91" s="7">
        <v>4139.5661267489195</v>
      </c>
      <c r="M91" s="7">
        <v>2922.4532781839371</v>
      </c>
      <c r="N91" s="124">
        <f t="shared" si="4"/>
        <v>33685.994024264575</v>
      </c>
      <c r="O91" s="26">
        <v>1.323185299244245</v>
      </c>
      <c r="P91" s="7">
        <v>0</v>
      </c>
      <c r="Q91" s="7">
        <v>1053.973245177418</v>
      </c>
      <c r="R91" s="7">
        <v>1544.9983551651239</v>
      </c>
      <c r="S91" s="7">
        <v>857.8953210785985</v>
      </c>
      <c r="T91" s="7">
        <v>1105.4324037618935</v>
      </c>
      <c r="U91" s="124">
        <f t="shared" si="5"/>
        <v>4563.6225104822779</v>
      </c>
    </row>
    <row r="92" spans="1:21">
      <c r="A92" s="37">
        <v>88</v>
      </c>
      <c r="B92" s="17"/>
      <c r="C92" s="16"/>
      <c r="D92" s="38" t="s">
        <v>32</v>
      </c>
      <c r="E92" s="49" t="s">
        <v>114</v>
      </c>
      <c r="F92" s="40"/>
      <c r="G92" s="109">
        <f t="shared" si="3"/>
        <v>0</v>
      </c>
      <c r="H92" s="26">
        <v>0</v>
      </c>
      <c r="I92" s="7">
        <v>0</v>
      </c>
      <c r="J92" s="7">
        <v>0</v>
      </c>
      <c r="K92" s="7">
        <v>0</v>
      </c>
      <c r="L92" s="7">
        <v>0</v>
      </c>
      <c r="M92" s="7">
        <v>0</v>
      </c>
      <c r="N92" s="124">
        <f t="shared" si="4"/>
        <v>0</v>
      </c>
      <c r="O92" s="26">
        <v>0</v>
      </c>
      <c r="P92" s="7">
        <v>0</v>
      </c>
      <c r="Q92" s="7">
        <v>0</v>
      </c>
      <c r="R92" s="7">
        <v>0</v>
      </c>
      <c r="S92" s="7">
        <v>0</v>
      </c>
      <c r="T92" s="7">
        <v>0</v>
      </c>
      <c r="U92" s="124">
        <f t="shared" si="5"/>
        <v>0</v>
      </c>
    </row>
    <row r="93" spans="1:21">
      <c r="A93" s="37">
        <v>89</v>
      </c>
      <c r="B93" s="17"/>
      <c r="C93" s="16"/>
      <c r="D93" s="38" t="s">
        <v>34</v>
      </c>
      <c r="E93" s="49" t="s">
        <v>115</v>
      </c>
      <c r="F93" s="40"/>
      <c r="G93" s="109">
        <f t="shared" si="3"/>
        <v>113.53649346200109</v>
      </c>
      <c r="H93" s="26">
        <v>0</v>
      </c>
      <c r="I93" s="7">
        <v>3.8954240402963478</v>
      </c>
      <c r="J93" s="7">
        <v>10.667686808214057</v>
      </c>
      <c r="K93" s="7">
        <v>19.340218613157049</v>
      </c>
      <c r="L93" s="7">
        <v>0</v>
      </c>
      <c r="M93" s="7">
        <v>0</v>
      </c>
      <c r="N93" s="124">
        <f t="shared" si="4"/>
        <v>33.903329461667454</v>
      </c>
      <c r="O93" s="26">
        <v>0</v>
      </c>
      <c r="P93" s="7">
        <v>4.8889169052272337</v>
      </c>
      <c r="Q93" s="7">
        <v>36.839867108181352</v>
      </c>
      <c r="R93" s="7">
        <v>37.904379986925051</v>
      </c>
      <c r="S93" s="7">
        <v>0</v>
      </c>
      <c r="T93" s="7">
        <v>0</v>
      </c>
      <c r="U93" s="124">
        <f t="shared" si="5"/>
        <v>79.633164000333636</v>
      </c>
    </row>
    <row r="94" spans="1:21">
      <c r="A94" s="37">
        <v>90</v>
      </c>
      <c r="B94" s="17"/>
      <c r="C94" s="16"/>
      <c r="D94" s="38" t="s">
        <v>36</v>
      </c>
      <c r="E94" s="49" t="s">
        <v>116</v>
      </c>
      <c r="F94" s="40"/>
      <c r="G94" s="109">
        <f t="shared" si="3"/>
        <v>0</v>
      </c>
      <c r="H94" s="26">
        <v>0</v>
      </c>
      <c r="I94" s="7">
        <v>0</v>
      </c>
      <c r="J94" s="7">
        <v>0</v>
      </c>
      <c r="K94" s="7">
        <v>0</v>
      </c>
      <c r="L94" s="7">
        <v>0</v>
      </c>
      <c r="M94" s="7">
        <v>0</v>
      </c>
      <c r="N94" s="124">
        <f t="shared" si="4"/>
        <v>0</v>
      </c>
      <c r="O94" s="26">
        <v>0</v>
      </c>
      <c r="P94" s="7">
        <v>0</v>
      </c>
      <c r="Q94" s="7">
        <v>0</v>
      </c>
      <c r="R94" s="7">
        <v>0</v>
      </c>
      <c r="S94" s="7">
        <v>0</v>
      </c>
      <c r="T94" s="7">
        <v>0</v>
      </c>
      <c r="U94" s="124">
        <f t="shared" si="5"/>
        <v>0</v>
      </c>
    </row>
    <row r="95" spans="1:21">
      <c r="A95" s="37">
        <v>91</v>
      </c>
      <c r="B95" s="17"/>
      <c r="C95" s="16"/>
      <c r="D95" s="38" t="s">
        <v>38</v>
      </c>
      <c r="E95" s="49" t="s">
        <v>117</v>
      </c>
      <c r="F95" s="40"/>
      <c r="G95" s="109">
        <f t="shared" si="3"/>
        <v>0</v>
      </c>
      <c r="H95" s="26">
        <v>0</v>
      </c>
      <c r="I95" s="7">
        <v>0</v>
      </c>
      <c r="J95" s="7">
        <v>0</v>
      </c>
      <c r="K95" s="7">
        <v>0</v>
      </c>
      <c r="L95" s="7">
        <v>0</v>
      </c>
      <c r="M95" s="7">
        <v>0</v>
      </c>
      <c r="N95" s="124">
        <f t="shared" si="4"/>
        <v>0</v>
      </c>
      <c r="O95" s="26">
        <v>0</v>
      </c>
      <c r="P95" s="7">
        <v>0</v>
      </c>
      <c r="Q95" s="7">
        <v>0</v>
      </c>
      <c r="R95" s="7">
        <v>0</v>
      </c>
      <c r="S95" s="7">
        <v>0</v>
      </c>
      <c r="T95" s="7">
        <v>0</v>
      </c>
      <c r="U95" s="124">
        <f t="shared" si="5"/>
        <v>0</v>
      </c>
    </row>
    <row r="96" spans="1:21">
      <c r="A96" s="37">
        <v>92</v>
      </c>
      <c r="B96" s="17"/>
      <c r="C96" s="16"/>
      <c r="D96" s="38" t="s">
        <v>40</v>
      </c>
      <c r="E96" s="49" t="s">
        <v>118</v>
      </c>
      <c r="F96" s="40"/>
      <c r="G96" s="109">
        <f t="shared" si="3"/>
        <v>0</v>
      </c>
      <c r="H96" s="26">
        <v>0</v>
      </c>
      <c r="I96" s="7">
        <v>0</v>
      </c>
      <c r="J96" s="7">
        <v>0</v>
      </c>
      <c r="K96" s="7">
        <v>0</v>
      </c>
      <c r="L96" s="7">
        <v>0</v>
      </c>
      <c r="M96" s="7">
        <v>0</v>
      </c>
      <c r="N96" s="124">
        <f t="shared" si="4"/>
        <v>0</v>
      </c>
      <c r="O96" s="26">
        <v>0</v>
      </c>
      <c r="P96" s="7">
        <v>0</v>
      </c>
      <c r="Q96" s="7">
        <v>0</v>
      </c>
      <c r="R96" s="7">
        <v>0</v>
      </c>
      <c r="S96" s="7">
        <v>0</v>
      </c>
      <c r="T96" s="7">
        <v>0</v>
      </c>
      <c r="U96" s="124">
        <f t="shared" si="5"/>
        <v>0</v>
      </c>
    </row>
    <row r="97" spans="1:21">
      <c r="A97" s="37">
        <v>93</v>
      </c>
      <c r="B97" s="17"/>
      <c r="C97" s="16"/>
      <c r="D97" s="38" t="s">
        <v>54</v>
      </c>
      <c r="E97" s="49" t="s">
        <v>119</v>
      </c>
      <c r="F97" s="40"/>
      <c r="G97" s="109">
        <f t="shared" si="3"/>
        <v>0</v>
      </c>
      <c r="H97" s="26">
        <v>0</v>
      </c>
      <c r="I97" s="7">
        <v>0</v>
      </c>
      <c r="J97" s="7">
        <v>0</v>
      </c>
      <c r="K97" s="7">
        <v>0</v>
      </c>
      <c r="L97" s="7">
        <v>0</v>
      </c>
      <c r="M97" s="7">
        <v>0</v>
      </c>
      <c r="N97" s="124">
        <f t="shared" si="4"/>
        <v>0</v>
      </c>
      <c r="O97" s="26">
        <v>0</v>
      </c>
      <c r="P97" s="7">
        <v>0</v>
      </c>
      <c r="Q97" s="7">
        <v>0</v>
      </c>
      <c r="R97" s="7">
        <v>0</v>
      </c>
      <c r="S97" s="7">
        <v>0</v>
      </c>
      <c r="T97" s="7">
        <v>0</v>
      </c>
      <c r="U97" s="124">
        <f t="shared" si="5"/>
        <v>0</v>
      </c>
    </row>
    <row r="98" spans="1:21">
      <c r="A98" s="93">
        <v>94</v>
      </c>
      <c r="B98" s="102"/>
      <c r="C98" s="95" t="s">
        <v>120</v>
      </c>
      <c r="D98" s="96" t="s">
        <v>121</v>
      </c>
      <c r="E98" s="97"/>
      <c r="F98" s="98"/>
      <c r="G98" s="99">
        <f t="shared" si="3"/>
        <v>567428.65151198674</v>
      </c>
      <c r="H98" s="100">
        <v>3602.5167040154338</v>
      </c>
      <c r="I98" s="101">
        <v>3745.1702513098717</v>
      </c>
      <c r="J98" s="101">
        <v>20256.396955467761</v>
      </c>
      <c r="K98" s="101">
        <v>17562.285556763411</v>
      </c>
      <c r="L98" s="101">
        <v>22181.606245517731</v>
      </c>
      <c r="M98" s="101">
        <v>164780.60578155518</v>
      </c>
      <c r="N98" s="125">
        <f t="shared" si="4"/>
        <v>232128.58149462938</v>
      </c>
      <c r="O98" s="100">
        <v>3976.2750999834388</v>
      </c>
      <c r="P98" s="101">
        <v>4283.194352180697</v>
      </c>
      <c r="Q98" s="101">
        <v>9943.2324703913182</v>
      </c>
      <c r="R98" s="101">
        <v>9258.5735672712326</v>
      </c>
      <c r="S98" s="101">
        <v>20172.504072666168</v>
      </c>
      <c r="T98" s="101">
        <v>287666.2904548645</v>
      </c>
      <c r="U98" s="125">
        <f t="shared" si="5"/>
        <v>335300.07001735736</v>
      </c>
    </row>
    <row r="99" spans="1:21">
      <c r="A99" s="37">
        <v>95</v>
      </c>
      <c r="B99" s="10"/>
      <c r="C99" s="11"/>
      <c r="D99" s="38" t="s">
        <v>8</v>
      </c>
      <c r="E99" s="49" t="s">
        <v>122</v>
      </c>
      <c r="F99" s="51"/>
      <c r="G99" s="109">
        <f t="shared" si="3"/>
        <v>437359.09272474982</v>
      </c>
      <c r="H99" s="26">
        <v>0</v>
      </c>
      <c r="I99" s="7">
        <v>0</v>
      </c>
      <c r="J99" s="7">
        <v>9.1214932501316071E-2</v>
      </c>
      <c r="K99" s="7">
        <v>200.88523670099676</v>
      </c>
      <c r="L99" s="7">
        <v>11760.603162169456</v>
      </c>
      <c r="M99" s="7">
        <v>144046.26860809326</v>
      </c>
      <c r="N99" s="124">
        <f t="shared" si="4"/>
        <v>156007.84822189622</v>
      </c>
      <c r="O99" s="26">
        <v>0</v>
      </c>
      <c r="P99" s="7">
        <v>0</v>
      </c>
      <c r="Q99" s="7">
        <v>0</v>
      </c>
      <c r="R99" s="7">
        <v>222.2999361269176</v>
      </c>
      <c r="S99" s="7">
        <v>14262.866979598999</v>
      </c>
      <c r="T99" s="7">
        <v>266866.07758712769</v>
      </c>
      <c r="U99" s="124">
        <f t="shared" si="5"/>
        <v>281351.2445028536</v>
      </c>
    </row>
    <row r="100" spans="1:21">
      <c r="A100" s="37">
        <v>96</v>
      </c>
      <c r="B100" s="10"/>
      <c r="C100" s="11"/>
      <c r="D100" s="38" t="s">
        <v>10</v>
      </c>
      <c r="E100" s="49" t="s">
        <v>123</v>
      </c>
      <c r="F100" s="51"/>
      <c r="G100" s="109">
        <f t="shared" si="3"/>
        <v>31105.457246021891</v>
      </c>
      <c r="H100" s="26">
        <v>0</v>
      </c>
      <c r="I100" s="7">
        <v>0</v>
      </c>
      <c r="J100" s="7">
        <v>3.6687821500090649</v>
      </c>
      <c r="K100" s="7">
        <v>122.29064675979316</v>
      </c>
      <c r="L100" s="7">
        <v>1383.262206107378</v>
      </c>
      <c r="M100" s="7">
        <v>15792.420525670052</v>
      </c>
      <c r="N100" s="124">
        <f t="shared" si="4"/>
        <v>17301.642160687232</v>
      </c>
      <c r="O100" s="26">
        <v>0</v>
      </c>
      <c r="P100" s="7">
        <v>0</v>
      </c>
      <c r="Q100" s="7">
        <v>2.0172337190742837</v>
      </c>
      <c r="R100" s="7">
        <v>60.504726604558527</v>
      </c>
      <c r="S100" s="7">
        <v>826.56592128425837</v>
      </c>
      <c r="T100" s="7">
        <v>12914.727203726768</v>
      </c>
      <c r="U100" s="124">
        <f t="shared" si="5"/>
        <v>13803.81508533466</v>
      </c>
    </row>
    <row r="101" spans="1:21">
      <c r="A101" s="37">
        <v>97</v>
      </c>
      <c r="B101" s="10"/>
      <c r="C101" s="11"/>
      <c r="D101" s="38" t="s">
        <v>22</v>
      </c>
      <c r="E101" s="49" t="s">
        <v>124</v>
      </c>
      <c r="F101" s="51"/>
      <c r="G101" s="109">
        <f t="shared" si="3"/>
        <v>81335.068934228737</v>
      </c>
      <c r="H101" s="26">
        <v>2787.1731373164803</v>
      </c>
      <c r="I101" s="7">
        <v>3059.4933973327279</v>
      </c>
      <c r="J101" s="7">
        <v>18844.568954624236</v>
      </c>
      <c r="K101" s="7">
        <v>16041.255346387625</v>
      </c>
      <c r="L101" s="7">
        <v>6981.9824832081795</v>
      </c>
      <c r="M101" s="7">
        <v>3704.2991973757744</v>
      </c>
      <c r="N101" s="124">
        <f t="shared" si="4"/>
        <v>51418.772516245022</v>
      </c>
      <c r="O101" s="26">
        <v>2856.3484209887683</v>
      </c>
      <c r="P101" s="7">
        <v>2423.492739113979</v>
      </c>
      <c r="Q101" s="7">
        <v>7463.1390943913721</v>
      </c>
      <c r="R101" s="7">
        <v>7088.3432267345488</v>
      </c>
      <c r="S101" s="7">
        <v>3482.8315171841532</v>
      </c>
      <c r="T101" s="7">
        <v>6602.141419570893</v>
      </c>
      <c r="U101" s="124">
        <f t="shared" si="5"/>
        <v>29916.296417983714</v>
      </c>
    </row>
    <row r="102" spans="1:21">
      <c r="A102" s="37">
        <v>98</v>
      </c>
      <c r="B102" s="17"/>
      <c r="C102" s="11"/>
      <c r="D102" s="38" t="s">
        <v>24</v>
      </c>
      <c r="E102" s="49" t="s">
        <v>125</v>
      </c>
      <c r="F102" s="51"/>
      <c r="G102" s="109">
        <f t="shared" si="3"/>
        <v>1481.5906063524308</v>
      </c>
      <c r="H102" s="26">
        <v>0</v>
      </c>
      <c r="I102" s="7">
        <v>0</v>
      </c>
      <c r="J102" s="7">
        <v>36.936128140543588</v>
      </c>
      <c r="K102" s="7">
        <v>202.24716039188206</v>
      </c>
      <c r="L102" s="7">
        <v>219.74598614498973</v>
      </c>
      <c r="M102" s="7">
        <v>102.6602619541809</v>
      </c>
      <c r="N102" s="124">
        <f t="shared" si="4"/>
        <v>561.58953663159627</v>
      </c>
      <c r="O102" s="26">
        <v>0</v>
      </c>
      <c r="P102" s="7">
        <v>0</v>
      </c>
      <c r="Q102" s="7">
        <v>70.783934222534299</v>
      </c>
      <c r="R102" s="7">
        <v>371.21971244364977</v>
      </c>
      <c r="S102" s="7">
        <v>311.06067871674895</v>
      </c>
      <c r="T102" s="7">
        <v>166.93674433790147</v>
      </c>
      <c r="U102" s="124">
        <f t="shared" si="5"/>
        <v>920.00106972083449</v>
      </c>
    </row>
    <row r="103" spans="1:21">
      <c r="A103" s="37">
        <v>99</v>
      </c>
      <c r="B103" s="12"/>
      <c r="C103" s="12"/>
      <c r="D103" s="38" t="s">
        <v>26</v>
      </c>
      <c r="E103" s="49" t="s">
        <v>126</v>
      </c>
      <c r="F103" s="43"/>
      <c r="G103" s="109">
        <f t="shared" si="3"/>
        <v>0</v>
      </c>
      <c r="H103" s="26">
        <v>0</v>
      </c>
      <c r="I103" s="7">
        <v>0</v>
      </c>
      <c r="J103" s="7">
        <v>0</v>
      </c>
      <c r="K103" s="7">
        <v>0</v>
      </c>
      <c r="L103" s="7">
        <v>0</v>
      </c>
      <c r="M103" s="7">
        <v>0</v>
      </c>
      <c r="N103" s="124">
        <f t="shared" si="4"/>
        <v>0</v>
      </c>
      <c r="O103" s="26">
        <v>0</v>
      </c>
      <c r="P103" s="7">
        <v>0</v>
      </c>
      <c r="Q103" s="7">
        <v>0</v>
      </c>
      <c r="R103" s="7">
        <v>0</v>
      </c>
      <c r="S103" s="7">
        <v>0</v>
      </c>
      <c r="T103" s="7">
        <v>0</v>
      </c>
      <c r="U103" s="124">
        <f t="shared" si="5"/>
        <v>0</v>
      </c>
    </row>
    <row r="104" spans="1:21">
      <c r="A104" s="37">
        <v>100</v>
      </c>
      <c r="B104" s="12"/>
      <c r="C104" s="12"/>
      <c r="D104" s="38" t="s">
        <v>32</v>
      </c>
      <c r="E104" s="15" t="s">
        <v>127</v>
      </c>
      <c r="F104" s="43"/>
      <c r="G104" s="109">
        <f t="shared" si="3"/>
        <v>0</v>
      </c>
      <c r="H104" s="26">
        <v>0</v>
      </c>
      <c r="I104" s="7">
        <v>0</v>
      </c>
      <c r="J104" s="7">
        <v>0</v>
      </c>
      <c r="K104" s="7">
        <v>0</v>
      </c>
      <c r="L104" s="7">
        <v>0</v>
      </c>
      <c r="M104" s="7">
        <v>0</v>
      </c>
      <c r="N104" s="124">
        <f t="shared" si="4"/>
        <v>0</v>
      </c>
      <c r="O104" s="26">
        <v>0</v>
      </c>
      <c r="P104" s="7">
        <v>0</v>
      </c>
      <c r="Q104" s="7">
        <v>0</v>
      </c>
      <c r="R104" s="7">
        <v>0</v>
      </c>
      <c r="S104" s="7">
        <v>0</v>
      </c>
      <c r="T104" s="7">
        <v>0</v>
      </c>
      <c r="U104" s="124">
        <f t="shared" si="5"/>
        <v>0</v>
      </c>
    </row>
    <row r="105" spans="1:21">
      <c r="A105" s="37">
        <v>101</v>
      </c>
      <c r="B105" s="12"/>
      <c r="C105" s="12"/>
      <c r="D105" s="38" t="s">
        <v>34</v>
      </c>
      <c r="E105" s="15" t="s">
        <v>128</v>
      </c>
      <c r="F105" s="43"/>
      <c r="G105" s="109">
        <f t="shared" si="3"/>
        <v>16147.44143471634</v>
      </c>
      <c r="H105" s="26">
        <v>815.34358786046505</v>
      </c>
      <c r="I105" s="7">
        <v>685.67681789863855</v>
      </c>
      <c r="J105" s="7">
        <v>1371.1319142002612</v>
      </c>
      <c r="K105" s="7">
        <v>995.60706041008234</v>
      </c>
      <c r="L105" s="7">
        <v>1836.0126175433397</v>
      </c>
      <c r="M105" s="7">
        <v>1134.9597500637174</v>
      </c>
      <c r="N105" s="124">
        <f t="shared" si="4"/>
        <v>6838.7317479765043</v>
      </c>
      <c r="O105" s="26">
        <v>1119.9266844410449</v>
      </c>
      <c r="P105" s="7">
        <v>1859.7015794347972</v>
      </c>
      <c r="Q105" s="7">
        <v>2407.2923299879767</v>
      </c>
      <c r="R105" s="7">
        <v>1516.2058325409889</v>
      </c>
      <c r="S105" s="7">
        <v>1289.1786806210876</v>
      </c>
      <c r="T105" s="7">
        <v>1116.4045797139406</v>
      </c>
      <c r="U105" s="124">
        <f t="shared" si="5"/>
        <v>9308.7096867398359</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5">
        <f t="shared" si="4"/>
        <v>0</v>
      </c>
      <c r="O106" s="100">
        <v>0</v>
      </c>
      <c r="P106" s="101">
        <v>0</v>
      </c>
      <c r="Q106" s="101">
        <v>0</v>
      </c>
      <c r="R106" s="101">
        <v>0</v>
      </c>
      <c r="S106" s="101">
        <v>0</v>
      </c>
      <c r="T106" s="101">
        <v>0</v>
      </c>
      <c r="U106" s="125">
        <f t="shared" si="5"/>
        <v>0</v>
      </c>
    </row>
    <row r="107" spans="1:21">
      <c r="A107" s="93">
        <v>110</v>
      </c>
      <c r="B107" s="94"/>
      <c r="C107" s="95" t="s">
        <v>131</v>
      </c>
      <c r="D107" s="96" t="s">
        <v>132</v>
      </c>
      <c r="E107" s="97"/>
      <c r="F107" s="98"/>
      <c r="G107" s="99">
        <f t="shared" si="3"/>
        <v>4791519.7236195393</v>
      </c>
      <c r="H107" s="100">
        <v>8366.7781252041459</v>
      </c>
      <c r="I107" s="101">
        <v>8208.08921148628</v>
      </c>
      <c r="J107" s="101">
        <v>46588.07141828537</v>
      </c>
      <c r="K107" s="101">
        <v>176389.04021453857</v>
      </c>
      <c r="L107" s="101">
        <v>676516.47069549561</v>
      </c>
      <c r="M107" s="101">
        <v>1210577.4001312256</v>
      </c>
      <c r="N107" s="125">
        <f t="shared" si="4"/>
        <v>2126645.8497962356</v>
      </c>
      <c r="O107" s="100">
        <v>9193.8101879321039</v>
      </c>
      <c r="P107" s="101">
        <v>8023.3260824605823</v>
      </c>
      <c r="Q107" s="101">
        <v>31717.643168717623</v>
      </c>
      <c r="R107" s="101">
        <v>117699.03353404999</v>
      </c>
      <c r="S107" s="101">
        <v>590651.01493644714</v>
      </c>
      <c r="T107" s="101">
        <v>1907589.0459136963</v>
      </c>
      <c r="U107" s="125">
        <f t="shared" si="5"/>
        <v>2664873.8738233037</v>
      </c>
    </row>
    <row r="108" spans="1:21">
      <c r="A108" s="37">
        <v>111</v>
      </c>
      <c r="B108" s="10"/>
      <c r="C108" s="16"/>
      <c r="D108" s="38" t="s">
        <v>8</v>
      </c>
      <c r="E108" s="49" t="s">
        <v>133</v>
      </c>
      <c r="F108" s="40"/>
      <c r="G108" s="109">
        <f t="shared" si="3"/>
        <v>67997.037587600382</v>
      </c>
      <c r="H108" s="26">
        <v>664.56870236154646</v>
      </c>
      <c r="I108" s="7">
        <v>1200.1796458493918</v>
      </c>
      <c r="J108" s="7">
        <v>2405.4567609615624</v>
      </c>
      <c r="K108" s="7">
        <v>4149.0012769252062</v>
      </c>
      <c r="L108" s="7">
        <v>9171.6610273122787</v>
      </c>
      <c r="M108" s="7">
        <v>11085.016208022833</v>
      </c>
      <c r="N108" s="124">
        <f t="shared" si="4"/>
        <v>28675.883621432818</v>
      </c>
      <c r="O108" s="26">
        <v>644.04698985963478</v>
      </c>
      <c r="P108" s="7">
        <v>1244.2333042025566</v>
      </c>
      <c r="Q108" s="7">
        <v>2034.3644460365176</v>
      </c>
      <c r="R108" s="7">
        <v>3912.0621952936053</v>
      </c>
      <c r="S108" s="7">
        <v>12098.931094937027</v>
      </c>
      <c r="T108" s="7">
        <v>19387.515935838223</v>
      </c>
      <c r="U108" s="124">
        <f t="shared" si="5"/>
        <v>39321.153966167563</v>
      </c>
    </row>
    <row r="109" spans="1:21">
      <c r="A109" s="37">
        <v>112</v>
      </c>
      <c r="B109" s="17"/>
      <c r="C109" s="11"/>
      <c r="D109" s="52" t="s">
        <v>10</v>
      </c>
      <c r="E109" s="49" t="s">
        <v>134</v>
      </c>
      <c r="F109" s="51"/>
      <c r="G109" s="109">
        <f t="shared" si="3"/>
        <v>307930.1915254441</v>
      </c>
      <c r="H109" s="26">
        <v>24.624683721805923</v>
      </c>
      <c r="I109" s="7">
        <v>42.580767474370077</v>
      </c>
      <c r="J109" s="7">
        <v>1226.4438755363226</v>
      </c>
      <c r="K109" s="7">
        <v>7494.5362826287746</v>
      </c>
      <c r="L109" s="7">
        <v>30669.408648610115</v>
      </c>
      <c r="M109" s="7">
        <v>58419.368102192879</v>
      </c>
      <c r="N109" s="124">
        <f t="shared" si="4"/>
        <v>97876.962360164267</v>
      </c>
      <c r="O109" s="26">
        <v>51.167320817534346</v>
      </c>
      <c r="P109" s="7">
        <v>66.24074544175528</v>
      </c>
      <c r="Q109" s="7">
        <v>1570.1634926572442</v>
      </c>
      <c r="R109" s="7">
        <v>8185.9281964302063</v>
      </c>
      <c r="S109" s="7">
        <v>46852.725192785263</v>
      </c>
      <c r="T109" s="7">
        <v>153327.00421714783</v>
      </c>
      <c r="U109" s="124">
        <f t="shared" si="5"/>
        <v>210053.22916527983</v>
      </c>
    </row>
    <row r="110" spans="1:21">
      <c r="A110" s="37">
        <v>113</v>
      </c>
      <c r="B110" s="17"/>
      <c r="C110" s="16"/>
      <c r="D110" s="38" t="s">
        <v>22</v>
      </c>
      <c r="E110" s="49" t="s">
        <v>135</v>
      </c>
      <c r="F110" s="40"/>
      <c r="G110" s="109">
        <f t="shared" si="3"/>
        <v>2171310.0222377917</v>
      </c>
      <c r="H110" s="26">
        <v>81.692448292626068</v>
      </c>
      <c r="I110" s="7">
        <v>209.65886349277571</v>
      </c>
      <c r="J110" s="7">
        <v>11806.546721994877</v>
      </c>
      <c r="K110" s="7">
        <v>75830.544973373413</v>
      </c>
      <c r="L110" s="7">
        <v>314383.89271354675</v>
      </c>
      <c r="M110" s="7">
        <v>613352.75803756714</v>
      </c>
      <c r="N110" s="124">
        <f t="shared" si="4"/>
        <v>1015665.0937582676</v>
      </c>
      <c r="O110" s="26">
        <v>61.254525039461441</v>
      </c>
      <c r="P110" s="7">
        <v>82.364916582824662</v>
      </c>
      <c r="Q110" s="7">
        <v>5619.0354065075517</v>
      </c>
      <c r="R110" s="7">
        <v>37852.793690979481</v>
      </c>
      <c r="S110" s="7">
        <v>236111.06260490417</v>
      </c>
      <c r="T110" s="7">
        <v>875918.41733551025</v>
      </c>
      <c r="U110" s="124">
        <f t="shared" si="5"/>
        <v>1155644.9284795239</v>
      </c>
    </row>
    <row r="111" spans="1:21">
      <c r="A111" s="37">
        <v>114</v>
      </c>
      <c r="B111" s="17"/>
      <c r="C111" s="16"/>
      <c r="D111" s="38" t="s">
        <v>24</v>
      </c>
      <c r="E111" s="49" t="s">
        <v>136</v>
      </c>
      <c r="F111" s="40"/>
      <c r="G111" s="109">
        <f t="shared" si="3"/>
        <v>1542830.9012121735</v>
      </c>
      <c r="H111" s="26">
        <v>3137.5605574147776</v>
      </c>
      <c r="I111" s="7">
        <v>3229.0611464716494</v>
      </c>
      <c r="J111" s="7">
        <v>13577.669885620475</v>
      </c>
      <c r="K111" s="7">
        <v>54367.282806396484</v>
      </c>
      <c r="L111" s="7">
        <v>228414.97955513</v>
      </c>
      <c r="M111" s="7">
        <v>353240.57605743408</v>
      </c>
      <c r="N111" s="124">
        <f t="shared" si="4"/>
        <v>655967.13000846747</v>
      </c>
      <c r="O111" s="26">
        <v>2795.4842008091509</v>
      </c>
      <c r="P111" s="7">
        <v>2937.0954586435109</v>
      </c>
      <c r="Q111" s="7">
        <v>9894.7359071560204</v>
      </c>
      <c r="R111" s="7">
        <v>46345.880577921867</v>
      </c>
      <c r="S111" s="7">
        <v>219717.22546124458</v>
      </c>
      <c r="T111" s="7">
        <v>605173.34959793091</v>
      </c>
      <c r="U111" s="124">
        <f t="shared" si="5"/>
        <v>886863.77120370604</v>
      </c>
    </row>
    <row r="112" spans="1:21">
      <c r="A112" s="37">
        <v>115</v>
      </c>
      <c r="B112" s="14"/>
      <c r="C112" s="16"/>
      <c r="D112" s="38" t="s">
        <v>26</v>
      </c>
      <c r="E112" s="49" t="s">
        <v>137</v>
      </c>
      <c r="F112" s="40"/>
      <c r="G112" s="109">
        <f t="shared" si="3"/>
        <v>123657.59506142884</v>
      </c>
      <c r="H112" s="26">
        <v>1716.0845623724163</v>
      </c>
      <c r="I112" s="7">
        <v>1167.9788600299507</v>
      </c>
      <c r="J112" s="7">
        <v>6951.1593473851681</v>
      </c>
      <c r="K112" s="7">
        <v>10360.763574063778</v>
      </c>
      <c r="L112" s="7">
        <v>22851.792423963547</v>
      </c>
      <c r="M112" s="7">
        <v>27461.377862453461</v>
      </c>
      <c r="N112" s="124">
        <f t="shared" si="4"/>
        <v>70509.15663026832</v>
      </c>
      <c r="O112" s="26">
        <v>2210.8290271628648</v>
      </c>
      <c r="P112" s="7">
        <v>1185.3090890347958</v>
      </c>
      <c r="Q112" s="7">
        <v>3609.1061522066593</v>
      </c>
      <c r="R112" s="7">
        <v>4809.9721762239933</v>
      </c>
      <c r="S112" s="7">
        <v>10387.928138971329</v>
      </c>
      <c r="T112" s="7">
        <v>30945.293847560883</v>
      </c>
      <c r="U112" s="124">
        <f t="shared" si="5"/>
        <v>53148.438431160524</v>
      </c>
    </row>
    <row r="113" spans="1:21">
      <c r="A113" s="37">
        <v>116</v>
      </c>
      <c r="B113" s="17"/>
      <c r="C113" s="12"/>
      <c r="D113" s="38" t="s">
        <v>32</v>
      </c>
      <c r="E113" s="14" t="s">
        <v>138</v>
      </c>
      <c r="F113" s="43"/>
      <c r="G113" s="109">
        <f t="shared" si="3"/>
        <v>577793.99457990378</v>
      </c>
      <c r="H113" s="26">
        <v>2742.2471978217363</v>
      </c>
      <c r="I113" s="7">
        <v>2358.629832688719</v>
      </c>
      <c r="J113" s="7">
        <v>10620.795082375407</v>
      </c>
      <c r="K113" s="7">
        <v>24186.912910223007</v>
      </c>
      <c r="L113" s="7">
        <v>71024.725825190544</v>
      </c>
      <c r="M113" s="7">
        <v>147018.31549167633</v>
      </c>
      <c r="N113" s="124">
        <f t="shared" si="4"/>
        <v>257951.62633997574</v>
      </c>
      <c r="O113" s="26">
        <v>3431.0282003171742</v>
      </c>
      <c r="P113" s="7">
        <v>2508.0826207585633</v>
      </c>
      <c r="Q113" s="7">
        <v>8990.2375494204462</v>
      </c>
      <c r="R113" s="7">
        <v>16592.396167054772</v>
      </c>
      <c r="S113" s="7">
        <v>65483.14108595252</v>
      </c>
      <c r="T113" s="7">
        <v>222837.48261642456</v>
      </c>
      <c r="U113" s="124">
        <f t="shared" si="5"/>
        <v>319842.36823992804</v>
      </c>
    </row>
    <row r="114" spans="1:21">
      <c r="A114" s="93">
        <v>117</v>
      </c>
      <c r="B114" s="94"/>
      <c r="C114" s="95" t="s">
        <v>4</v>
      </c>
      <c r="D114" s="96" t="s">
        <v>139</v>
      </c>
      <c r="E114" s="97"/>
      <c r="F114" s="98"/>
      <c r="G114" s="99">
        <f t="shared" si="3"/>
        <v>613943.81115308963</v>
      </c>
      <c r="H114" s="100">
        <v>2662.7310734204948</v>
      </c>
      <c r="I114" s="101">
        <v>2818.8332451004535</v>
      </c>
      <c r="J114" s="101">
        <v>10929.794827617705</v>
      </c>
      <c r="K114" s="101">
        <v>23652.270105600357</v>
      </c>
      <c r="L114" s="101">
        <v>76493.436037063599</v>
      </c>
      <c r="M114" s="101">
        <v>162833.42836380005</v>
      </c>
      <c r="N114" s="125">
        <f t="shared" si="4"/>
        <v>279390.49365260266</v>
      </c>
      <c r="O114" s="100">
        <v>4079.5909252408892</v>
      </c>
      <c r="P114" s="101">
        <v>4399.7117231059819</v>
      </c>
      <c r="Q114" s="101">
        <v>9505.9092005826533</v>
      </c>
      <c r="R114" s="101">
        <v>23273.085778415203</v>
      </c>
      <c r="S114" s="101">
        <v>84855.384996891022</v>
      </c>
      <c r="T114" s="101">
        <v>208439.63487625122</v>
      </c>
      <c r="U114" s="125">
        <f t="shared" si="5"/>
        <v>334553.31750048697</v>
      </c>
    </row>
    <row r="115" spans="1:21">
      <c r="A115" s="37">
        <v>118</v>
      </c>
      <c r="B115" s="17"/>
      <c r="C115" s="16"/>
      <c r="D115" s="38" t="s">
        <v>8</v>
      </c>
      <c r="E115" s="49" t="s">
        <v>140</v>
      </c>
      <c r="F115" s="40"/>
      <c r="G115" s="109">
        <f t="shared" si="3"/>
        <v>417650.7162414015</v>
      </c>
      <c r="H115" s="26">
        <v>417.41540217795409</v>
      </c>
      <c r="I115" s="7">
        <v>210.81767753860913</v>
      </c>
      <c r="J115" s="7">
        <v>3741.3515287488699</v>
      </c>
      <c r="K115" s="7">
        <v>10599.499940425158</v>
      </c>
      <c r="L115" s="7">
        <v>50594.859849214554</v>
      </c>
      <c r="M115" s="7">
        <v>127108.02211380005</v>
      </c>
      <c r="N115" s="124">
        <f t="shared" si="4"/>
        <v>192671.96651190519</v>
      </c>
      <c r="O115" s="26">
        <v>823.82108371180948</v>
      </c>
      <c r="P115" s="7">
        <v>389.37697983020917</v>
      </c>
      <c r="Q115" s="7">
        <v>3586.4117351397872</v>
      </c>
      <c r="R115" s="7">
        <v>9801.3883335292339</v>
      </c>
      <c r="S115" s="7">
        <v>56375.488789439201</v>
      </c>
      <c r="T115" s="7">
        <v>154002.26280784607</v>
      </c>
      <c r="U115" s="124">
        <f t="shared" si="5"/>
        <v>224978.74972949631</v>
      </c>
    </row>
    <row r="116" spans="1:21">
      <c r="A116" s="37">
        <v>119</v>
      </c>
      <c r="B116" s="10"/>
      <c r="C116" s="16"/>
      <c r="D116" s="38" t="s">
        <v>10</v>
      </c>
      <c r="E116" s="49" t="s">
        <v>141</v>
      </c>
      <c r="F116" s="40"/>
      <c r="G116" s="109">
        <f t="shared" si="3"/>
        <v>153574.17592526739</v>
      </c>
      <c r="H116" s="26">
        <v>1469.086527787149</v>
      </c>
      <c r="I116" s="7">
        <v>1484.4048659689724</v>
      </c>
      <c r="J116" s="7">
        <v>4574.5115532688797</v>
      </c>
      <c r="K116" s="7">
        <v>8497.6777478903532</v>
      </c>
      <c r="L116" s="7">
        <v>16946.060517311096</v>
      </c>
      <c r="M116" s="7">
        <v>22198.496922492981</v>
      </c>
      <c r="N116" s="124">
        <f t="shared" si="4"/>
        <v>55170.238134719431</v>
      </c>
      <c r="O116" s="26">
        <v>2661.8517585559748</v>
      </c>
      <c r="P116" s="7">
        <v>2462.0986738111824</v>
      </c>
      <c r="Q116" s="7">
        <v>5303.9472297560424</v>
      </c>
      <c r="R116" s="7">
        <v>12240.868875518441</v>
      </c>
      <c r="S116" s="7">
        <v>26726.111002624035</v>
      </c>
      <c r="T116" s="7">
        <v>49009.060250282288</v>
      </c>
      <c r="U116" s="124">
        <f t="shared" si="5"/>
        <v>98403.937790547963</v>
      </c>
    </row>
    <row r="117" spans="1:21">
      <c r="A117" s="37">
        <v>120</v>
      </c>
      <c r="B117" s="17"/>
      <c r="C117" s="11"/>
      <c r="D117" s="38" t="s">
        <v>22</v>
      </c>
      <c r="E117" s="9" t="s">
        <v>142</v>
      </c>
      <c r="F117" s="46"/>
      <c r="G117" s="109">
        <f t="shared" si="3"/>
        <v>42718.920429589693</v>
      </c>
      <c r="H117" s="26">
        <v>776.22913009813055</v>
      </c>
      <c r="I117" s="7">
        <v>1123.6106397872791</v>
      </c>
      <c r="J117" s="7">
        <v>2613.9317530523986</v>
      </c>
      <c r="K117" s="7">
        <v>4555.0926081910729</v>
      </c>
      <c r="L117" s="7">
        <v>8952.5154468417168</v>
      </c>
      <c r="M117" s="7">
        <v>13526.908288776875</v>
      </c>
      <c r="N117" s="124">
        <f t="shared" si="4"/>
        <v>31548.287866747472</v>
      </c>
      <c r="O117" s="26">
        <v>593.91807612637058</v>
      </c>
      <c r="P117" s="7">
        <v>1548.2360607371666</v>
      </c>
      <c r="Q117" s="7">
        <v>615.55016981717199</v>
      </c>
      <c r="R117" s="7">
        <v>1230.8285260424018</v>
      </c>
      <c r="S117" s="7">
        <v>1753.7846438735723</v>
      </c>
      <c r="T117" s="7">
        <v>5428.3150862455368</v>
      </c>
      <c r="U117" s="124">
        <f t="shared" si="5"/>
        <v>11170.63256284222</v>
      </c>
    </row>
    <row r="118" spans="1:21">
      <c r="A118" s="93">
        <v>121</v>
      </c>
      <c r="B118" s="94"/>
      <c r="C118" s="95" t="s">
        <v>143</v>
      </c>
      <c r="D118" s="96" t="s">
        <v>144</v>
      </c>
      <c r="E118" s="97"/>
      <c r="F118" s="98"/>
      <c r="G118" s="99">
        <f t="shared" si="3"/>
        <v>954938.08771908656</v>
      </c>
      <c r="H118" s="100">
        <v>13800.747206524014</v>
      </c>
      <c r="I118" s="101">
        <v>8005.0843264535069</v>
      </c>
      <c r="J118" s="101">
        <v>32018.526202842593</v>
      </c>
      <c r="K118" s="101">
        <v>108491.30482769012</v>
      </c>
      <c r="L118" s="101">
        <v>197907.45730113983</v>
      </c>
      <c r="M118" s="101">
        <v>194260.06789779663</v>
      </c>
      <c r="N118" s="125">
        <f t="shared" si="4"/>
        <v>554483.1877624467</v>
      </c>
      <c r="O118" s="100">
        <v>12601.215925041586</v>
      </c>
      <c r="P118" s="101">
        <v>6568.4286572486162</v>
      </c>
      <c r="Q118" s="101">
        <v>18217.798101522028</v>
      </c>
      <c r="R118" s="101">
        <v>48552.871535599232</v>
      </c>
      <c r="S118" s="101">
        <v>117105.52857208252</v>
      </c>
      <c r="T118" s="101">
        <v>197409.05716514587</v>
      </c>
      <c r="U118" s="125">
        <f t="shared" si="5"/>
        <v>400454.89995663986</v>
      </c>
    </row>
    <row r="119" spans="1:21">
      <c r="A119" s="37">
        <v>122</v>
      </c>
      <c r="B119" s="17"/>
      <c r="C119" s="16"/>
      <c r="D119" s="38" t="s">
        <v>8</v>
      </c>
      <c r="E119" s="49" t="s">
        <v>145</v>
      </c>
      <c r="F119" s="40"/>
      <c r="G119" s="109">
        <f t="shared" si="3"/>
        <v>103337.25017707543</v>
      </c>
      <c r="H119" s="26">
        <v>458.73677578780917</v>
      </c>
      <c r="I119" s="7">
        <v>448.25691168254707</v>
      </c>
      <c r="J119" s="7">
        <v>2171.7289578225464</v>
      </c>
      <c r="K119" s="7">
        <v>5371.1167909577489</v>
      </c>
      <c r="L119" s="7">
        <v>13099.842201709747</v>
      </c>
      <c r="M119" s="7">
        <v>23002.074274539948</v>
      </c>
      <c r="N119" s="124">
        <f t="shared" si="4"/>
        <v>44551.755912500346</v>
      </c>
      <c r="O119" s="26">
        <v>883.13255440957437</v>
      </c>
      <c r="P119" s="7">
        <v>1247.5507504573325</v>
      </c>
      <c r="Q119" s="7">
        <v>2282.0560829455499</v>
      </c>
      <c r="R119" s="7">
        <v>5383.5075432062149</v>
      </c>
      <c r="S119" s="7">
        <v>13965.4646294415</v>
      </c>
      <c r="T119" s="7">
        <v>35023.782704114914</v>
      </c>
      <c r="U119" s="124">
        <f t="shared" si="5"/>
        <v>58785.494264575085</v>
      </c>
    </row>
    <row r="120" spans="1:21">
      <c r="A120" s="37">
        <v>123</v>
      </c>
      <c r="B120" s="17"/>
      <c r="C120" s="16"/>
      <c r="D120" s="38" t="s">
        <v>10</v>
      </c>
      <c r="E120" s="49" t="s">
        <v>146</v>
      </c>
      <c r="F120" s="40"/>
      <c r="G120" s="109">
        <f t="shared" si="3"/>
        <v>457718.63932401175</v>
      </c>
      <c r="H120" s="26">
        <v>2373.7830284819938</v>
      </c>
      <c r="I120" s="7">
        <v>3011.2555706072599</v>
      </c>
      <c r="J120" s="7">
        <v>16783.492225855589</v>
      </c>
      <c r="K120" s="7">
        <v>65441.776803255081</v>
      </c>
      <c r="L120" s="7">
        <v>117127.03532552719</v>
      </c>
      <c r="M120" s="7">
        <v>74268.952523708344</v>
      </c>
      <c r="N120" s="124">
        <f t="shared" si="4"/>
        <v>279006.29547743546</v>
      </c>
      <c r="O120" s="26">
        <v>1321.2927826028317</v>
      </c>
      <c r="P120" s="7">
        <v>1695.8950528185815</v>
      </c>
      <c r="Q120" s="7">
        <v>8847.5582100059837</v>
      </c>
      <c r="R120" s="7">
        <v>28719.32097452879</v>
      </c>
      <c r="S120" s="7">
        <v>64353.82307267189</v>
      </c>
      <c r="T120" s="7">
        <v>73774.453753948212</v>
      </c>
      <c r="U120" s="124">
        <f t="shared" si="5"/>
        <v>178712.34384657629</v>
      </c>
    </row>
    <row r="121" spans="1:21">
      <c r="A121" s="37">
        <v>124</v>
      </c>
      <c r="B121" s="10"/>
      <c r="C121" s="16"/>
      <c r="D121" s="38" t="s">
        <v>22</v>
      </c>
      <c r="E121" s="49" t="s">
        <v>147</v>
      </c>
      <c r="F121" s="40"/>
      <c r="G121" s="109">
        <f t="shared" si="3"/>
        <v>28436.328235522844</v>
      </c>
      <c r="H121" s="26">
        <v>721.20539513928816</v>
      </c>
      <c r="I121" s="7">
        <v>1263.3610089821741</v>
      </c>
      <c r="J121" s="7">
        <v>1727.493983335793</v>
      </c>
      <c r="K121" s="7">
        <v>1600.7334137707949</v>
      </c>
      <c r="L121" s="7">
        <v>2884.8372772336006</v>
      </c>
      <c r="M121" s="7">
        <v>4269.2800933122635</v>
      </c>
      <c r="N121" s="124">
        <f t="shared" si="4"/>
        <v>12466.911171773914</v>
      </c>
      <c r="O121" s="26">
        <v>1605.0046489345841</v>
      </c>
      <c r="P121" s="7">
        <v>1274.5896830735728</v>
      </c>
      <c r="Q121" s="7">
        <v>1835.3620699718595</v>
      </c>
      <c r="R121" s="7">
        <v>1680.6990379393101</v>
      </c>
      <c r="S121" s="7">
        <v>3336.4583612382412</v>
      </c>
      <c r="T121" s="7">
        <v>6237.303262591362</v>
      </c>
      <c r="U121" s="124">
        <f t="shared" si="5"/>
        <v>15969.41706374893</v>
      </c>
    </row>
    <row r="122" spans="1:21">
      <c r="A122" s="37">
        <v>125</v>
      </c>
      <c r="B122" s="17"/>
      <c r="C122" s="11"/>
      <c r="D122" s="50"/>
      <c r="E122" s="9" t="s">
        <v>148</v>
      </c>
      <c r="F122" s="46"/>
      <c r="G122" s="109">
        <f t="shared" si="3"/>
        <v>365445.86815422773</v>
      </c>
      <c r="H122" s="26">
        <v>10247.021926421672</v>
      </c>
      <c r="I122" s="7">
        <v>3282.2108531855047</v>
      </c>
      <c r="J122" s="7">
        <v>11335.810936242342</v>
      </c>
      <c r="K122" s="7">
        <v>36077.677190184593</v>
      </c>
      <c r="L122" s="7">
        <v>64795.740919589996</v>
      </c>
      <c r="M122" s="7">
        <v>92719.760268211365</v>
      </c>
      <c r="N122" s="124">
        <f t="shared" si="4"/>
        <v>218458.22209383547</v>
      </c>
      <c r="O122" s="26">
        <v>8791.7858924269676</v>
      </c>
      <c r="P122" s="7">
        <v>2350.3932719305158</v>
      </c>
      <c r="Q122" s="7">
        <v>5252.8217893317342</v>
      </c>
      <c r="R122" s="7">
        <v>12769.343792587519</v>
      </c>
      <c r="S122" s="7">
        <v>35449.782299757004</v>
      </c>
      <c r="T122" s="7">
        <v>82373.519014358521</v>
      </c>
      <c r="U122" s="124">
        <f t="shared" si="5"/>
        <v>146987.64606039226</v>
      </c>
    </row>
    <row r="123" spans="1:21">
      <c r="A123" s="93">
        <v>126</v>
      </c>
      <c r="B123" s="94"/>
      <c r="C123" s="95" t="s">
        <v>149</v>
      </c>
      <c r="D123" s="96" t="s">
        <v>150</v>
      </c>
      <c r="E123" s="97"/>
      <c r="F123" s="98"/>
      <c r="G123" s="99">
        <f t="shared" si="3"/>
        <v>356470.96588167921</v>
      </c>
      <c r="H123" s="100">
        <v>7534.9963458925486</v>
      </c>
      <c r="I123" s="101">
        <v>4030.8292482867837</v>
      </c>
      <c r="J123" s="101">
        <v>18903.36726000905</v>
      </c>
      <c r="K123" s="101">
        <v>25387.670320510864</v>
      </c>
      <c r="L123" s="101">
        <v>45970.800792694092</v>
      </c>
      <c r="M123" s="101">
        <v>89786.363925933838</v>
      </c>
      <c r="N123" s="125">
        <f t="shared" si="4"/>
        <v>191614.02789332718</v>
      </c>
      <c r="O123" s="100">
        <v>5116.5319320894778</v>
      </c>
      <c r="P123" s="101">
        <v>4170.3295028880239</v>
      </c>
      <c r="Q123" s="101">
        <v>9950.6641583740711</v>
      </c>
      <c r="R123" s="101">
        <v>18136.578918933868</v>
      </c>
      <c r="S123" s="101">
        <v>38851.900225639343</v>
      </c>
      <c r="T123" s="101">
        <v>88630.933250427246</v>
      </c>
      <c r="U123" s="125">
        <f t="shared" si="5"/>
        <v>164856.93798835203</v>
      </c>
    </row>
    <row r="124" spans="1:21">
      <c r="A124" s="37">
        <v>127</v>
      </c>
      <c r="B124" s="12"/>
      <c r="C124" s="12"/>
      <c r="D124" s="38" t="s">
        <v>8</v>
      </c>
      <c r="E124" s="49" t="s">
        <v>151</v>
      </c>
      <c r="F124" s="40"/>
      <c r="G124" s="109">
        <f t="shared" si="3"/>
        <v>252613.93546770141</v>
      </c>
      <c r="H124" s="26">
        <v>3315.6407704874873</v>
      </c>
      <c r="I124" s="7">
        <v>3238.6325374767184</v>
      </c>
      <c r="J124" s="7">
        <v>13578.879925593734</v>
      </c>
      <c r="K124" s="7">
        <v>15814.58402299881</v>
      </c>
      <c r="L124" s="7">
        <v>29883.250106811523</v>
      </c>
      <c r="M124" s="7">
        <v>62062.72193145752</v>
      </c>
      <c r="N124" s="124">
        <f t="shared" si="4"/>
        <v>127893.70929482579</v>
      </c>
      <c r="O124" s="26">
        <v>2967.7556040622294</v>
      </c>
      <c r="P124" s="7">
        <v>3089.1928224638104</v>
      </c>
      <c r="Q124" s="7">
        <v>6030.0613329708576</v>
      </c>
      <c r="R124" s="7">
        <v>11548.743487715721</v>
      </c>
      <c r="S124" s="7">
        <v>29125.330542087555</v>
      </c>
      <c r="T124" s="7">
        <v>71959.142383575439</v>
      </c>
      <c r="U124" s="124">
        <f t="shared" si="5"/>
        <v>124720.22617287561</v>
      </c>
    </row>
    <row r="125" spans="1:21">
      <c r="A125" s="37">
        <v>128</v>
      </c>
      <c r="B125" s="17"/>
      <c r="C125" s="16"/>
      <c r="D125" s="52" t="s">
        <v>10</v>
      </c>
      <c r="E125" s="49" t="s">
        <v>152</v>
      </c>
      <c r="F125" s="40"/>
      <c r="G125" s="109">
        <f t="shared" si="3"/>
        <v>9.3386215195059776</v>
      </c>
      <c r="H125" s="26">
        <v>0</v>
      </c>
      <c r="I125" s="7">
        <v>0</v>
      </c>
      <c r="J125" s="7">
        <v>0</v>
      </c>
      <c r="K125" s="7">
        <v>0</v>
      </c>
      <c r="L125" s="7">
        <v>9.7629927098751068E-2</v>
      </c>
      <c r="M125" s="7">
        <v>9.2409915924072266</v>
      </c>
      <c r="N125" s="124">
        <f t="shared" si="4"/>
        <v>9.3386215195059776</v>
      </c>
      <c r="O125" s="26">
        <v>0</v>
      </c>
      <c r="P125" s="7">
        <v>0</v>
      </c>
      <c r="Q125" s="7">
        <v>0</v>
      </c>
      <c r="R125" s="7">
        <v>0</v>
      </c>
      <c r="S125" s="7">
        <v>0</v>
      </c>
      <c r="T125" s="7">
        <v>0</v>
      </c>
      <c r="U125" s="124">
        <f t="shared" si="5"/>
        <v>0</v>
      </c>
    </row>
    <row r="126" spans="1:21">
      <c r="A126" s="37">
        <v>129</v>
      </c>
      <c r="B126" s="10"/>
      <c r="C126" s="16"/>
      <c r="D126" s="38" t="s">
        <v>22</v>
      </c>
      <c r="E126" s="15" t="s">
        <v>153</v>
      </c>
      <c r="F126" s="43"/>
      <c r="G126" s="109">
        <f t="shared" si="3"/>
        <v>1364.9068498983979</v>
      </c>
      <c r="H126" s="26">
        <v>0</v>
      </c>
      <c r="I126" s="7">
        <v>82.815352106408682</v>
      </c>
      <c r="J126" s="7">
        <v>422.20756393717602</v>
      </c>
      <c r="K126" s="7">
        <v>109.43431970663369</v>
      </c>
      <c r="L126" s="7">
        <v>175.92054356727749</v>
      </c>
      <c r="M126" s="7">
        <v>219.97252701595426</v>
      </c>
      <c r="N126" s="124">
        <f t="shared" si="4"/>
        <v>1010.3503063334501</v>
      </c>
      <c r="O126" s="26">
        <v>0</v>
      </c>
      <c r="P126" s="7">
        <v>53.068272619449999</v>
      </c>
      <c r="Q126" s="7">
        <v>105.05123063991778</v>
      </c>
      <c r="R126" s="7">
        <v>57.694885054021142</v>
      </c>
      <c r="S126" s="7">
        <v>49.595065731089562</v>
      </c>
      <c r="T126" s="7">
        <v>89.147089520469308</v>
      </c>
      <c r="U126" s="124">
        <f t="shared" si="5"/>
        <v>354.55654356494779</v>
      </c>
    </row>
    <row r="127" spans="1:21">
      <c r="A127" s="37">
        <v>130</v>
      </c>
      <c r="B127" s="17"/>
      <c r="C127" s="11"/>
      <c r="D127" s="38" t="s">
        <v>24</v>
      </c>
      <c r="E127" s="9" t="s">
        <v>408</v>
      </c>
      <c r="F127" s="46"/>
      <c r="G127" s="109">
        <f t="shared" si="3"/>
        <v>97366.154195630923</v>
      </c>
      <c r="H127" s="26">
        <v>4219.3554727751762</v>
      </c>
      <c r="I127" s="7">
        <v>709.38133316114545</v>
      </c>
      <c r="J127" s="7">
        <v>4902.2796553559601</v>
      </c>
      <c r="K127" s="7">
        <v>9463.6517652571201</v>
      </c>
      <c r="L127" s="7">
        <v>15911.532939076424</v>
      </c>
      <c r="M127" s="7">
        <v>27494.429164886475</v>
      </c>
      <c r="N127" s="124">
        <f t="shared" si="4"/>
        <v>62700.6303305123</v>
      </c>
      <c r="O127" s="26">
        <v>2148.7762286029756</v>
      </c>
      <c r="P127" s="7">
        <v>1028.0684864781797</v>
      </c>
      <c r="Q127" s="7">
        <v>2875.6802230402827</v>
      </c>
      <c r="R127" s="7">
        <v>3963.5554939508438</v>
      </c>
      <c r="S127" s="7">
        <v>8546.4343025684357</v>
      </c>
      <c r="T127" s="7">
        <v>16103.009130477905</v>
      </c>
      <c r="U127" s="124">
        <f t="shared" si="5"/>
        <v>34665.523865118623</v>
      </c>
    </row>
    <row r="128" spans="1:21">
      <c r="A128" s="37">
        <v>131</v>
      </c>
      <c r="B128" s="12"/>
      <c r="C128" s="12"/>
      <c r="D128" s="38" t="s">
        <v>26</v>
      </c>
      <c r="E128" s="15" t="s">
        <v>154</v>
      </c>
      <c r="F128" s="43"/>
      <c r="G128" s="109">
        <f t="shared" si="3"/>
        <v>0</v>
      </c>
      <c r="H128" s="26">
        <v>0</v>
      </c>
      <c r="I128" s="7">
        <v>0</v>
      </c>
      <c r="J128" s="7">
        <v>0</v>
      </c>
      <c r="K128" s="7">
        <v>0</v>
      </c>
      <c r="L128" s="7">
        <v>0</v>
      </c>
      <c r="M128" s="7">
        <v>0</v>
      </c>
      <c r="N128" s="124">
        <f t="shared" si="4"/>
        <v>0</v>
      </c>
      <c r="O128" s="26">
        <v>0</v>
      </c>
      <c r="P128" s="7">
        <v>0</v>
      </c>
      <c r="Q128" s="7">
        <v>0</v>
      </c>
      <c r="R128" s="7">
        <v>0</v>
      </c>
      <c r="S128" s="7">
        <v>0</v>
      </c>
      <c r="T128" s="7">
        <v>0</v>
      </c>
      <c r="U128" s="124">
        <f t="shared" si="5"/>
        <v>0</v>
      </c>
    </row>
    <row r="129" spans="1:21">
      <c r="A129" s="37">
        <v>132</v>
      </c>
      <c r="B129" s="12"/>
      <c r="C129" s="12"/>
      <c r="D129" s="38" t="s">
        <v>32</v>
      </c>
      <c r="E129" s="15" t="s">
        <v>155</v>
      </c>
      <c r="F129" s="43"/>
      <c r="G129" s="109">
        <f t="shared" si="3"/>
        <v>5116.6300641310518</v>
      </c>
      <c r="H129" s="26">
        <v>0</v>
      </c>
      <c r="I129" s="7">
        <v>0</v>
      </c>
      <c r="J129" s="7">
        <v>0</v>
      </c>
      <c r="K129" s="7">
        <v>0</v>
      </c>
      <c r="L129" s="7">
        <v>0</v>
      </c>
      <c r="M129" s="7">
        <v>0</v>
      </c>
      <c r="N129" s="124">
        <f t="shared" si="4"/>
        <v>0</v>
      </c>
      <c r="O129" s="26">
        <v>0</v>
      </c>
      <c r="P129" s="7">
        <v>0</v>
      </c>
      <c r="Q129" s="7">
        <v>939.8714191665058</v>
      </c>
      <c r="R129" s="7">
        <v>2566.5851529855281</v>
      </c>
      <c r="S129" s="7">
        <v>1130.5397381652147</v>
      </c>
      <c r="T129" s="7">
        <v>479.6337538138032</v>
      </c>
      <c r="U129" s="124">
        <f t="shared" si="5"/>
        <v>5116.6300641310518</v>
      </c>
    </row>
    <row r="130" spans="1:21">
      <c r="A130" s="93">
        <v>133</v>
      </c>
      <c r="B130" s="94"/>
      <c r="C130" s="95" t="s">
        <v>156</v>
      </c>
      <c r="D130" s="96" t="s">
        <v>157</v>
      </c>
      <c r="E130" s="97"/>
      <c r="F130" s="98"/>
      <c r="G130" s="99">
        <f t="shared" si="3"/>
        <v>81027.995989065152</v>
      </c>
      <c r="H130" s="100">
        <v>2998.2756647299975</v>
      </c>
      <c r="I130" s="101">
        <v>229.20882555283606</v>
      </c>
      <c r="J130" s="101">
        <v>2543.632452191785</v>
      </c>
      <c r="K130" s="101">
        <v>4779.507857978344</v>
      </c>
      <c r="L130" s="101">
        <v>8271.7908682525158</v>
      </c>
      <c r="M130" s="101">
        <v>15592.780533254147</v>
      </c>
      <c r="N130" s="125">
        <f t="shared" si="4"/>
        <v>34415.196201959625</v>
      </c>
      <c r="O130" s="100">
        <v>5383.4839381449856</v>
      </c>
      <c r="P130" s="101">
        <v>583.81928197690286</v>
      </c>
      <c r="Q130" s="101">
        <v>2303.2792008153629</v>
      </c>
      <c r="R130" s="101">
        <v>4131.4745801929384</v>
      </c>
      <c r="S130" s="101">
        <v>10997.70660148561</v>
      </c>
      <c r="T130" s="101">
        <v>23213.036184489727</v>
      </c>
      <c r="U130" s="125">
        <f t="shared" si="5"/>
        <v>46612.799787105527</v>
      </c>
    </row>
    <row r="131" spans="1:21">
      <c r="A131" s="93">
        <v>134</v>
      </c>
      <c r="B131" s="94"/>
      <c r="C131" s="95" t="s">
        <v>158</v>
      </c>
      <c r="D131" s="96" t="s">
        <v>159</v>
      </c>
      <c r="E131" s="97"/>
      <c r="F131" s="98"/>
      <c r="G131" s="99">
        <f t="shared" si="3"/>
        <v>18341.887255485402</v>
      </c>
      <c r="H131" s="100">
        <v>0</v>
      </c>
      <c r="I131" s="101">
        <v>409.28140198811889</v>
      </c>
      <c r="J131" s="101">
        <v>687.91117350501008</v>
      </c>
      <c r="K131" s="101">
        <v>1193.3245984949172</v>
      </c>
      <c r="L131" s="101">
        <v>1149.4581627883017</v>
      </c>
      <c r="M131" s="101">
        <v>2165.6224775612354</v>
      </c>
      <c r="N131" s="125">
        <f t="shared" si="4"/>
        <v>5605.5978143375833</v>
      </c>
      <c r="O131" s="100">
        <v>0</v>
      </c>
      <c r="P131" s="101">
        <v>1225.1119439075701</v>
      </c>
      <c r="Q131" s="101">
        <v>2613.9526969003491</v>
      </c>
      <c r="R131" s="101">
        <v>2842.6942664412782</v>
      </c>
      <c r="S131" s="101">
        <v>1440.5294689722359</v>
      </c>
      <c r="T131" s="101">
        <v>4614.0010649263859</v>
      </c>
      <c r="U131" s="125">
        <f>SUM(O131:T131)</f>
        <v>12736.289441147819</v>
      </c>
    </row>
    <row r="132" spans="1:21">
      <c r="A132" s="37">
        <v>135</v>
      </c>
      <c r="B132" s="17"/>
      <c r="C132" s="16"/>
      <c r="D132" s="38" t="s">
        <v>8</v>
      </c>
      <c r="E132" s="49" t="s">
        <v>160</v>
      </c>
      <c r="F132" s="40"/>
      <c r="G132" s="109">
        <f t="shared" si="3"/>
        <v>4378.761987049962</v>
      </c>
      <c r="H132" s="26">
        <v>0</v>
      </c>
      <c r="I132" s="7">
        <v>55.932382903461985</v>
      </c>
      <c r="J132" s="7">
        <v>65.596842662547715</v>
      </c>
      <c r="K132" s="7">
        <v>90.702856318872364</v>
      </c>
      <c r="L132" s="7">
        <v>387.85111842225888</v>
      </c>
      <c r="M132" s="7">
        <v>712.56094000276062</v>
      </c>
      <c r="N132" s="124">
        <f t="shared" si="4"/>
        <v>1312.6441403099016</v>
      </c>
      <c r="O132" s="26">
        <v>0</v>
      </c>
      <c r="P132" s="7">
        <v>82.483212788174569</v>
      </c>
      <c r="Q132" s="7">
        <v>86.818520908534992</v>
      </c>
      <c r="R132" s="7">
        <v>163.12388352835114</v>
      </c>
      <c r="S132" s="7">
        <v>532.93797426630044</v>
      </c>
      <c r="T132" s="7">
        <v>2200.7542552486993</v>
      </c>
      <c r="U132" s="124">
        <f t="shared" ref="U132:U157" si="6">SUM(O132:T132)</f>
        <v>3066.1178467400605</v>
      </c>
    </row>
    <row r="133" spans="1:21">
      <c r="A133" s="37">
        <v>136</v>
      </c>
      <c r="B133" s="10"/>
      <c r="C133" s="16"/>
      <c r="D133" s="38" t="s">
        <v>10</v>
      </c>
      <c r="E133" s="49" t="s">
        <v>161</v>
      </c>
      <c r="F133" s="40"/>
      <c r="G133" s="109">
        <f t="shared" si="3"/>
        <v>0.42244979739189148</v>
      </c>
      <c r="H133" s="26">
        <v>0</v>
      </c>
      <c r="I133" s="7">
        <v>0</v>
      </c>
      <c r="J133" s="7">
        <v>0</v>
      </c>
      <c r="K133" s="7">
        <v>0</v>
      </c>
      <c r="L133" s="7">
        <v>0</v>
      </c>
      <c r="M133" s="7">
        <v>0</v>
      </c>
      <c r="N133" s="124">
        <f t="shared" si="4"/>
        <v>0</v>
      </c>
      <c r="O133" s="26">
        <v>0</v>
      </c>
      <c r="P133" s="7">
        <v>0</v>
      </c>
      <c r="Q133" s="7">
        <v>0</v>
      </c>
      <c r="R133" s="7">
        <v>0</v>
      </c>
      <c r="S133" s="7">
        <v>0</v>
      </c>
      <c r="T133" s="7">
        <v>0.42244979739189148</v>
      </c>
      <c r="U133" s="124">
        <f t="shared" si="6"/>
        <v>0.42244979739189148</v>
      </c>
    </row>
    <row r="134" spans="1:21">
      <c r="A134" s="37">
        <v>137</v>
      </c>
      <c r="B134" s="10"/>
      <c r="C134" s="11"/>
      <c r="D134" s="52" t="s">
        <v>22</v>
      </c>
      <c r="E134" s="49" t="s">
        <v>162</v>
      </c>
      <c r="F134" s="51"/>
      <c r="G134" s="109">
        <f t="shared" si="3"/>
        <v>0.14446695148944855</v>
      </c>
      <c r="H134" s="26">
        <v>0</v>
      </c>
      <c r="I134" s="7">
        <v>0</v>
      </c>
      <c r="J134" s="7">
        <v>0</v>
      </c>
      <c r="K134" s="7">
        <v>0</v>
      </c>
      <c r="L134" s="7">
        <v>0.14446695148944855</v>
      </c>
      <c r="M134" s="7">
        <v>0</v>
      </c>
      <c r="N134" s="124">
        <f t="shared" si="4"/>
        <v>0.14446695148944855</v>
      </c>
      <c r="O134" s="26">
        <v>0</v>
      </c>
      <c r="P134" s="7">
        <v>0</v>
      </c>
      <c r="Q134" s="7">
        <v>0</v>
      </c>
      <c r="R134" s="7">
        <v>0</v>
      </c>
      <c r="S134" s="7">
        <v>0</v>
      </c>
      <c r="T134" s="7">
        <v>0</v>
      </c>
      <c r="U134" s="124">
        <f t="shared" si="6"/>
        <v>0</v>
      </c>
    </row>
    <row r="135" spans="1:21">
      <c r="A135" s="37">
        <v>138</v>
      </c>
      <c r="B135" s="10"/>
      <c r="C135" s="11"/>
      <c r="D135" s="52" t="s">
        <v>24</v>
      </c>
      <c r="E135" s="49" t="s">
        <v>163</v>
      </c>
      <c r="F135" s="51"/>
      <c r="G135" s="109">
        <f t="shared" si="3"/>
        <v>0</v>
      </c>
      <c r="H135" s="26">
        <v>0</v>
      </c>
      <c r="I135" s="7">
        <v>0</v>
      </c>
      <c r="J135" s="7">
        <v>0</v>
      </c>
      <c r="K135" s="7">
        <v>0</v>
      </c>
      <c r="L135" s="7">
        <v>0</v>
      </c>
      <c r="M135" s="7">
        <v>0</v>
      </c>
      <c r="N135" s="124">
        <f t="shared" si="4"/>
        <v>0</v>
      </c>
      <c r="O135" s="26">
        <v>0</v>
      </c>
      <c r="P135" s="7">
        <v>0</v>
      </c>
      <c r="Q135" s="7">
        <v>0</v>
      </c>
      <c r="R135" s="7">
        <v>0</v>
      </c>
      <c r="S135" s="7">
        <v>0</v>
      </c>
      <c r="T135" s="7">
        <v>0</v>
      </c>
      <c r="U135" s="124">
        <f t="shared" si="6"/>
        <v>0</v>
      </c>
    </row>
    <row r="136" spans="1:21">
      <c r="A136" s="37">
        <v>139</v>
      </c>
      <c r="B136" s="17"/>
      <c r="C136" s="11"/>
      <c r="D136" s="50"/>
      <c r="E136" s="9" t="s">
        <v>164</v>
      </c>
      <c r="F136" s="46"/>
      <c r="G136" s="109">
        <f t="shared" si="3"/>
        <v>13962.558295991737</v>
      </c>
      <c r="H136" s="26">
        <v>0</v>
      </c>
      <c r="I136" s="7">
        <v>353.34901052666828</v>
      </c>
      <c r="J136" s="7">
        <v>622.31431311485358</v>
      </c>
      <c r="K136" s="7">
        <v>1102.621742375195</v>
      </c>
      <c r="L136" s="7">
        <v>761.46258338913321</v>
      </c>
      <c r="M136" s="7">
        <v>1453.0615271925926</v>
      </c>
      <c r="N136" s="124">
        <f t="shared" si="4"/>
        <v>4292.8091765984427</v>
      </c>
      <c r="O136" s="26">
        <v>0</v>
      </c>
      <c r="P136" s="7">
        <v>1142.6287453009281</v>
      </c>
      <c r="Q136" s="7">
        <v>2527.1341866911389</v>
      </c>
      <c r="R136" s="7">
        <v>2679.5702931052074</v>
      </c>
      <c r="S136" s="7">
        <v>907.59149461612105</v>
      </c>
      <c r="T136" s="7">
        <v>2412.8243996798992</v>
      </c>
      <c r="U136" s="124">
        <f t="shared" si="6"/>
        <v>9669.7491193932947</v>
      </c>
    </row>
    <row r="137" spans="1:21">
      <c r="A137" s="93">
        <v>140</v>
      </c>
      <c r="B137" s="94"/>
      <c r="C137" s="95" t="s">
        <v>165</v>
      </c>
      <c r="D137" s="96" t="s">
        <v>166</v>
      </c>
      <c r="E137" s="97"/>
      <c r="F137" s="98"/>
      <c r="G137" s="99">
        <f t="shared" si="3"/>
        <v>277558.26161227375</v>
      </c>
      <c r="H137" s="100">
        <v>113907.52578926086</v>
      </c>
      <c r="I137" s="101">
        <v>11012.134660288692</v>
      </c>
      <c r="J137" s="101">
        <v>7462.0478787124157</v>
      </c>
      <c r="K137" s="101">
        <v>3541.9968820214272</v>
      </c>
      <c r="L137" s="101">
        <v>2083.7967301607132</v>
      </c>
      <c r="M137" s="101">
        <v>0</v>
      </c>
      <c r="N137" s="125">
        <f t="shared" si="4"/>
        <v>138007.50194044411</v>
      </c>
      <c r="O137" s="100">
        <v>115855.30163037777</v>
      </c>
      <c r="P137" s="101">
        <v>13553.268391638994</v>
      </c>
      <c r="Q137" s="101">
        <v>5934.5893020108342</v>
      </c>
      <c r="R137" s="101">
        <v>2356.0213726460934</v>
      </c>
      <c r="S137" s="101">
        <v>1851.5789751559496</v>
      </c>
      <c r="T137" s="101">
        <v>0</v>
      </c>
      <c r="U137" s="125">
        <f t="shared" si="6"/>
        <v>139550.75967182964</v>
      </c>
    </row>
    <row r="138" spans="1:21">
      <c r="A138" s="37">
        <v>141</v>
      </c>
      <c r="B138" s="17"/>
      <c r="C138" s="16"/>
      <c r="D138" s="38" t="s">
        <v>8</v>
      </c>
      <c r="E138" s="45" t="s">
        <v>167</v>
      </c>
      <c r="F138" s="53"/>
      <c r="G138" s="109">
        <f t="shared" ref="G138:G157" si="7">N138+U138</f>
        <v>46625.677650533849</v>
      </c>
      <c r="H138" s="26">
        <v>25725.607146281749</v>
      </c>
      <c r="I138" s="7">
        <v>1337.7911690442124</v>
      </c>
      <c r="J138" s="7">
        <v>342.41385730670299</v>
      </c>
      <c r="K138" s="7">
        <v>159.9100273179356</v>
      </c>
      <c r="L138" s="7">
        <v>98.295496458653361</v>
      </c>
      <c r="M138" s="7">
        <v>0</v>
      </c>
      <c r="N138" s="124">
        <f t="shared" ref="N138:N157" si="8">SUM(H138:M138)</f>
        <v>27664.017696409253</v>
      </c>
      <c r="O138" s="26">
        <v>17464.558915745467</v>
      </c>
      <c r="P138" s="7">
        <v>1070.2217962930445</v>
      </c>
      <c r="Q138" s="7">
        <v>286.99560110387392</v>
      </c>
      <c r="R138" s="7">
        <v>92.297808497445658</v>
      </c>
      <c r="S138" s="7">
        <v>47.585832484764978</v>
      </c>
      <c r="T138" s="7">
        <v>0</v>
      </c>
      <c r="U138" s="124">
        <f t="shared" si="6"/>
        <v>18961.659954124596</v>
      </c>
    </row>
    <row r="139" spans="1:21">
      <c r="A139" s="37">
        <v>142</v>
      </c>
      <c r="B139" s="17"/>
      <c r="C139" s="16"/>
      <c r="D139" s="38" t="s">
        <v>10</v>
      </c>
      <c r="E139" s="45" t="s">
        <v>168</v>
      </c>
      <c r="F139" s="53"/>
      <c r="G139" s="109">
        <f t="shared" si="7"/>
        <v>2236.6202224143635</v>
      </c>
      <c r="H139" s="26">
        <v>970.97116242242919</v>
      </c>
      <c r="I139" s="7">
        <v>0</v>
      </c>
      <c r="J139" s="7">
        <v>0</v>
      </c>
      <c r="K139" s="7">
        <v>0</v>
      </c>
      <c r="L139" s="7">
        <v>0</v>
      </c>
      <c r="M139" s="7">
        <v>0</v>
      </c>
      <c r="N139" s="124">
        <f t="shared" si="8"/>
        <v>970.97116242242919</v>
      </c>
      <c r="O139" s="26">
        <v>1265.6490599919343</v>
      </c>
      <c r="P139" s="7">
        <v>0</v>
      </c>
      <c r="Q139" s="7">
        <v>0</v>
      </c>
      <c r="R139" s="7">
        <v>0</v>
      </c>
      <c r="S139" s="7">
        <v>0</v>
      </c>
      <c r="T139" s="7">
        <v>0</v>
      </c>
      <c r="U139" s="124">
        <f t="shared" si="6"/>
        <v>1265.6490599919343</v>
      </c>
    </row>
    <row r="140" spans="1:21">
      <c r="A140" s="37">
        <v>143</v>
      </c>
      <c r="B140" s="17"/>
      <c r="C140" s="16"/>
      <c r="D140" s="38" t="s">
        <v>22</v>
      </c>
      <c r="E140" s="45" t="s">
        <v>169</v>
      </c>
      <c r="F140" s="53"/>
      <c r="G140" s="109">
        <f t="shared" si="7"/>
        <v>4599.28024397837</v>
      </c>
      <c r="H140" s="26">
        <v>1535.0510406475514</v>
      </c>
      <c r="I140" s="7">
        <v>125.146584861679</v>
      </c>
      <c r="J140" s="7">
        <v>123.92837342526764</v>
      </c>
      <c r="K140" s="7">
        <v>152.97444013692439</v>
      </c>
      <c r="L140" s="7">
        <v>130.95976332202554</v>
      </c>
      <c r="M140" s="7">
        <v>0</v>
      </c>
      <c r="N140" s="124">
        <f t="shared" si="8"/>
        <v>2068.060202393448</v>
      </c>
      <c r="O140" s="26">
        <v>1700.0206667929888</v>
      </c>
      <c r="P140" s="7">
        <v>126.40434626000933</v>
      </c>
      <c r="Q140" s="7">
        <v>213.16876266431063</v>
      </c>
      <c r="R140" s="7">
        <v>316.04028605297208</v>
      </c>
      <c r="S140" s="7">
        <v>175.58597981464118</v>
      </c>
      <c r="T140" s="7">
        <v>0</v>
      </c>
      <c r="U140" s="124">
        <f t="shared" si="6"/>
        <v>2531.220041584922</v>
      </c>
    </row>
    <row r="141" spans="1:21">
      <c r="A141" s="37">
        <v>144</v>
      </c>
      <c r="B141" s="17"/>
      <c r="C141" s="16"/>
      <c r="D141" s="38" t="s">
        <v>24</v>
      </c>
      <c r="E141" s="45" t="s">
        <v>170</v>
      </c>
      <c r="F141" s="53"/>
      <c r="G141" s="109">
        <f t="shared" si="7"/>
        <v>80829.757456384599</v>
      </c>
      <c r="H141" s="26">
        <v>31785.47659021616</v>
      </c>
      <c r="I141" s="7">
        <v>5105.6447279155254</v>
      </c>
      <c r="J141" s="7">
        <v>4265.0860514715314</v>
      </c>
      <c r="K141" s="7">
        <v>2331.8523116111755</v>
      </c>
      <c r="L141" s="7">
        <v>378.3596991635859</v>
      </c>
      <c r="M141" s="7">
        <v>0</v>
      </c>
      <c r="N141" s="124">
        <f t="shared" si="8"/>
        <v>43866.419380377978</v>
      </c>
      <c r="O141" s="26">
        <v>28041.603273749352</v>
      </c>
      <c r="P141" s="7">
        <v>4954.2729588598013</v>
      </c>
      <c r="Q141" s="7">
        <v>2665.5334497466683</v>
      </c>
      <c r="R141" s="7">
        <v>930.18508668243885</v>
      </c>
      <c r="S141" s="7">
        <v>371.74330696836114</v>
      </c>
      <c r="T141" s="7">
        <v>0</v>
      </c>
      <c r="U141" s="124">
        <f t="shared" si="6"/>
        <v>36963.338076006621</v>
      </c>
    </row>
    <row r="142" spans="1:21">
      <c r="A142" s="37">
        <v>145</v>
      </c>
      <c r="B142" s="17"/>
      <c r="C142" s="16"/>
      <c r="D142" s="38" t="s">
        <v>26</v>
      </c>
      <c r="E142" s="45" t="s">
        <v>171</v>
      </c>
      <c r="F142" s="53"/>
      <c r="G142" s="109">
        <f t="shared" si="7"/>
        <v>12283.024102882897</v>
      </c>
      <c r="H142" s="26">
        <v>3656.0658001638949</v>
      </c>
      <c r="I142" s="7">
        <v>147.86450881557539</v>
      </c>
      <c r="J142" s="7">
        <v>104.36848865216598</v>
      </c>
      <c r="K142" s="7">
        <v>39.595289379882161</v>
      </c>
      <c r="L142" s="7">
        <v>29.926106681581587</v>
      </c>
      <c r="M142" s="7">
        <v>0</v>
      </c>
      <c r="N142" s="124">
        <f t="shared" si="8"/>
        <v>3977.8201936931</v>
      </c>
      <c r="O142" s="26">
        <v>7691.7575777545571</v>
      </c>
      <c r="P142" s="7">
        <v>358.05817580508301</v>
      </c>
      <c r="Q142" s="7">
        <v>181.70677032409003</v>
      </c>
      <c r="R142" s="7">
        <v>48.014000283212226</v>
      </c>
      <c r="S142" s="7">
        <v>25.667385022854432</v>
      </c>
      <c r="T142" s="7">
        <v>0</v>
      </c>
      <c r="U142" s="124">
        <f t="shared" si="6"/>
        <v>8305.2039091897968</v>
      </c>
    </row>
    <row r="143" spans="1:21">
      <c r="A143" s="37">
        <v>146</v>
      </c>
      <c r="B143" s="17"/>
      <c r="C143" s="16"/>
      <c r="D143" s="38" t="s">
        <v>32</v>
      </c>
      <c r="E143" s="54" t="s">
        <v>172</v>
      </c>
      <c r="F143" s="53"/>
      <c r="G143" s="109">
        <f t="shared" si="7"/>
        <v>130983.90147993714</v>
      </c>
      <c r="H143" s="26">
        <v>50234.353042781353</v>
      </c>
      <c r="I143" s="7">
        <v>4295.6877380162477</v>
      </c>
      <c r="J143" s="7">
        <v>2626.2512317206711</v>
      </c>
      <c r="K143" s="7">
        <v>857.66482177004218</v>
      </c>
      <c r="L143" s="7">
        <v>1446.2556192278862</v>
      </c>
      <c r="M143" s="7">
        <v>0</v>
      </c>
      <c r="N143" s="124">
        <f t="shared" si="8"/>
        <v>59460.2124535162</v>
      </c>
      <c r="O143" s="26">
        <v>59691.712278664112</v>
      </c>
      <c r="P143" s="7">
        <v>7044.311345461756</v>
      </c>
      <c r="Q143" s="7">
        <v>2587.1847087517381</v>
      </c>
      <c r="R143" s="7">
        <v>969.4842072147876</v>
      </c>
      <c r="S143" s="7">
        <v>1230.9964863285422</v>
      </c>
      <c r="T143" s="7">
        <v>0</v>
      </c>
      <c r="U143" s="124">
        <f t="shared" si="6"/>
        <v>71523.689026420936</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5">
        <f t="shared" si="8"/>
        <v>0</v>
      </c>
      <c r="O144" s="100">
        <v>0</v>
      </c>
      <c r="P144" s="101">
        <v>0</v>
      </c>
      <c r="Q144" s="101">
        <v>0</v>
      </c>
      <c r="R144" s="101">
        <v>0</v>
      </c>
      <c r="S144" s="101">
        <v>0</v>
      </c>
      <c r="T144" s="101">
        <v>0</v>
      </c>
      <c r="U144" s="125">
        <f t="shared" si="6"/>
        <v>0</v>
      </c>
    </row>
    <row r="145" spans="1:21">
      <c r="A145" s="72">
        <v>151</v>
      </c>
      <c r="B145" s="80" t="s">
        <v>175</v>
      </c>
      <c r="C145" s="81" t="s">
        <v>176</v>
      </c>
      <c r="D145" s="82"/>
      <c r="E145" s="82"/>
      <c r="F145" s="83"/>
      <c r="G145" s="74">
        <f t="shared" si="7"/>
        <v>3074984.1322427094</v>
      </c>
      <c r="H145" s="75">
        <v>156233.0978924036</v>
      </c>
      <c r="I145" s="76">
        <v>143135.19412434101</v>
      </c>
      <c r="J145" s="76">
        <v>524937.72564816475</v>
      </c>
      <c r="K145" s="76">
        <v>436716.38438606262</v>
      </c>
      <c r="L145" s="76">
        <v>386123.67538261414</v>
      </c>
      <c r="M145" s="76">
        <v>331945.33659267426</v>
      </c>
      <c r="N145" s="122">
        <f t="shared" si="8"/>
        <v>1979091.4140262604</v>
      </c>
      <c r="O145" s="75">
        <v>134782.00159856677</v>
      </c>
      <c r="P145" s="76">
        <v>106381.2952336669</v>
      </c>
      <c r="Q145" s="76">
        <v>190959.30555415154</v>
      </c>
      <c r="R145" s="76">
        <v>155771.37360560894</v>
      </c>
      <c r="S145" s="76">
        <v>222096.99083304405</v>
      </c>
      <c r="T145" s="76">
        <v>285901.75139141083</v>
      </c>
      <c r="U145" s="122">
        <f t="shared" si="6"/>
        <v>1095892.718216449</v>
      </c>
    </row>
    <row r="146" spans="1:21">
      <c r="A146" s="93">
        <v>152</v>
      </c>
      <c r="B146" s="95"/>
      <c r="C146" s="95" t="s">
        <v>6</v>
      </c>
      <c r="D146" s="96" t="s">
        <v>177</v>
      </c>
      <c r="E146" s="104"/>
      <c r="F146" s="105"/>
      <c r="G146" s="99">
        <f t="shared" si="7"/>
        <v>2523740.1635757983</v>
      </c>
      <c r="H146" s="100">
        <v>147572.83716654778</v>
      </c>
      <c r="I146" s="101">
        <v>129198.12868863344</v>
      </c>
      <c r="J146" s="101">
        <v>410028.4844288826</v>
      </c>
      <c r="K146" s="101">
        <v>325438.03854942322</v>
      </c>
      <c r="L146" s="101">
        <v>307461.33636283875</v>
      </c>
      <c r="M146" s="101">
        <v>285268.60213756561</v>
      </c>
      <c r="N146" s="125">
        <f t="shared" si="8"/>
        <v>1604967.4273338914</v>
      </c>
      <c r="O146" s="100">
        <v>126515.44229480624</v>
      </c>
      <c r="P146" s="101">
        <v>96825.158472508192</v>
      </c>
      <c r="Q146" s="101">
        <v>149915.51932153106</v>
      </c>
      <c r="R146" s="101">
        <v>111364.15375179052</v>
      </c>
      <c r="S146" s="101">
        <v>175926.87203490734</v>
      </c>
      <c r="T146" s="101">
        <v>258225.59036636353</v>
      </c>
      <c r="U146" s="125">
        <f t="shared" si="6"/>
        <v>918772.73624190688</v>
      </c>
    </row>
    <row r="147" spans="1:21">
      <c r="A147" s="37">
        <v>153</v>
      </c>
      <c r="B147" s="17"/>
      <c r="C147" s="16"/>
      <c r="D147" s="38" t="s">
        <v>8</v>
      </c>
      <c r="E147" s="49" t="s">
        <v>178</v>
      </c>
      <c r="F147" s="55"/>
      <c r="G147" s="109">
        <f t="shared" si="7"/>
        <v>1606984.9545637341</v>
      </c>
      <c r="H147" s="26">
        <v>45105.836094198748</v>
      </c>
      <c r="I147" s="7">
        <v>69156.275327105075</v>
      </c>
      <c r="J147" s="7">
        <v>335009.74406939745</v>
      </c>
      <c r="K147" s="7">
        <v>235535.20475101471</v>
      </c>
      <c r="L147" s="7">
        <v>204802.51708447933</v>
      </c>
      <c r="M147" s="7">
        <v>169025.18243920803</v>
      </c>
      <c r="N147" s="124">
        <f t="shared" si="8"/>
        <v>1058634.7597654033</v>
      </c>
      <c r="O147" s="26">
        <v>46458.940896183252</v>
      </c>
      <c r="P147" s="7">
        <v>61915.869850459509</v>
      </c>
      <c r="Q147" s="7">
        <v>122134.68305086344</v>
      </c>
      <c r="R147" s="7">
        <v>79444.934397503734</v>
      </c>
      <c r="S147" s="7">
        <v>121107.8151550591</v>
      </c>
      <c r="T147" s="7">
        <v>117287.95144826174</v>
      </c>
      <c r="U147" s="124">
        <f t="shared" si="6"/>
        <v>548350.19479833078</v>
      </c>
    </row>
    <row r="148" spans="1:21">
      <c r="A148" s="37">
        <v>154</v>
      </c>
      <c r="B148" s="17"/>
      <c r="C148" s="16"/>
      <c r="D148" s="38" t="s">
        <v>10</v>
      </c>
      <c r="E148" s="49" t="s">
        <v>179</v>
      </c>
      <c r="F148" s="40"/>
      <c r="G148" s="109">
        <f t="shared" si="7"/>
        <v>50701.267861476168</v>
      </c>
      <c r="H148" s="26">
        <v>12753.567393529229</v>
      </c>
      <c r="I148" s="7">
        <v>2109.5328461569734</v>
      </c>
      <c r="J148" s="7">
        <v>4075.8508351501077</v>
      </c>
      <c r="K148" s="7">
        <v>4482.575516089797</v>
      </c>
      <c r="L148" s="7">
        <v>4995.79395044595</v>
      </c>
      <c r="M148" s="7">
        <v>3176.5156630277634</v>
      </c>
      <c r="N148" s="124">
        <f t="shared" si="8"/>
        <v>31593.83620439982</v>
      </c>
      <c r="O148" s="26">
        <v>9084.5635749236681</v>
      </c>
      <c r="P148" s="7">
        <v>1201.4679388161749</v>
      </c>
      <c r="Q148" s="7">
        <v>1926.6560212038457</v>
      </c>
      <c r="R148" s="7">
        <v>1755.832441277802</v>
      </c>
      <c r="S148" s="7">
        <v>2303.9808159023523</v>
      </c>
      <c r="T148" s="7">
        <v>2834.9308649525046</v>
      </c>
      <c r="U148" s="124">
        <f t="shared" si="6"/>
        <v>19107.431657076348</v>
      </c>
    </row>
    <row r="149" spans="1:21">
      <c r="A149" s="37">
        <v>155</v>
      </c>
      <c r="B149" s="17"/>
      <c r="C149" s="16"/>
      <c r="D149" s="38" t="s">
        <v>22</v>
      </c>
      <c r="E149" s="49" t="s">
        <v>180</v>
      </c>
      <c r="F149" s="40"/>
      <c r="G149" s="109">
        <f t="shared" si="7"/>
        <v>238094.23401411902</v>
      </c>
      <c r="H149" s="26">
        <v>8504.692369196564</v>
      </c>
      <c r="I149" s="7">
        <v>8028.4722589552402</v>
      </c>
      <c r="J149" s="7">
        <v>6225.0890370905399</v>
      </c>
      <c r="K149" s="7">
        <v>14670.534487605095</v>
      </c>
      <c r="L149" s="7">
        <v>29864.996188640594</v>
      </c>
      <c r="M149" s="7">
        <v>54838.534791469574</v>
      </c>
      <c r="N149" s="124">
        <f t="shared" si="8"/>
        <v>122132.31913295761</v>
      </c>
      <c r="O149" s="26">
        <v>6680.7518466012552</v>
      </c>
      <c r="P149" s="7">
        <v>4250.9102533850819</v>
      </c>
      <c r="Q149" s="7">
        <v>3116.0181825608015</v>
      </c>
      <c r="R149" s="7">
        <v>4803.2065146937966</v>
      </c>
      <c r="S149" s="7">
        <v>16586.466471791267</v>
      </c>
      <c r="T149" s="7">
        <v>80524.561612129211</v>
      </c>
      <c r="U149" s="124">
        <f t="shared" si="6"/>
        <v>115961.91488116141</v>
      </c>
    </row>
    <row r="150" spans="1:21">
      <c r="A150" s="37">
        <v>156</v>
      </c>
      <c r="B150" s="17"/>
      <c r="C150" s="16"/>
      <c r="D150" s="38" t="s">
        <v>24</v>
      </c>
      <c r="E150" s="49" t="s">
        <v>181</v>
      </c>
      <c r="F150" s="40"/>
      <c r="G150" s="109">
        <f t="shared" si="7"/>
        <v>106439.33588811383</v>
      </c>
      <c r="H150" s="26">
        <v>11171.231898419559</v>
      </c>
      <c r="I150" s="7">
        <v>4677.1345159374177</v>
      </c>
      <c r="J150" s="7">
        <v>4980.9914155006409</v>
      </c>
      <c r="K150" s="7">
        <v>7704.9892130196095</v>
      </c>
      <c r="L150" s="7">
        <v>11956.157222032547</v>
      </c>
      <c r="M150" s="7">
        <v>14271.51975530386</v>
      </c>
      <c r="N150" s="124">
        <f t="shared" si="8"/>
        <v>54762.024020213634</v>
      </c>
      <c r="O150" s="26">
        <v>11476.133235581219</v>
      </c>
      <c r="P150" s="7">
        <v>4105.5955646112561</v>
      </c>
      <c r="Q150" s="7">
        <v>3575.548376493156</v>
      </c>
      <c r="R150" s="7">
        <v>4569.752598375082</v>
      </c>
      <c r="S150" s="7">
        <v>9032.1973378956318</v>
      </c>
      <c r="T150" s="7">
        <v>18918.084754943848</v>
      </c>
      <c r="U150" s="124">
        <f t="shared" si="6"/>
        <v>51677.311867900193</v>
      </c>
    </row>
    <row r="151" spans="1:21">
      <c r="A151" s="37">
        <v>157</v>
      </c>
      <c r="B151" s="17"/>
      <c r="C151" s="16"/>
      <c r="D151" s="38" t="s">
        <v>26</v>
      </c>
      <c r="E151" s="49" t="s">
        <v>182</v>
      </c>
      <c r="F151" s="40"/>
      <c r="G151" s="109">
        <f t="shared" si="7"/>
        <v>143205.60244852677</v>
      </c>
      <c r="H151" s="26">
        <v>18739.476820409298</v>
      </c>
      <c r="I151" s="7">
        <v>21154.576133430004</v>
      </c>
      <c r="J151" s="7">
        <v>18057.73792630434</v>
      </c>
      <c r="K151" s="7">
        <v>13522.996022582054</v>
      </c>
      <c r="L151" s="7">
        <v>12184.910433769226</v>
      </c>
      <c r="M151" s="7">
        <v>9776.979147195816</v>
      </c>
      <c r="N151" s="124">
        <f t="shared" si="8"/>
        <v>93436.676483690739</v>
      </c>
      <c r="O151" s="26">
        <v>15375.660635184497</v>
      </c>
      <c r="P151" s="7">
        <v>10392.758140981197</v>
      </c>
      <c r="Q151" s="7">
        <v>6188.1781337484717</v>
      </c>
      <c r="R151" s="7">
        <v>4497.6654925942421</v>
      </c>
      <c r="S151" s="7">
        <v>5329.4772912561893</v>
      </c>
      <c r="T151" s="7">
        <v>7985.186271071434</v>
      </c>
      <c r="U151" s="124">
        <f t="shared" si="6"/>
        <v>49768.925964836031</v>
      </c>
    </row>
    <row r="152" spans="1:21">
      <c r="A152" s="37">
        <v>158</v>
      </c>
      <c r="B152" s="12"/>
      <c r="C152" s="12"/>
      <c r="D152" s="52" t="s">
        <v>32</v>
      </c>
      <c r="E152" s="49" t="s">
        <v>183</v>
      </c>
      <c r="F152" s="43"/>
      <c r="G152" s="109">
        <f t="shared" si="7"/>
        <v>968.53975291922688</v>
      </c>
      <c r="H152" s="26">
        <v>39.245146650820971</v>
      </c>
      <c r="I152" s="7">
        <v>75.19151665084064</v>
      </c>
      <c r="J152" s="7">
        <v>104.2046117298305</v>
      </c>
      <c r="K152" s="7">
        <v>108.81340714544058</v>
      </c>
      <c r="L152" s="7">
        <v>124.91895361617208</v>
      </c>
      <c r="M152" s="7">
        <v>92.301332028582692</v>
      </c>
      <c r="N152" s="124">
        <f t="shared" si="8"/>
        <v>544.67496782168746</v>
      </c>
      <c r="O152" s="26">
        <v>41.139280435629189</v>
      </c>
      <c r="P152" s="7">
        <v>65.898586953058839</v>
      </c>
      <c r="Q152" s="7">
        <v>56.898442080244422</v>
      </c>
      <c r="R152" s="7">
        <v>58.115132839418948</v>
      </c>
      <c r="S152" s="7">
        <v>81.394954957067966</v>
      </c>
      <c r="T152" s="7">
        <v>120.41838783212006</v>
      </c>
      <c r="U152" s="124">
        <f t="shared" si="6"/>
        <v>423.86478509753942</v>
      </c>
    </row>
    <row r="153" spans="1:21">
      <c r="A153" s="37">
        <v>159</v>
      </c>
      <c r="B153" s="10"/>
      <c r="C153" s="11"/>
      <c r="D153" s="38" t="s">
        <v>34</v>
      </c>
      <c r="E153" s="49" t="s">
        <v>184</v>
      </c>
      <c r="F153" s="51"/>
      <c r="G153" s="109">
        <f t="shared" si="7"/>
        <v>377346.22817285359</v>
      </c>
      <c r="H153" s="26">
        <v>51258.784919440746</v>
      </c>
      <c r="I153" s="7">
        <v>23996.945370770991</v>
      </c>
      <c r="J153" s="7">
        <v>41574.863861948252</v>
      </c>
      <c r="K153" s="7">
        <v>49412.919502973557</v>
      </c>
      <c r="L153" s="7">
        <v>43532.046798944473</v>
      </c>
      <c r="M153" s="7">
        <v>34087.572080373764</v>
      </c>
      <c r="N153" s="124">
        <f t="shared" si="8"/>
        <v>243863.13253445178</v>
      </c>
      <c r="O153" s="26">
        <v>37398.253264591098</v>
      </c>
      <c r="P153" s="7">
        <v>14892.656547009945</v>
      </c>
      <c r="Q153" s="7">
        <v>12917.539401628077</v>
      </c>
      <c r="R153" s="7">
        <v>16234.647741213441</v>
      </c>
      <c r="S153" s="7">
        <v>21485.539355784655</v>
      </c>
      <c r="T153" s="7">
        <v>30554.459328174591</v>
      </c>
      <c r="U153" s="124">
        <f t="shared" si="6"/>
        <v>133483.09563840181</v>
      </c>
    </row>
    <row r="154" spans="1:21">
      <c r="A154" s="93">
        <v>160</v>
      </c>
      <c r="B154" s="94"/>
      <c r="C154" s="95" t="s">
        <v>61</v>
      </c>
      <c r="D154" s="96" t="s">
        <v>185</v>
      </c>
      <c r="E154" s="97"/>
      <c r="F154" s="98"/>
      <c r="G154" s="99">
        <f t="shared" si="7"/>
        <v>551243.97379274108</v>
      </c>
      <c r="H154" s="100">
        <v>8660.2601583469659</v>
      </c>
      <c r="I154" s="101">
        <v>13937.06408155337</v>
      </c>
      <c r="J154" s="101">
        <v>114909.24215590954</v>
      </c>
      <c r="K154" s="101">
        <v>111278.34976625443</v>
      </c>
      <c r="L154" s="101">
        <v>78662.336437702179</v>
      </c>
      <c r="M154" s="101">
        <v>46676.736148834229</v>
      </c>
      <c r="N154" s="125">
        <f t="shared" si="8"/>
        <v>374123.98874860071</v>
      </c>
      <c r="O154" s="100">
        <v>8266.5581752099097</v>
      </c>
      <c r="P154" s="101">
        <v>9556.1385594457388</v>
      </c>
      <c r="Q154" s="101">
        <v>41043.786769777536</v>
      </c>
      <c r="R154" s="101">
        <v>44407.217683911324</v>
      </c>
      <c r="S154" s="101">
        <v>46170.12006175518</v>
      </c>
      <c r="T154" s="101">
        <v>27676.16379404068</v>
      </c>
      <c r="U154" s="125">
        <f t="shared" si="6"/>
        <v>177119.98504414037</v>
      </c>
    </row>
    <row r="155" spans="1:21">
      <c r="A155" s="37">
        <v>161</v>
      </c>
      <c r="B155" s="17"/>
      <c r="C155" s="16"/>
      <c r="D155" s="38" t="s">
        <v>8</v>
      </c>
      <c r="E155" s="49" t="s">
        <v>186</v>
      </c>
      <c r="F155" s="40"/>
      <c r="G155" s="109">
        <f t="shared" si="7"/>
        <v>292212.1567286849</v>
      </c>
      <c r="H155" s="26">
        <v>0</v>
      </c>
      <c r="I155" s="7">
        <v>3222.4390806090087</v>
      </c>
      <c r="J155" s="7">
        <v>36274.187345147133</v>
      </c>
      <c r="K155" s="7">
        <v>55234.885360956192</v>
      </c>
      <c r="L155" s="7">
        <v>58968.813970804214</v>
      </c>
      <c r="M155" s="7">
        <v>41714.791816473007</v>
      </c>
      <c r="N155" s="124">
        <f t="shared" si="8"/>
        <v>195415.11757398956</v>
      </c>
      <c r="O155" s="26">
        <v>0</v>
      </c>
      <c r="P155" s="7">
        <v>873.99535499699414</v>
      </c>
      <c r="Q155" s="7">
        <v>12356.057391524315</v>
      </c>
      <c r="R155" s="7">
        <v>22539.376325458288</v>
      </c>
      <c r="S155" s="7">
        <v>37538.435575664043</v>
      </c>
      <c r="T155" s="7">
        <v>23489.174507051706</v>
      </c>
      <c r="U155" s="124">
        <f t="shared" si="6"/>
        <v>96797.039154695347</v>
      </c>
    </row>
    <row r="156" spans="1:21">
      <c r="A156" s="37">
        <v>162</v>
      </c>
      <c r="B156" s="17"/>
      <c r="C156" s="16"/>
      <c r="D156" s="38" t="s">
        <v>10</v>
      </c>
      <c r="E156" s="49" t="s">
        <v>187</v>
      </c>
      <c r="F156" s="55"/>
      <c r="G156" s="109">
        <f t="shared" si="7"/>
        <v>198806.45825462602</v>
      </c>
      <c r="H156" s="26">
        <v>8283.5579097475857</v>
      </c>
      <c r="I156" s="7">
        <v>7580.5007659085095</v>
      </c>
      <c r="J156" s="7">
        <v>60041.328023672104</v>
      </c>
      <c r="K156" s="7">
        <v>38393.354531526566</v>
      </c>
      <c r="L156" s="7">
        <v>13777.658246159554</v>
      </c>
      <c r="M156" s="7">
        <v>3938.4733941555023</v>
      </c>
      <c r="N156" s="124">
        <f t="shared" si="8"/>
        <v>132014.87287116982</v>
      </c>
      <c r="O156" s="26">
        <v>7864.655521903187</v>
      </c>
      <c r="P156" s="7">
        <v>6275.8376882746816</v>
      </c>
      <c r="Q156" s="7">
        <v>24286.152678817511</v>
      </c>
      <c r="R156" s="7">
        <v>17936.936893880367</v>
      </c>
      <c r="S156" s="7">
        <v>6707.5828709602356</v>
      </c>
      <c r="T156" s="7">
        <v>3720.4197296202183</v>
      </c>
      <c r="U156" s="124">
        <f t="shared" si="6"/>
        <v>66791.5853834562</v>
      </c>
    </row>
    <row r="157" spans="1:21" ht="12.6" thickBot="1">
      <c r="A157" s="56">
        <v>163</v>
      </c>
      <c r="B157" s="57"/>
      <c r="C157" s="58"/>
      <c r="D157" s="59" t="s">
        <v>22</v>
      </c>
      <c r="E157" s="60" t="s">
        <v>188</v>
      </c>
      <c r="F157" s="61"/>
      <c r="G157" s="112">
        <f t="shared" si="7"/>
        <v>60225.359153125333</v>
      </c>
      <c r="H157" s="27">
        <v>376.70223431969498</v>
      </c>
      <c r="I157" s="28">
        <v>3134.1242019486672</v>
      </c>
      <c r="J157" s="28">
        <v>18593.725956710521</v>
      </c>
      <c r="K157" s="28">
        <v>17650.109895145986</v>
      </c>
      <c r="L157" s="28">
        <v>5915.8642602338223</v>
      </c>
      <c r="M157" s="28">
        <v>1023.4712057540892</v>
      </c>
      <c r="N157" s="126">
        <f t="shared" si="8"/>
        <v>46693.997754112781</v>
      </c>
      <c r="O157" s="27">
        <v>401.90274070521446</v>
      </c>
      <c r="P157" s="28">
        <v>2406.3056900983065</v>
      </c>
      <c r="Q157" s="28">
        <v>4401.5767619667749</v>
      </c>
      <c r="R157" s="28">
        <v>3930.904679490428</v>
      </c>
      <c r="S157" s="28">
        <v>1924.1020114546409</v>
      </c>
      <c r="T157" s="28">
        <v>466.56951529718935</v>
      </c>
      <c r="U157" s="126">
        <f t="shared" si="6"/>
        <v>13531.361399012554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6" t="s">
        <v>348</v>
      </c>
      <c r="E2" s="246"/>
      <c r="F2" s="246"/>
      <c r="G2" s="6"/>
      <c r="H2" s="6"/>
    </row>
    <row r="3" spans="1:21" ht="13.8">
      <c r="A3" s="1" t="s">
        <v>194</v>
      </c>
      <c r="C3" s="296">
        <v>2060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1236641.4768426418</v>
      </c>
      <c r="H7" s="151">
        <v>33755.610755085945</v>
      </c>
      <c r="I7" s="152">
        <v>68985.692941427231</v>
      </c>
      <c r="J7" s="152">
        <v>108748.80549049377</v>
      </c>
      <c r="K7" s="152">
        <v>154282.29363536835</v>
      </c>
      <c r="L7" s="152">
        <v>148855.95885229111</v>
      </c>
      <c r="M7" s="152">
        <v>99552.272936820984</v>
      </c>
      <c r="N7" s="153">
        <f>SUM(H7:M7)</f>
        <v>614180.63461148739</v>
      </c>
      <c r="O7" s="151">
        <v>32203.208600401878</v>
      </c>
      <c r="P7" s="152">
        <v>65842.113239765167</v>
      </c>
      <c r="Q7" s="152">
        <v>104473.55767583847</v>
      </c>
      <c r="R7" s="152">
        <v>150457.84569215775</v>
      </c>
      <c r="S7" s="152">
        <v>150299.78648328781</v>
      </c>
      <c r="T7" s="152">
        <v>119184.33053970337</v>
      </c>
      <c r="U7" s="153">
        <f>SUM(O7:T7)</f>
        <v>622460.84223115444</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0">N10+U10</f>
        <v>13335077.955118239</v>
      </c>
      <c r="H10" s="67">
        <v>32445.932309269905</v>
      </c>
      <c r="I10" s="68">
        <v>12828.866853237152</v>
      </c>
      <c r="J10" s="68">
        <v>154556.52729606628</v>
      </c>
      <c r="K10" s="68">
        <v>310922.37205886841</v>
      </c>
      <c r="L10" s="68">
        <v>1086926.364440918</v>
      </c>
      <c r="M10" s="68">
        <v>5142446.2050170898</v>
      </c>
      <c r="N10" s="121">
        <f t="shared" ref="N10:N73" si="1">SUM(H10:M10)</f>
        <v>6740126.2679754496</v>
      </c>
      <c r="O10" s="67">
        <v>27937.713085412979</v>
      </c>
      <c r="P10" s="68">
        <v>8782.3339616656303</v>
      </c>
      <c r="Q10" s="68">
        <v>44518.82343006134</v>
      </c>
      <c r="R10" s="68">
        <v>156855.23463439941</v>
      </c>
      <c r="S10" s="68">
        <v>763188.00305175781</v>
      </c>
      <c r="T10" s="68">
        <v>5593669.5789794922</v>
      </c>
      <c r="U10" s="121">
        <f t="shared" ref="U10:U73" si="2">SUM(O10:T10)</f>
        <v>6594951.6871427894</v>
      </c>
    </row>
    <row r="11" spans="1:21" s="19" customFormat="1" ht="15" customHeight="1">
      <c r="A11" s="72">
        <v>1</v>
      </c>
      <c r="B11" s="73" t="s">
        <v>4</v>
      </c>
      <c r="C11" s="278" t="s">
        <v>5</v>
      </c>
      <c r="D11" s="279"/>
      <c r="E11" s="279"/>
      <c r="F11" s="280"/>
      <c r="G11" s="74">
        <f t="shared" si="0"/>
        <v>1068575.8861284498</v>
      </c>
      <c r="H11" s="75">
        <v>7099.7836966663599</v>
      </c>
      <c r="I11" s="76">
        <v>330.6037134937942</v>
      </c>
      <c r="J11" s="76">
        <v>2857.008542612195</v>
      </c>
      <c r="K11" s="76">
        <v>11422.694279670715</v>
      </c>
      <c r="L11" s="76">
        <v>47639.41350030899</v>
      </c>
      <c r="M11" s="76">
        <v>455759.87742614746</v>
      </c>
      <c r="N11" s="122">
        <f t="shared" si="1"/>
        <v>525109.38115889952</v>
      </c>
      <c r="O11" s="75">
        <v>5680.5400244444609</v>
      </c>
      <c r="P11" s="76">
        <v>283.0164708327502</v>
      </c>
      <c r="Q11" s="76">
        <v>3137.3773780912161</v>
      </c>
      <c r="R11" s="76">
        <v>8367.8086996078491</v>
      </c>
      <c r="S11" s="76">
        <v>31003.027540922165</v>
      </c>
      <c r="T11" s="76">
        <v>494994.73485565186</v>
      </c>
      <c r="U11" s="122">
        <f t="shared" si="2"/>
        <v>543466.5049695503</v>
      </c>
    </row>
    <row r="12" spans="1:21" s="18" customFormat="1">
      <c r="A12" s="85">
        <v>2</v>
      </c>
      <c r="B12" s="86"/>
      <c r="C12" s="86" t="s">
        <v>6</v>
      </c>
      <c r="D12" s="87" t="s">
        <v>7</v>
      </c>
      <c r="E12" s="88"/>
      <c r="F12" s="89"/>
      <c r="G12" s="90">
        <f t="shared" si="0"/>
        <v>232391.77599517303</v>
      </c>
      <c r="H12" s="91">
        <v>203.79723011446185</v>
      </c>
      <c r="I12" s="92">
        <v>155.85827972367406</v>
      </c>
      <c r="J12" s="92">
        <v>1414.2434699460864</v>
      </c>
      <c r="K12" s="92">
        <v>5543.7367573976517</v>
      </c>
      <c r="L12" s="92">
        <v>15028.625685095787</v>
      </c>
      <c r="M12" s="92">
        <v>91485.165266513824</v>
      </c>
      <c r="N12" s="123">
        <f t="shared" si="1"/>
        <v>113831.42668879149</v>
      </c>
      <c r="O12" s="91">
        <v>185.66204016865231</v>
      </c>
      <c r="P12" s="92">
        <v>134.38619466591626</v>
      </c>
      <c r="Q12" s="92">
        <v>812.137845300138</v>
      </c>
      <c r="R12" s="92">
        <v>3061.7714547514915</v>
      </c>
      <c r="S12" s="92">
        <v>10544.827816665173</v>
      </c>
      <c r="T12" s="92">
        <v>103821.56395483017</v>
      </c>
      <c r="U12" s="123">
        <f t="shared" si="2"/>
        <v>118560.34930638154</v>
      </c>
    </row>
    <row r="13" spans="1:21">
      <c r="A13" s="37">
        <v>3</v>
      </c>
      <c r="B13" s="17"/>
      <c r="C13" s="16"/>
      <c r="D13" s="38" t="s">
        <v>8</v>
      </c>
      <c r="E13" s="39" t="s">
        <v>9</v>
      </c>
      <c r="F13" s="40"/>
      <c r="G13" s="109">
        <f t="shared" si="0"/>
        <v>6389.1704834510965</v>
      </c>
      <c r="H13" s="26">
        <v>3.7393860378904265</v>
      </c>
      <c r="I13" s="7">
        <v>11.903861309489002</v>
      </c>
      <c r="J13" s="7">
        <v>265.89364934246987</v>
      </c>
      <c r="K13" s="7">
        <v>842.13018138892949</v>
      </c>
      <c r="L13" s="7">
        <v>1647.6415755674243</v>
      </c>
      <c r="M13" s="7">
        <v>1739.2118892371655</v>
      </c>
      <c r="N13" s="124">
        <f t="shared" si="1"/>
        <v>4510.5205428833688</v>
      </c>
      <c r="O13" s="26">
        <v>2.7801731825729803</v>
      </c>
      <c r="P13" s="7">
        <v>13.093987616795902</v>
      </c>
      <c r="Q13" s="7">
        <v>169.04446122515947</v>
      </c>
      <c r="R13" s="7">
        <v>289.26053456729278</v>
      </c>
      <c r="S13" s="7">
        <v>504.36944991815835</v>
      </c>
      <c r="T13" s="7">
        <v>900.10133405774832</v>
      </c>
      <c r="U13" s="124">
        <f t="shared" si="2"/>
        <v>1878.6499405677278</v>
      </c>
    </row>
    <row r="14" spans="1:21">
      <c r="A14" s="37">
        <v>4</v>
      </c>
      <c r="B14" s="41"/>
      <c r="C14" s="16"/>
      <c r="D14" s="38" t="s">
        <v>10</v>
      </c>
      <c r="E14" s="39" t="s">
        <v>11</v>
      </c>
      <c r="F14" s="40"/>
      <c r="G14" s="109">
        <f t="shared" si="0"/>
        <v>748.82256339965534</v>
      </c>
      <c r="H14" s="26">
        <v>19.952115794316342</v>
      </c>
      <c r="I14" s="7">
        <v>3.4958294098032638</v>
      </c>
      <c r="J14" s="7">
        <v>2.4018861911681597</v>
      </c>
      <c r="K14" s="7">
        <v>8.0971999793546274</v>
      </c>
      <c r="L14" s="7">
        <v>24.349080771207809</v>
      </c>
      <c r="M14" s="7">
        <v>111.16724773962051</v>
      </c>
      <c r="N14" s="124">
        <f t="shared" si="1"/>
        <v>169.46335988547071</v>
      </c>
      <c r="O14" s="26">
        <v>21.716182216936431</v>
      </c>
      <c r="P14" s="7">
        <v>5.1360934493568493</v>
      </c>
      <c r="Q14" s="7">
        <v>13.472575983061688</v>
      </c>
      <c r="R14" s="7">
        <v>46.430454162880778</v>
      </c>
      <c r="S14" s="7">
        <v>73.22524918243289</v>
      </c>
      <c r="T14" s="7">
        <v>419.37864851951599</v>
      </c>
      <c r="U14" s="124">
        <f t="shared" si="2"/>
        <v>579.35920351418463</v>
      </c>
    </row>
    <row r="15" spans="1:21">
      <c r="A15" s="37">
        <v>5</v>
      </c>
      <c r="B15" s="41"/>
      <c r="C15" s="16"/>
      <c r="D15" s="8"/>
      <c r="E15" s="17" t="s">
        <v>12</v>
      </c>
      <c r="F15" s="42" t="s">
        <v>13</v>
      </c>
      <c r="G15" s="109">
        <f t="shared" si="0"/>
        <v>306.83074186033627</v>
      </c>
      <c r="H15" s="26">
        <v>19.952115794316342</v>
      </c>
      <c r="I15" s="7">
        <v>3.4800847742008045</v>
      </c>
      <c r="J15" s="7">
        <v>2.0498629377107136</v>
      </c>
      <c r="K15" s="7">
        <v>7.2024083300493658</v>
      </c>
      <c r="L15" s="7">
        <v>22.735492895357311</v>
      </c>
      <c r="M15" s="7">
        <v>99.859563698992133</v>
      </c>
      <c r="N15" s="124">
        <f t="shared" si="1"/>
        <v>155.27952843062667</v>
      </c>
      <c r="O15" s="26">
        <v>21.716182216936431</v>
      </c>
      <c r="P15" s="7">
        <v>5.0366368930990575</v>
      </c>
      <c r="Q15" s="7">
        <v>3.3160379061737331</v>
      </c>
      <c r="R15" s="7">
        <v>6.048985029803589</v>
      </c>
      <c r="S15" s="7">
        <v>16.798034865409136</v>
      </c>
      <c r="T15" s="7">
        <v>98.635336518287659</v>
      </c>
      <c r="U15" s="124">
        <f t="shared" si="2"/>
        <v>151.55121342970961</v>
      </c>
    </row>
    <row r="16" spans="1:21">
      <c r="A16" s="37">
        <v>6</v>
      </c>
      <c r="B16" s="41"/>
      <c r="C16" s="16"/>
      <c r="D16" s="8"/>
      <c r="E16" s="17" t="s">
        <v>14</v>
      </c>
      <c r="F16" s="42" t="s">
        <v>15</v>
      </c>
      <c r="G16" s="109">
        <f t="shared" si="0"/>
        <v>84.602326676554185</v>
      </c>
      <c r="H16" s="26">
        <v>0</v>
      </c>
      <c r="I16" s="7">
        <v>0</v>
      </c>
      <c r="J16" s="7">
        <v>0</v>
      </c>
      <c r="K16" s="7">
        <v>0</v>
      </c>
      <c r="L16" s="7">
        <v>0</v>
      </c>
      <c r="M16" s="7">
        <v>0</v>
      </c>
      <c r="N16" s="124">
        <f t="shared" si="1"/>
        <v>0</v>
      </c>
      <c r="O16" s="26">
        <v>0</v>
      </c>
      <c r="P16" s="7">
        <v>2.7777963713560894E-2</v>
      </c>
      <c r="Q16" s="7">
        <v>2.3638558335624111</v>
      </c>
      <c r="R16" s="7">
        <v>7.3271935665979981</v>
      </c>
      <c r="S16" s="7">
        <v>9.2864062036387622</v>
      </c>
      <c r="T16" s="7">
        <v>65.597093109041452</v>
      </c>
      <c r="U16" s="124">
        <f t="shared" si="2"/>
        <v>84.602326676554185</v>
      </c>
    </row>
    <row r="17" spans="1:21">
      <c r="A17" s="37">
        <v>7</v>
      </c>
      <c r="B17" s="41"/>
      <c r="C17" s="16"/>
      <c r="D17" s="8"/>
      <c r="E17" s="17" t="s">
        <v>16</v>
      </c>
      <c r="F17" s="42" t="s">
        <v>17</v>
      </c>
      <c r="G17" s="109">
        <f t="shared" si="0"/>
        <v>270.81480534011519</v>
      </c>
      <c r="H17" s="26">
        <v>0</v>
      </c>
      <c r="I17" s="7">
        <v>1.031815690350868E-2</v>
      </c>
      <c r="J17" s="7">
        <v>0.25037103595786903</v>
      </c>
      <c r="K17" s="7">
        <v>0.51936850137280999</v>
      </c>
      <c r="L17" s="7">
        <v>0.83503204619046301</v>
      </c>
      <c r="M17" s="7">
        <v>6.6245280648581684</v>
      </c>
      <c r="N17" s="124">
        <f t="shared" si="1"/>
        <v>8.2396178052828191</v>
      </c>
      <c r="O17" s="26">
        <v>0</v>
      </c>
      <c r="P17" s="7">
        <v>4.8763106580736348E-2</v>
      </c>
      <c r="Q17" s="7">
        <v>4.9838587323101819</v>
      </c>
      <c r="R17" s="7">
        <v>21.471769895404577</v>
      </c>
      <c r="S17" s="7">
        <v>33.521232325583696</v>
      </c>
      <c r="T17" s="7">
        <v>202.54956347495317</v>
      </c>
      <c r="U17" s="124">
        <f t="shared" si="2"/>
        <v>262.57518753483237</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86.574692111318654</v>
      </c>
      <c r="H19" s="26">
        <v>0</v>
      </c>
      <c r="I19" s="7">
        <v>5.4266548322630115E-3</v>
      </c>
      <c r="J19" s="7">
        <v>0.10165219598093245</v>
      </c>
      <c r="K19" s="7">
        <v>0.37542326230322942</v>
      </c>
      <c r="L19" s="7">
        <v>0.77855574079148937</v>
      </c>
      <c r="M19" s="7">
        <v>4.6831558436970226</v>
      </c>
      <c r="N19" s="124">
        <f t="shared" si="1"/>
        <v>5.9442136976049369</v>
      </c>
      <c r="O19" s="26">
        <v>0</v>
      </c>
      <c r="P19" s="7">
        <v>2.2915332323464099E-2</v>
      </c>
      <c r="Q19" s="7">
        <v>2.808823405259318</v>
      </c>
      <c r="R19" s="7">
        <v>11.582505583064631</v>
      </c>
      <c r="S19" s="7">
        <v>13.619575086515397</v>
      </c>
      <c r="T19" s="7">
        <v>52.596659006550908</v>
      </c>
      <c r="U19" s="124">
        <f t="shared" si="2"/>
        <v>80.630478413713718</v>
      </c>
    </row>
    <row r="20" spans="1:21">
      <c r="A20" s="37">
        <v>10</v>
      </c>
      <c r="B20" s="41"/>
      <c r="C20" s="16"/>
      <c r="D20" s="38" t="s">
        <v>22</v>
      </c>
      <c r="E20" s="39" t="s">
        <v>23</v>
      </c>
      <c r="F20" s="40"/>
      <c r="G20" s="109">
        <f t="shared" si="0"/>
        <v>8827.2952707955992</v>
      </c>
      <c r="H20" s="26">
        <v>17.465958258020692</v>
      </c>
      <c r="I20" s="7">
        <v>19.053058984223753</v>
      </c>
      <c r="J20" s="7">
        <v>493.49134184559807</v>
      </c>
      <c r="K20" s="7">
        <v>2577.5916381776333</v>
      </c>
      <c r="L20" s="7">
        <v>2104.7867329716682</v>
      </c>
      <c r="M20" s="7">
        <v>854.80771016469225</v>
      </c>
      <c r="N20" s="124">
        <f t="shared" si="1"/>
        <v>6067.1964404018363</v>
      </c>
      <c r="O20" s="26">
        <v>16.057539878892385</v>
      </c>
      <c r="P20" s="7">
        <v>18.451481491327286</v>
      </c>
      <c r="Q20" s="7">
        <v>199.9115197553765</v>
      </c>
      <c r="R20" s="7">
        <v>1238.5728436931968</v>
      </c>
      <c r="S20" s="7">
        <v>885.2006036452949</v>
      </c>
      <c r="T20" s="7">
        <v>401.90484192967415</v>
      </c>
      <c r="U20" s="124">
        <f t="shared" si="2"/>
        <v>2760.098830393762</v>
      </c>
    </row>
    <row r="21" spans="1:21">
      <c r="A21" s="37">
        <v>11</v>
      </c>
      <c r="B21" s="41"/>
      <c r="C21" s="16"/>
      <c r="D21" s="38" t="s">
        <v>24</v>
      </c>
      <c r="E21" s="39" t="s">
        <v>25</v>
      </c>
      <c r="F21" s="40"/>
      <c r="G21" s="109">
        <f t="shared" si="0"/>
        <v>53436.084121788022</v>
      </c>
      <c r="H21" s="26">
        <v>82.384893596511432</v>
      </c>
      <c r="I21" s="7">
        <v>32.878351412015036</v>
      </c>
      <c r="J21" s="7">
        <v>104.08850511629134</v>
      </c>
      <c r="K21" s="7">
        <v>341.77778554707766</v>
      </c>
      <c r="L21" s="7">
        <v>1759.6285036504269</v>
      </c>
      <c r="M21" s="7">
        <v>20960.781053364277</v>
      </c>
      <c r="N21" s="124">
        <f t="shared" si="1"/>
        <v>23281.539092686598</v>
      </c>
      <c r="O21" s="26">
        <v>73.894167279325387</v>
      </c>
      <c r="P21" s="7">
        <v>24.341684559825808</v>
      </c>
      <c r="Q21" s="7">
        <v>80.297829753282713</v>
      </c>
      <c r="R21" s="7">
        <v>277.8789947098121</v>
      </c>
      <c r="S21" s="7">
        <v>1875.7089936435223</v>
      </c>
      <c r="T21" s="7">
        <v>27822.423359155655</v>
      </c>
      <c r="U21" s="124">
        <f t="shared" si="2"/>
        <v>30154.545029101424</v>
      </c>
    </row>
    <row r="22" spans="1:21">
      <c r="A22" s="37">
        <v>12</v>
      </c>
      <c r="B22" s="41"/>
      <c r="C22" s="16"/>
      <c r="D22" s="38" t="s">
        <v>26</v>
      </c>
      <c r="E22" s="39" t="s">
        <v>27</v>
      </c>
      <c r="F22" s="40"/>
      <c r="G22" s="109">
        <f t="shared" si="0"/>
        <v>275.40772222217913</v>
      </c>
      <c r="H22" s="26">
        <v>13.188963611384139</v>
      </c>
      <c r="I22" s="7">
        <v>4.3593627148293308</v>
      </c>
      <c r="J22" s="7">
        <v>5.3937173042359063</v>
      </c>
      <c r="K22" s="7">
        <v>14.212016987788957</v>
      </c>
      <c r="L22" s="7">
        <v>47.985188100719824</v>
      </c>
      <c r="M22" s="7">
        <v>91.928260705433786</v>
      </c>
      <c r="N22" s="124">
        <f t="shared" si="1"/>
        <v>177.06750942439194</v>
      </c>
      <c r="O22" s="26">
        <v>10.516232025259512</v>
      </c>
      <c r="P22" s="7">
        <v>3.0444578166971041</v>
      </c>
      <c r="Q22" s="7">
        <v>2.2522670897651551</v>
      </c>
      <c r="R22" s="7">
        <v>4.3191271744144615</v>
      </c>
      <c r="S22" s="7">
        <v>13.82339611556381</v>
      </c>
      <c r="T22" s="7">
        <v>64.384732576087117</v>
      </c>
      <c r="U22" s="124">
        <f t="shared" si="2"/>
        <v>98.34021279778716</v>
      </c>
    </row>
    <row r="23" spans="1:21">
      <c r="A23" s="37">
        <v>13</v>
      </c>
      <c r="B23" s="41"/>
      <c r="C23" s="16"/>
      <c r="D23" s="8"/>
      <c r="E23" s="17" t="s">
        <v>12</v>
      </c>
      <c r="F23" s="42" t="s">
        <v>28</v>
      </c>
      <c r="G23" s="109">
        <f t="shared" si="0"/>
        <v>37.917346295306743</v>
      </c>
      <c r="H23" s="26">
        <v>11.016172075287614</v>
      </c>
      <c r="I23" s="7">
        <v>3.0616070277483232</v>
      </c>
      <c r="J23" s="7">
        <v>1.0601204182385118</v>
      </c>
      <c r="K23" s="7">
        <v>0.8679953958335318</v>
      </c>
      <c r="L23" s="7">
        <v>0.55195284385263221</v>
      </c>
      <c r="M23" s="7">
        <v>2.1041921377182007</v>
      </c>
      <c r="N23" s="124">
        <f t="shared" si="1"/>
        <v>18.662039898678813</v>
      </c>
      <c r="O23" s="26">
        <v>9.6803716396607342</v>
      </c>
      <c r="P23" s="7">
        <v>2.7866554646498116</v>
      </c>
      <c r="Q23" s="7">
        <v>1.2693624591447588</v>
      </c>
      <c r="R23" s="7">
        <v>0.87802572045802663</v>
      </c>
      <c r="S23" s="7">
        <v>0.67249432983953739</v>
      </c>
      <c r="T23" s="7">
        <v>3.968396782875061</v>
      </c>
      <c r="U23" s="124">
        <f t="shared" si="2"/>
        <v>19.25530639662793</v>
      </c>
    </row>
    <row r="24" spans="1:21">
      <c r="A24" s="37">
        <v>14</v>
      </c>
      <c r="B24" s="17"/>
      <c r="C24" s="16"/>
      <c r="D24" s="8"/>
      <c r="E24" s="17" t="s">
        <v>14</v>
      </c>
      <c r="F24" s="42" t="s">
        <v>29</v>
      </c>
      <c r="G24" s="109">
        <f t="shared" si="0"/>
        <v>1.9954829506539369</v>
      </c>
      <c r="H24" s="26">
        <v>0.118653978062639</v>
      </c>
      <c r="I24" s="7">
        <v>9.7387217261712067E-2</v>
      </c>
      <c r="J24" s="7">
        <v>0.15232821762765525</v>
      </c>
      <c r="K24" s="7">
        <v>0.13611416453204583</v>
      </c>
      <c r="L24" s="7">
        <v>0.12802219393779524</v>
      </c>
      <c r="M24" s="7">
        <v>0.76401770114898682</v>
      </c>
      <c r="N24" s="124">
        <f t="shared" si="1"/>
        <v>1.3965234725708342</v>
      </c>
      <c r="O24" s="26">
        <v>0.10136091883602205</v>
      </c>
      <c r="P24" s="7">
        <v>4.9183979727786209E-2</v>
      </c>
      <c r="Q24" s="7">
        <v>4.1374788381062899E-2</v>
      </c>
      <c r="R24" s="7">
        <v>0.15684227409292362</v>
      </c>
      <c r="S24" s="7">
        <v>0.2501975170453079</v>
      </c>
      <c r="T24" s="7">
        <v>0</v>
      </c>
      <c r="U24" s="124">
        <f t="shared" si="2"/>
        <v>0.59895947808310268</v>
      </c>
    </row>
    <row r="25" spans="1:21">
      <c r="A25" s="37">
        <v>15</v>
      </c>
      <c r="B25" s="17"/>
      <c r="C25" s="16"/>
      <c r="D25" s="8"/>
      <c r="E25" s="17" t="s">
        <v>16</v>
      </c>
      <c r="F25" s="42" t="s">
        <v>30</v>
      </c>
      <c r="G25" s="109">
        <f t="shared" si="0"/>
        <v>0.2709911903929384</v>
      </c>
      <c r="H25" s="26">
        <v>6.5310231875628233E-3</v>
      </c>
      <c r="I25" s="7">
        <v>1.58085736557112E-3</v>
      </c>
      <c r="J25" s="7">
        <v>1.353902625925496E-3</v>
      </c>
      <c r="K25" s="7">
        <v>1.125771187175717E-3</v>
      </c>
      <c r="L25" s="7">
        <v>4.1377226381809074E-3</v>
      </c>
      <c r="M25" s="7">
        <v>0</v>
      </c>
      <c r="N25" s="124">
        <f t="shared" si="1"/>
        <v>1.4729277004416064E-2</v>
      </c>
      <c r="O25" s="26">
        <v>6.1303534312173724E-3</v>
      </c>
      <c r="P25" s="7">
        <v>1.0235678636867362E-3</v>
      </c>
      <c r="Q25" s="7">
        <v>6.0259525548076454E-2</v>
      </c>
      <c r="R25" s="7">
        <v>7.2497592824793955E-4</v>
      </c>
      <c r="S25" s="7">
        <v>0.18812349061729383</v>
      </c>
      <c r="T25" s="7">
        <v>0</v>
      </c>
      <c r="U25" s="124">
        <f t="shared" si="2"/>
        <v>0.25626191338852233</v>
      </c>
    </row>
    <row r="26" spans="1:21">
      <c r="A26" s="37">
        <v>16</v>
      </c>
      <c r="B26" s="17"/>
      <c r="C26" s="16"/>
      <c r="D26" s="8"/>
      <c r="E26" s="17" t="s">
        <v>18</v>
      </c>
      <c r="F26" s="42" t="s">
        <v>31</v>
      </c>
      <c r="G26" s="109">
        <f t="shared" si="0"/>
        <v>235.22390202515408</v>
      </c>
      <c r="H26" s="26">
        <v>2.047606575422833</v>
      </c>
      <c r="I26" s="7">
        <v>1.1987877842821035</v>
      </c>
      <c r="J26" s="7">
        <v>4.1799147248602821</v>
      </c>
      <c r="K26" s="7">
        <v>13.206781888206024</v>
      </c>
      <c r="L26" s="7">
        <v>47.301074967952445</v>
      </c>
      <c r="M26" s="7">
        <v>89.060050628148019</v>
      </c>
      <c r="N26" s="124">
        <f t="shared" si="1"/>
        <v>156.99421656887171</v>
      </c>
      <c r="O26" s="26">
        <v>0.72836902796916547</v>
      </c>
      <c r="P26" s="7">
        <v>0.2075948575725306</v>
      </c>
      <c r="Q26" s="7">
        <v>0.88127036036712525</v>
      </c>
      <c r="R26" s="7">
        <v>3.2835342459729873</v>
      </c>
      <c r="S26" s="7">
        <v>12.712580575142056</v>
      </c>
      <c r="T26" s="7">
        <v>60.416336389258504</v>
      </c>
      <c r="U26" s="124">
        <f t="shared" si="2"/>
        <v>78.229685456282368</v>
      </c>
    </row>
    <row r="27" spans="1:21">
      <c r="A27" s="37">
        <v>17</v>
      </c>
      <c r="B27" s="17"/>
      <c r="C27" s="16"/>
      <c r="D27" s="38" t="s">
        <v>32</v>
      </c>
      <c r="E27" s="39" t="s">
        <v>33</v>
      </c>
      <c r="F27" s="40"/>
      <c r="G27" s="109">
        <f t="shared" si="0"/>
        <v>2916.5792144795778</v>
      </c>
      <c r="H27" s="26">
        <v>21.910815979776089</v>
      </c>
      <c r="I27" s="7">
        <v>17.147183391265571</v>
      </c>
      <c r="J27" s="7">
        <v>95.277136399410665</v>
      </c>
      <c r="K27" s="7">
        <v>199.33095424249768</v>
      </c>
      <c r="L27" s="7">
        <v>403.55819034576416</v>
      </c>
      <c r="M27" s="7">
        <v>910.25403659790754</v>
      </c>
      <c r="N27" s="124">
        <f t="shared" si="1"/>
        <v>1647.4783169566217</v>
      </c>
      <c r="O27" s="26">
        <v>20.260154243871511</v>
      </c>
      <c r="P27" s="7">
        <v>13.107038900488988</v>
      </c>
      <c r="Q27" s="7">
        <v>51.613816421246156</v>
      </c>
      <c r="R27" s="7">
        <v>110.95744143985212</v>
      </c>
      <c r="S27" s="7">
        <v>269.71470381692052</v>
      </c>
      <c r="T27" s="7">
        <v>803.44774270057678</v>
      </c>
      <c r="U27" s="124">
        <f t="shared" si="2"/>
        <v>1269.1008975229561</v>
      </c>
    </row>
    <row r="28" spans="1:21">
      <c r="A28" s="37">
        <v>18</v>
      </c>
      <c r="B28" s="12"/>
      <c r="C28" s="12"/>
      <c r="D28" s="38" t="s">
        <v>34</v>
      </c>
      <c r="E28" s="39" t="s">
        <v>35</v>
      </c>
      <c r="F28" s="43"/>
      <c r="G28" s="109">
        <f t="shared" si="0"/>
        <v>29217.053181292606</v>
      </c>
      <c r="H28" s="26">
        <v>7.4045995675987797</v>
      </c>
      <c r="I28" s="7">
        <v>22.951626949943602</v>
      </c>
      <c r="J28" s="7">
        <v>114.73633609944955</v>
      </c>
      <c r="K28" s="7">
        <v>341.00676097534597</v>
      </c>
      <c r="L28" s="7">
        <v>1497.4733699336648</v>
      </c>
      <c r="M28" s="7">
        <v>12153.64030662179</v>
      </c>
      <c r="N28" s="124">
        <f t="shared" si="1"/>
        <v>14137.213000147793</v>
      </c>
      <c r="O28" s="26">
        <v>6.2949789517297177</v>
      </c>
      <c r="P28" s="7">
        <v>17.39912912552245</v>
      </c>
      <c r="Q28" s="7">
        <v>84.685253215953708</v>
      </c>
      <c r="R28" s="7">
        <v>285.37176322564483</v>
      </c>
      <c r="S28" s="7">
        <v>1350.9205402582884</v>
      </c>
      <c r="T28" s="7">
        <v>13335.168516367674</v>
      </c>
      <c r="U28" s="124">
        <f t="shared" si="2"/>
        <v>15079.840181144813</v>
      </c>
    </row>
    <row r="29" spans="1:21">
      <c r="A29" s="37">
        <v>19</v>
      </c>
      <c r="B29" s="17"/>
      <c r="C29" s="16"/>
      <c r="D29" s="38" t="s">
        <v>36</v>
      </c>
      <c r="E29" s="39" t="s">
        <v>37</v>
      </c>
      <c r="F29" s="40"/>
      <c r="G29" s="109">
        <f t="shared" si="0"/>
        <v>2029.4287931919132</v>
      </c>
      <c r="H29" s="26">
        <v>0.41083095008843884</v>
      </c>
      <c r="I29" s="7">
        <v>1.8814825126028154</v>
      </c>
      <c r="J29" s="7">
        <v>20.562569316010922</v>
      </c>
      <c r="K29" s="7">
        <v>102.43434656970203</v>
      </c>
      <c r="L29" s="7">
        <v>374.82199169695377</v>
      </c>
      <c r="M29" s="7">
        <v>707.4727795869112</v>
      </c>
      <c r="N29" s="124">
        <f t="shared" si="1"/>
        <v>1207.5840006322692</v>
      </c>
      <c r="O29" s="26">
        <v>0.34179614594285113</v>
      </c>
      <c r="P29" s="7">
        <v>0.92949602109547413</v>
      </c>
      <c r="Q29" s="7">
        <v>13.345473740828311</v>
      </c>
      <c r="R29" s="7">
        <v>50.142329179681838</v>
      </c>
      <c r="S29" s="7">
        <v>184.75241739302874</v>
      </c>
      <c r="T29" s="7">
        <v>572.33328007906675</v>
      </c>
      <c r="U29" s="124">
        <f t="shared" si="2"/>
        <v>821.84479255964402</v>
      </c>
    </row>
    <row r="30" spans="1:21">
      <c r="A30" s="37">
        <v>20</v>
      </c>
      <c r="B30" s="17"/>
      <c r="C30" s="16"/>
      <c r="D30" s="38" t="s">
        <v>38</v>
      </c>
      <c r="E30" s="39" t="s">
        <v>39</v>
      </c>
      <c r="F30" s="40"/>
      <c r="G30" s="109">
        <f t="shared" si="0"/>
        <v>14.737163981967456</v>
      </c>
      <c r="H30" s="26">
        <v>0</v>
      </c>
      <c r="I30" s="7">
        <v>6.7487616965081543E-2</v>
      </c>
      <c r="J30" s="7">
        <v>0.29920980987662915</v>
      </c>
      <c r="K30" s="7">
        <v>0.74550848267972469</v>
      </c>
      <c r="L30" s="7">
        <v>2.737814738182351</v>
      </c>
      <c r="M30" s="7">
        <v>3.9821575302630663</v>
      </c>
      <c r="N30" s="124">
        <f t="shared" si="1"/>
        <v>7.8321781779668527</v>
      </c>
      <c r="O30" s="26">
        <v>0</v>
      </c>
      <c r="P30" s="7">
        <v>5.488632959077222E-2</v>
      </c>
      <c r="Q30" s="7">
        <v>0.27946802183566888</v>
      </c>
      <c r="R30" s="7">
        <v>0.60060570083442144</v>
      </c>
      <c r="S30" s="7">
        <v>2.1327804196625948</v>
      </c>
      <c r="T30" s="7">
        <v>3.8372453320771456</v>
      </c>
      <c r="U30" s="124">
        <f t="shared" si="2"/>
        <v>6.9049858040006029</v>
      </c>
    </row>
    <row r="31" spans="1:21">
      <c r="A31" s="37">
        <v>21</v>
      </c>
      <c r="B31" s="17"/>
      <c r="C31" s="16"/>
      <c r="D31" s="38" t="s">
        <v>40</v>
      </c>
      <c r="E31" s="39" t="s">
        <v>41</v>
      </c>
      <c r="F31" s="40"/>
      <c r="G31" s="109">
        <f t="shared" si="0"/>
        <v>18068.564282803163</v>
      </c>
      <c r="H31" s="26">
        <v>9.4233863657311758</v>
      </c>
      <c r="I31" s="7">
        <v>13.912431330885738</v>
      </c>
      <c r="J31" s="7">
        <v>71.903929505962878</v>
      </c>
      <c r="K31" s="7">
        <v>238.01458013895899</v>
      </c>
      <c r="L31" s="7">
        <v>1414.0943066105247</v>
      </c>
      <c r="M31" s="7">
        <v>7654.9523822963238</v>
      </c>
      <c r="N31" s="124">
        <f t="shared" si="1"/>
        <v>9402.3010162483879</v>
      </c>
      <c r="O31" s="26">
        <v>9.9154973618888391</v>
      </c>
      <c r="P31" s="7">
        <v>15.296158439232386</v>
      </c>
      <c r="Q31" s="7">
        <v>71.219077513336742</v>
      </c>
      <c r="R31" s="7">
        <v>147.72753803431988</v>
      </c>
      <c r="S31" s="7">
        <v>896.97672480344772</v>
      </c>
      <c r="T31" s="7">
        <v>7525.1282704025507</v>
      </c>
      <c r="U31" s="124">
        <f t="shared" si="2"/>
        <v>8666.2632665547753</v>
      </c>
    </row>
    <row r="32" spans="1:21">
      <c r="A32" s="37">
        <v>22</v>
      </c>
      <c r="B32" s="17"/>
      <c r="C32" s="16"/>
      <c r="D32" s="38"/>
      <c r="E32" s="17" t="s">
        <v>12</v>
      </c>
      <c r="F32" s="42" t="s">
        <v>42</v>
      </c>
      <c r="G32" s="109">
        <f t="shared" si="0"/>
        <v>98.934972903116432</v>
      </c>
      <c r="H32" s="26">
        <v>3.3692363111767918</v>
      </c>
      <c r="I32" s="7">
        <v>0.45878066046134336</v>
      </c>
      <c r="J32" s="7">
        <v>9.895719712600112</v>
      </c>
      <c r="K32" s="7">
        <v>11.307899907231331</v>
      </c>
      <c r="L32" s="7">
        <v>12.229914616793394</v>
      </c>
      <c r="M32" s="7">
        <v>16.564742423593998</v>
      </c>
      <c r="N32" s="124">
        <f t="shared" si="1"/>
        <v>53.82629363185697</v>
      </c>
      <c r="O32" s="26">
        <v>4.4172834273194894</v>
      </c>
      <c r="P32" s="7">
        <v>0.75959258766670246</v>
      </c>
      <c r="Q32" s="7">
        <v>9.2658006697893143</v>
      </c>
      <c r="R32" s="7">
        <v>7.9306073635816574</v>
      </c>
      <c r="S32" s="7">
        <v>6.9778470396995544</v>
      </c>
      <c r="T32" s="7">
        <v>15.757548183202744</v>
      </c>
      <c r="U32" s="124">
        <f t="shared" si="2"/>
        <v>45.108679271259462</v>
      </c>
    </row>
    <row r="33" spans="1:21">
      <c r="A33" s="37">
        <v>23</v>
      </c>
      <c r="B33" s="17"/>
      <c r="C33" s="16"/>
      <c r="D33" s="8"/>
      <c r="E33" s="17" t="s">
        <v>14</v>
      </c>
      <c r="F33" s="42" t="s">
        <v>43</v>
      </c>
      <c r="G33" s="109">
        <f t="shared" si="0"/>
        <v>0.24724521487951279</v>
      </c>
      <c r="H33" s="26">
        <v>0</v>
      </c>
      <c r="I33" s="7">
        <v>0</v>
      </c>
      <c r="J33" s="7">
        <v>0</v>
      </c>
      <c r="K33" s="7">
        <v>0.10384958237409592</v>
      </c>
      <c r="L33" s="7">
        <v>5.8658428490161896E-2</v>
      </c>
      <c r="M33" s="7">
        <v>0</v>
      </c>
      <c r="N33" s="124">
        <f t="shared" si="1"/>
        <v>0.16250801086425781</v>
      </c>
      <c r="O33" s="26">
        <v>0</v>
      </c>
      <c r="P33" s="7">
        <v>0</v>
      </c>
      <c r="Q33" s="7">
        <v>0</v>
      </c>
      <c r="R33" s="7">
        <v>8.4737204015254974E-2</v>
      </c>
      <c r="S33" s="7">
        <v>0</v>
      </c>
      <c r="T33" s="7">
        <v>0</v>
      </c>
      <c r="U33" s="124">
        <f t="shared" si="2"/>
        <v>8.4737204015254974E-2</v>
      </c>
    </row>
    <row r="34" spans="1:21">
      <c r="A34" s="37">
        <v>24</v>
      </c>
      <c r="B34" s="17"/>
      <c r="C34" s="16"/>
      <c r="D34" s="8"/>
      <c r="E34" s="17" t="s">
        <v>16</v>
      </c>
      <c r="F34" s="42" t="s">
        <v>44</v>
      </c>
      <c r="G34" s="109">
        <f t="shared" si="0"/>
        <v>12478.572701874844</v>
      </c>
      <c r="H34" s="26">
        <v>1.8025824247615674E-2</v>
      </c>
      <c r="I34" s="7">
        <v>7.7274536592994991E-2</v>
      </c>
      <c r="J34" s="7">
        <v>3.0398156775190728</v>
      </c>
      <c r="K34" s="7">
        <v>98.756656061275862</v>
      </c>
      <c r="L34" s="7">
        <v>952.77256029099226</v>
      </c>
      <c r="M34" s="7">
        <v>5187.8248251527548</v>
      </c>
      <c r="N34" s="124">
        <f t="shared" si="1"/>
        <v>6242.489157543383</v>
      </c>
      <c r="O34" s="26">
        <v>1.9358337616949939E-2</v>
      </c>
      <c r="P34" s="7">
        <v>6.6566004370542942E-2</v>
      </c>
      <c r="Q34" s="7">
        <v>1.6873976079805288</v>
      </c>
      <c r="R34" s="7">
        <v>42.493332087760791</v>
      </c>
      <c r="S34" s="7">
        <v>596.70537772215903</v>
      </c>
      <c r="T34" s="7">
        <v>5595.1115125715733</v>
      </c>
      <c r="U34" s="124">
        <f t="shared" si="2"/>
        <v>6236.0835443314609</v>
      </c>
    </row>
    <row r="35" spans="1:21">
      <c r="A35" s="37">
        <v>25</v>
      </c>
      <c r="B35" s="17"/>
      <c r="C35" s="16"/>
      <c r="D35" s="8"/>
      <c r="E35" s="17" t="s">
        <v>18</v>
      </c>
      <c r="F35" s="42" t="s">
        <v>45</v>
      </c>
      <c r="G35" s="109">
        <f t="shared" si="0"/>
        <v>709.69387919642031</v>
      </c>
      <c r="H35" s="26">
        <v>0</v>
      </c>
      <c r="I35" s="7">
        <v>5.3345382213592529E-2</v>
      </c>
      <c r="J35" s="7">
        <v>0.91213436424732208</v>
      </c>
      <c r="K35" s="7">
        <v>8.1595712546259165</v>
      </c>
      <c r="L35" s="7">
        <v>70.437808021903038</v>
      </c>
      <c r="M35" s="7">
        <v>261.45095661282539</v>
      </c>
      <c r="N35" s="124">
        <f t="shared" si="1"/>
        <v>341.01381563581526</v>
      </c>
      <c r="O35" s="26">
        <v>0</v>
      </c>
      <c r="P35" s="7">
        <v>0</v>
      </c>
      <c r="Q35" s="7">
        <v>0.37854193150997162</v>
      </c>
      <c r="R35" s="7">
        <v>4.3421477079391479</v>
      </c>
      <c r="S35" s="7">
        <v>57.56783601641655</v>
      </c>
      <c r="T35" s="7">
        <v>306.39153790473938</v>
      </c>
      <c r="U35" s="124">
        <f t="shared" si="2"/>
        <v>368.68006356060505</v>
      </c>
    </row>
    <row r="36" spans="1:21">
      <c r="A36" s="37">
        <v>26</v>
      </c>
      <c r="B36" s="17"/>
      <c r="C36" s="16"/>
      <c r="D36" s="8"/>
      <c r="E36" s="17" t="s">
        <v>20</v>
      </c>
      <c r="F36" s="42" t="s">
        <v>46</v>
      </c>
      <c r="G36" s="109">
        <f t="shared" si="0"/>
        <v>308.63844755416176</v>
      </c>
      <c r="H36" s="26">
        <v>1.8623680335986137</v>
      </c>
      <c r="I36" s="7">
        <v>0.27338156654150225</v>
      </c>
      <c r="J36" s="7">
        <v>7.5011076470691478</v>
      </c>
      <c r="K36" s="7">
        <v>23.043459205480758</v>
      </c>
      <c r="L36" s="7">
        <v>47.740769906435162</v>
      </c>
      <c r="M36" s="7">
        <v>154.29762597498484</v>
      </c>
      <c r="N36" s="124">
        <f t="shared" si="1"/>
        <v>234.71871233411002</v>
      </c>
      <c r="O36" s="26">
        <v>1.9737784883636778</v>
      </c>
      <c r="P36" s="7">
        <v>0.33031789416418178</v>
      </c>
      <c r="Q36" s="7">
        <v>2.0974909023061628</v>
      </c>
      <c r="R36" s="7">
        <v>6.0202281984384172</v>
      </c>
      <c r="S36" s="7">
        <v>10.221897449227981</v>
      </c>
      <c r="T36" s="7">
        <v>53.276022287551314</v>
      </c>
      <c r="U36" s="124">
        <f t="shared" si="2"/>
        <v>73.919735220051734</v>
      </c>
    </row>
    <row r="37" spans="1:21">
      <c r="A37" s="37">
        <v>27</v>
      </c>
      <c r="B37" s="17"/>
      <c r="C37" s="16"/>
      <c r="D37" s="8"/>
      <c r="E37" s="17" t="s">
        <v>47</v>
      </c>
      <c r="F37" s="42" t="s">
        <v>355</v>
      </c>
      <c r="G37" s="109">
        <f t="shared" si="0"/>
        <v>0.19816526770591736</v>
      </c>
      <c r="H37" s="26">
        <v>0</v>
      </c>
      <c r="I37" s="7">
        <v>0</v>
      </c>
      <c r="J37" s="7">
        <v>0</v>
      </c>
      <c r="K37" s="7">
        <v>0</v>
      </c>
      <c r="L37" s="7">
        <v>0.19816526770591736</v>
      </c>
      <c r="M37" s="7">
        <v>0</v>
      </c>
      <c r="N37" s="124">
        <f t="shared" si="1"/>
        <v>0.19816526770591736</v>
      </c>
      <c r="O37" s="26">
        <v>0</v>
      </c>
      <c r="P37" s="7">
        <v>0</v>
      </c>
      <c r="Q37" s="7">
        <v>0</v>
      </c>
      <c r="R37" s="7">
        <v>0</v>
      </c>
      <c r="S37" s="7">
        <v>0</v>
      </c>
      <c r="T37" s="7">
        <v>0</v>
      </c>
      <c r="U37" s="124">
        <f t="shared" si="2"/>
        <v>0</v>
      </c>
    </row>
    <row r="38" spans="1:21">
      <c r="A38" s="37">
        <v>28</v>
      </c>
      <c r="B38" s="17"/>
      <c r="C38" s="16"/>
      <c r="D38" s="8"/>
      <c r="E38" s="17" t="s">
        <v>48</v>
      </c>
      <c r="F38" s="42" t="s">
        <v>49</v>
      </c>
      <c r="G38" s="109">
        <f t="shared" si="0"/>
        <v>1.319242000579834</v>
      </c>
      <c r="H38" s="26">
        <v>0</v>
      </c>
      <c r="I38" s="7">
        <v>0</v>
      </c>
      <c r="J38" s="7">
        <v>0.14489865303039551</v>
      </c>
      <c r="K38" s="7">
        <v>0</v>
      </c>
      <c r="L38" s="7">
        <v>0</v>
      </c>
      <c r="M38" s="7">
        <v>0</v>
      </c>
      <c r="N38" s="124">
        <f t="shared" si="1"/>
        <v>0.14489865303039551</v>
      </c>
      <c r="O38" s="26">
        <v>0</v>
      </c>
      <c r="P38" s="7">
        <v>0</v>
      </c>
      <c r="Q38" s="7">
        <v>0</v>
      </c>
      <c r="R38" s="7">
        <v>0</v>
      </c>
      <c r="S38" s="7">
        <v>0</v>
      </c>
      <c r="T38" s="7">
        <v>1.1743433475494385</v>
      </c>
      <c r="U38" s="124">
        <f t="shared" si="2"/>
        <v>1.1743433475494385</v>
      </c>
    </row>
    <row r="39" spans="1:21">
      <c r="A39" s="37">
        <v>29</v>
      </c>
      <c r="B39" s="17"/>
      <c r="C39" s="16"/>
      <c r="D39" s="38"/>
      <c r="E39" s="17" t="s">
        <v>356</v>
      </c>
      <c r="F39" s="42" t="s">
        <v>50</v>
      </c>
      <c r="G39" s="109">
        <f t="shared" si="0"/>
        <v>52.714695830843993</v>
      </c>
      <c r="H39" s="26">
        <v>0</v>
      </c>
      <c r="I39" s="7">
        <v>0</v>
      </c>
      <c r="J39" s="7">
        <v>1.4719347527716309E-2</v>
      </c>
      <c r="K39" s="7">
        <v>1.1260744212195277</v>
      </c>
      <c r="L39" s="7">
        <v>6.6048605926334858</v>
      </c>
      <c r="M39" s="7">
        <v>12.136043932288885</v>
      </c>
      <c r="N39" s="124">
        <f t="shared" si="1"/>
        <v>19.881698293669615</v>
      </c>
      <c r="O39" s="26">
        <v>0</v>
      </c>
      <c r="P39" s="7">
        <v>0</v>
      </c>
      <c r="Q39" s="7">
        <v>4.1672437873785384E-2</v>
      </c>
      <c r="R39" s="7">
        <v>1.3099538977257907</v>
      </c>
      <c r="S39" s="7">
        <v>10.396459944546223</v>
      </c>
      <c r="T39" s="7">
        <v>21.08491125702858</v>
      </c>
      <c r="U39" s="124">
        <f t="shared" si="2"/>
        <v>32.832997537174379</v>
      </c>
    </row>
    <row r="40" spans="1:21">
      <c r="A40" s="37">
        <v>30</v>
      </c>
      <c r="B40" s="17"/>
      <c r="C40" s="16"/>
      <c r="D40" s="12"/>
      <c r="E40" s="17" t="s">
        <v>357</v>
      </c>
      <c r="F40" s="42" t="s">
        <v>51</v>
      </c>
      <c r="G40" s="109">
        <f t="shared" si="0"/>
        <v>4376.1437152912713</v>
      </c>
      <c r="H40" s="26">
        <v>3.5611035229001118</v>
      </c>
      <c r="I40" s="7">
        <v>11.391601364710368</v>
      </c>
      <c r="J40" s="7">
        <v>47.058702983427793</v>
      </c>
      <c r="K40" s="7">
        <v>89.467134566046298</v>
      </c>
      <c r="L40" s="7">
        <v>319.17460922896862</v>
      </c>
      <c r="M40" s="7">
        <v>2022.2206421196461</v>
      </c>
      <c r="N40" s="124">
        <f t="shared" si="1"/>
        <v>2492.8737937856995</v>
      </c>
      <c r="O40" s="26">
        <v>2.9191906955466038</v>
      </c>
      <c r="P40" s="7">
        <v>12.526850163863855</v>
      </c>
      <c r="Q40" s="7">
        <v>53.552310779939944</v>
      </c>
      <c r="R40" s="7">
        <v>82.637953809928149</v>
      </c>
      <c r="S40" s="7">
        <v>210.00204707309604</v>
      </c>
      <c r="T40" s="7">
        <v>1521.6315689831972</v>
      </c>
      <c r="U40" s="124">
        <f t="shared" si="2"/>
        <v>1883.2699215055718</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si="0"/>
        <v>42.101457727636443</v>
      </c>
      <c r="H42" s="26">
        <v>0.61265269124123733</v>
      </c>
      <c r="I42" s="7">
        <v>1.6580476927338168</v>
      </c>
      <c r="J42" s="7">
        <v>3.3368294714018703</v>
      </c>
      <c r="K42" s="7">
        <v>6.0499267280101776</v>
      </c>
      <c r="L42" s="7">
        <v>4.8769139213254675</v>
      </c>
      <c r="M42" s="7">
        <v>0.4576788991689682</v>
      </c>
      <c r="N42" s="124">
        <f t="shared" si="1"/>
        <v>16.992049403881538</v>
      </c>
      <c r="O42" s="26">
        <v>0.58588640221569221</v>
      </c>
      <c r="P42" s="7">
        <v>1.6128316218382679</v>
      </c>
      <c r="Q42" s="7">
        <v>4.1958640350494534</v>
      </c>
      <c r="R42" s="7">
        <v>2.9085775911808014</v>
      </c>
      <c r="S42" s="7">
        <v>5.1052825239021331</v>
      </c>
      <c r="T42" s="7">
        <v>10.700966149568558</v>
      </c>
      <c r="U42" s="124">
        <f t="shared" si="2"/>
        <v>25.109408323754906</v>
      </c>
    </row>
    <row r="43" spans="1:21">
      <c r="A43" s="37">
        <v>33</v>
      </c>
      <c r="B43" s="17"/>
      <c r="C43" s="16"/>
      <c r="D43" s="38" t="s">
        <v>54</v>
      </c>
      <c r="E43" s="39" t="s">
        <v>55</v>
      </c>
      <c r="F43" s="42"/>
      <c r="G43" s="109">
        <f t="shared" si="0"/>
        <v>31.773796325723342</v>
      </c>
      <c r="H43" s="26">
        <v>0.47979095698681817</v>
      </c>
      <c r="I43" s="7">
        <v>0.62707606544245209</v>
      </c>
      <c r="J43" s="7">
        <v>1.0178859607949562</v>
      </c>
      <c r="K43" s="7">
        <v>0.32777477129275212</v>
      </c>
      <c r="L43" s="7">
        <v>2.0486460195679683</v>
      </c>
      <c r="M43" s="7">
        <v>9.8289309022366069</v>
      </c>
      <c r="N43" s="124">
        <f t="shared" si="1"/>
        <v>14.330104676321554</v>
      </c>
      <c r="O43" s="26">
        <v>0.52325497972811164</v>
      </c>
      <c r="P43" s="7">
        <v>0.5585001870654196</v>
      </c>
      <c r="Q43" s="7">
        <v>0.54925316844503413</v>
      </c>
      <c r="R43" s="7">
        <v>1.297626172139644</v>
      </c>
      <c r="S43" s="7">
        <v>1.5185749535594368</v>
      </c>
      <c r="T43" s="7">
        <v>12.996482188464142</v>
      </c>
      <c r="U43" s="124">
        <f t="shared" si="2"/>
        <v>17.443691649401789</v>
      </c>
    </row>
    <row r="44" spans="1:21">
      <c r="A44" s="37">
        <v>34</v>
      </c>
      <c r="B44" s="17"/>
      <c r="C44" s="16"/>
      <c r="D44" s="8"/>
      <c r="E44" s="17" t="s">
        <v>12</v>
      </c>
      <c r="F44" s="42" t="s">
        <v>56</v>
      </c>
      <c r="G44" s="109">
        <f t="shared" si="0"/>
        <v>31.401454931298904</v>
      </c>
      <c r="H44" s="26">
        <v>0.47979095698681817</v>
      </c>
      <c r="I44" s="7">
        <v>0.62707606544245209</v>
      </c>
      <c r="J44" s="7">
        <v>0.98004648850110243</v>
      </c>
      <c r="K44" s="7">
        <v>0.32777477129275212</v>
      </c>
      <c r="L44" s="7">
        <v>2.0486460195679683</v>
      </c>
      <c r="M44" s="7">
        <v>9.8289309022366069</v>
      </c>
      <c r="N44" s="124">
        <f t="shared" si="1"/>
        <v>14.2922652040277</v>
      </c>
      <c r="O44" s="26">
        <v>0.52325497972811164</v>
      </c>
      <c r="P44" s="7">
        <v>0.5585001870654196</v>
      </c>
      <c r="Q44" s="7">
        <v>0.54925316844503413</v>
      </c>
      <c r="R44" s="7">
        <v>0.96312425000905932</v>
      </c>
      <c r="S44" s="7">
        <v>1.5185749535594368</v>
      </c>
      <c r="T44" s="7">
        <v>12.996482188464142</v>
      </c>
      <c r="U44" s="124">
        <f t="shared" si="2"/>
        <v>17.109189727271204</v>
      </c>
    </row>
    <row r="45" spans="1:21">
      <c r="A45" s="37">
        <v>35</v>
      </c>
      <c r="B45" s="17"/>
      <c r="C45" s="16"/>
      <c r="D45" s="8"/>
      <c r="E45" s="17" t="s">
        <v>14</v>
      </c>
      <c r="F45" s="42" t="s">
        <v>57</v>
      </c>
      <c r="G45" s="109">
        <f t="shared" si="0"/>
        <v>0</v>
      </c>
      <c r="H45" s="26">
        <v>0</v>
      </c>
      <c r="I45" s="7">
        <v>0</v>
      </c>
      <c r="J45" s="7">
        <v>0</v>
      </c>
      <c r="K45" s="7">
        <v>0</v>
      </c>
      <c r="L45" s="7">
        <v>0</v>
      </c>
      <c r="M45" s="7">
        <v>0</v>
      </c>
      <c r="N45" s="124">
        <f t="shared" si="1"/>
        <v>0</v>
      </c>
      <c r="O45" s="26">
        <v>0</v>
      </c>
      <c r="P45" s="7">
        <v>0</v>
      </c>
      <c r="Q45" s="7">
        <v>0</v>
      </c>
      <c r="R45" s="7">
        <v>0</v>
      </c>
      <c r="S45" s="7">
        <v>0</v>
      </c>
      <c r="T45" s="7">
        <v>0</v>
      </c>
      <c r="U45" s="124">
        <f t="shared" si="2"/>
        <v>0</v>
      </c>
    </row>
    <row r="46" spans="1:21">
      <c r="A46" s="37">
        <v>36</v>
      </c>
      <c r="B46" s="10"/>
      <c r="C46" s="16"/>
      <c r="D46" s="8"/>
      <c r="E46" s="17" t="s">
        <v>16</v>
      </c>
      <c r="F46" s="42" t="s">
        <v>58</v>
      </c>
      <c r="G46" s="109">
        <f t="shared" si="0"/>
        <v>0.37234139069914818</v>
      </c>
      <c r="H46" s="26">
        <v>0</v>
      </c>
      <c r="I46" s="7">
        <v>0</v>
      </c>
      <c r="J46" s="7">
        <v>3.7839468568563461E-2</v>
      </c>
      <c r="K46" s="7">
        <v>0</v>
      </c>
      <c r="L46" s="7">
        <v>0</v>
      </c>
      <c r="M46" s="7">
        <v>0</v>
      </c>
      <c r="N46" s="124">
        <f t="shared" si="1"/>
        <v>3.7839468568563461E-2</v>
      </c>
      <c r="O46" s="26">
        <v>0</v>
      </c>
      <c r="P46" s="7">
        <v>0</v>
      </c>
      <c r="Q46" s="7">
        <v>0</v>
      </c>
      <c r="R46" s="7">
        <v>0.33450192213058472</v>
      </c>
      <c r="S46" s="7">
        <v>0</v>
      </c>
      <c r="T46" s="7">
        <v>0</v>
      </c>
      <c r="U46" s="124">
        <f t="shared" si="2"/>
        <v>0.33450192213058472</v>
      </c>
    </row>
    <row r="47" spans="1:21">
      <c r="A47" s="37">
        <v>37</v>
      </c>
      <c r="B47" s="10"/>
      <c r="C47" s="11"/>
      <c r="D47" s="38" t="s">
        <v>59</v>
      </c>
      <c r="E47" s="9" t="s">
        <v>60</v>
      </c>
      <c r="F47" s="44"/>
      <c r="G47" s="109">
        <f t="shared" si="0"/>
        <v>110436.85922241457</v>
      </c>
      <c r="H47" s="26">
        <v>27.436489076862927</v>
      </c>
      <c r="I47" s="7">
        <v>27.580525217112154</v>
      </c>
      <c r="J47" s="7">
        <v>239.17729857563972</v>
      </c>
      <c r="K47" s="7">
        <v>878.06807607412338</v>
      </c>
      <c r="L47" s="7">
        <v>5749.4999832063913</v>
      </c>
      <c r="M47" s="7">
        <v>46287.138767302036</v>
      </c>
      <c r="N47" s="124">
        <f t="shared" si="1"/>
        <v>53208.901139452166</v>
      </c>
      <c r="O47" s="26">
        <v>23.362064475863008</v>
      </c>
      <c r="P47" s="7">
        <v>22.973281247424893</v>
      </c>
      <c r="Q47" s="7">
        <v>125.46683924924582</v>
      </c>
      <c r="R47" s="7">
        <v>609.2121289819479</v>
      </c>
      <c r="S47" s="7">
        <v>4486.4845242798328</v>
      </c>
      <c r="T47" s="7">
        <v>51960.459244728088</v>
      </c>
      <c r="U47" s="124">
        <f t="shared" si="2"/>
        <v>57227.958082962403</v>
      </c>
    </row>
    <row r="48" spans="1:21">
      <c r="A48" s="93">
        <v>38</v>
      </c>
      <c r="B48" s="94"/>
      <c r="C48" s="95" t="s">
        <v>61</v>
      </c>
      <c r="D48" s="96" t="s">
        <v>62</v>
      </c>
      <c r="E48" s="97"/>
      <c r="F48" s="98"/>
      <c r="G48" s="99">
        <f t="shared" si="0"/>
        <v>733381.92491671047</v>
      </c>
      <c r="H48" s="100">
        <v>436.69275609776378</v>
      </c>
      <c r="I48" s="101">
        <v>129.83100409503095</v>
      </c>
      <c r="J48" s="101">
        <v>1279.8869898170233</v>
      </c>
      <c r="K48" s="101">
        <v>5431.6068352162838</v>
      </c>
      <c r="L48" s="101">
        <v>30306.221251487732</v>
      </c>
      <c r="M48" s="101">
        <v>326337.70532226563</v>
      </c>
      <c r="N48" s="125">
        <f t="shared" si="1"/>
        <v>363921.94415897946</v>
      </c>
      <c r="O48" s="100">
        <v>355.94333052821457</v>
      </c>
      <c r="P48" s="101">
        <v>111.5761953080073</v>
      </c>
      <c r="Q48" s="101">
        <v>674.03349012881517</v>
      </c>
      <c r="R48" s="101">
        <v>2938.924853682518</v>
      </c>
      <c r="S48" s="101">
        <v>18782.483970999718</v>
      </c>
      <c r="T48" s="101">
        <v>346597.01891708374</v>
      </c>
      <c r="U48" s="125">
        <f t="shared" si="2"/>
        <v>369459.98075773101</v>
      </c>
    </row>
    <row r="49" spans="1:21">
      <c r="A49" s="37">
        <v>39</v>
      </c>
      <c r="B49" s="17"/>
      <c r="C49" s="16"/>
      <c r="D49" s="38" t="s">
        <v>8</v>
      </c>
      <c r="E49" s="45" t="s">
        <v>63</v>
      </c>
      <c r="F49" s="40"/>
      <c r="G49" s="109">
        <f t="shared" si="0"/>
        <v>732083.27797047864</v>
      </c>
      <c r="H49" s="26">
        <v>435.88429527543485</v>
      </c>
      <c r="I49" s="7">
        <v>127.87024372513406</v>
      </c>
      <c r="J49" s="7">
        <v>1267.038785174489</v>
      </c>
      <c r="K49" s="7">
        <v>5409.7830609977245</v>
      </c>
      <c r="L49" s="7">
        <v>30255.002354621887</v>
      </c>
      <c r="M49" s="7">
        <v>325790.2751121521</v>
      </c>
      <c r="N49" s="124">
        <f t="shared" si="1"/>
        <v>363285.85385194677</v>
      </c>
      <c r="O49" s="26">
        <v>355.20613970980048</v>
      </c>
      <c r="P49" s="7">
        <v>107.82642004080117</v>
      </c>
      <c r="Q49" s="7">
        <v>665.44476871192455</v>
      </c>
      <c r="R49" s="7">
        <v>2923.3564076125622</v>
      </c>
      <c r="S49" s="7">
        <v>18742.828755259514</v>
      </c>
      <c r="T49" s="7">
        <v>346002.76162719727</v>
      </c>
      <c r="U49" s="124">
        <f t="shared" si="2"/>
        <v>368797.42411853187</v>
      </c>
    </row>
    <row r="50" spans="1:21">
      <c r="A50" s="37">
        <v>40</v>
      </c>
      <c r="B50" s="17"/>
      <c r="C50" s="16"/>
      <c r="D50" s="38" t="s">
        <v>10</v>
      </c>
      <c r="E50" s="45" t="s">
        <v>64</v>
      </c>
      <c r="F50" s="40"/>
      <c r="G50" s="109">
        <f t="shared" si="0"/>
        <v>1152.1234152279567</v>
      </c>
      <c r="H50" s="26">
        <v>0.55814631684143023</v>
      </c>
      <c r="I50" s="7">
        <v>1.4768924343225081</v>
      </c>
      <c r="J50" s="7">
        <v>8.3976852303603664</v>
      </c>
      <c r="K50" s="7">
        <v>13.956289925146848</v>
      </c>
      <c r="L50" s="7">
        <v>37.163133652415127</v>
      </c>
      <c r="M50" s="7">
        <v>496.14741995930672</v>
      </c>
      <c r="N50" s="124">
        <f t="shared" si="1"/>
        <v>557.699567518393</v>
      </c>
      <c r="O50" s="26">
        <v>0.46625792226450358</v>
      </c>
      <c r="P50" s="7">
        <v>2.6835341614555546</v>
      </c>
      <c r="Q50" s="7">
        <v>6.7521332615074243</v>
      </c>
      <c r="R50" s="7">
        <v>11.111494101089193</v>
      </c>
      <c r="S50" s="7">
        <v>27.014575841836631</v>
      </c>
      <c r="T50" s="7">
        <v>546.39585242141038</v>
      </c>
      <c r="U50" s="124">
        <f t="shared" si="2"/>
        <v>594.42384770956369</v>
      </c>
    </row>
    <row r="51" spans="1:21">
      <c r="A51" s="37">
        <v>41</v>
      </c>
      <c r="B51" s="17"/>
      <c r="C51" s="16"/>
      <c r="D51" s="38" t="s">
        <v>22</v>
      </c>
      <c r="E51" s="45" t="s">
        <v>65</v>
      </c>
      <c r="F51" s="40"/>
      <c r="G51" s="109">
        <f t="shared" si="0"/>
        <v>146.52911662560257</v>
      </c>
      <c r="H51" s="26">
        <v>0.25031815629495213</v>
      </c>
      <c r="I51" s="7">
        <v>0.48386508989278809</v>
      </c>
      <c r="J51" s="7">
        <v>4.4505179308325751</v>
      </c>
      <c r="K51" s="7">
        <v>7.8674133421736769</v>
      </c>
      <c r="L51" s="7">
        <v>14.054897936031921</v>
      </c>
      <c r="M51" s="7">
        <v>51.284836779814214</v>
      </c>
      <c r="N51" s="124">
        <f t="shared" si="1"/>
        <v>78.391849235040127</v>
      </c>
      <c r="O51" s="26">
        <v>0.27092942236277651</v>
      </c>
      <c r="P51" s="7">
        <v>1.0662419411637529</v>
      </c>
      <c r="Q51" s="7">
        <v>1.8365821269829894</v>
      </c>
      <c r="R51" s="7">
        <v>4.456923475714575</v>
      </c>
      <c r="S51" s="7">
        <v>12.640552080003545</v>
      </c>
      <c r="T51" s="7">
        <v>47.866038344334811</v>
      </c>
      <c r="U51" s="124">
        <f t="shared" si="2"/>
        <v>68.137267390562442</v>
      </c>
    </row>
    <row r="52" spans="1:21">
      <c r="A52" s="93">
        <v>42</v>
      </c>
      <c r="B52" s="94"/>
      <c r="C52" s="95" t="s">
        <v>66</v>
      </c>
      <c r="D52" s="96" t="s">
        <v>67</v>
      </c>
      <c r="E52" s="97"/>
      <c r="F52" s="98"/>
      <c r="G52" s="99">
        <f t="shared" si="0"/>
        <v>3613.8265845105052</v>
      </c>
      <c r="H52" s="100">
        <v>0</v>
      </c>
      <c r="I52" s="101">
        <v>0</v>
      </c>
      <c r="J52" s="101">
        <v>0</v>
      </c>
      <c r="K52" s="101">
        <v>0</v>
      </c>
      <c r="L52" s="101">
        <v>0</v>
      </c>
      <c r="M52" s="101">
        <v>0</v>
      </c>
      <c r="N52" s="125">
        <f t="shared" si="1"/>
        <v>0</v>
      </c>
      <c r="O52" s="100">
        <v>0</v>
      </c>
      <c r="P52" s="101">
        <v>0</v>
      </c>
      <c r="Q52" s="101">
        <v>1542.8676776587963</v>
      </c>
      <c r="R52" s="101">
        <v>2070.9589068517089</v>
      </c>
      <c r="S52" s="101">
        <v>0</v>
      </c>
      <c r="T52" s="101">
        <v>0</v>
      </c>
      <c r="U52" s="125">
        <f t="shared" si="2"/>
        <v>3613.8265845105052</v>
      </c>
    </row>
    <row r="53" spans="1:21">
      <c r="A53" s="93">
        <v>49</v>
      </c>
      <c r="B53" s="94"/>
      <c r="C53" s="95" t="s">
        <v>68</v>
      </c>
      <c r="D53" s="96" t="s">
        <v>69</v>
      </c>
      <c r="E53" s="97"/>
      <c r="F53" s="98"/>
      <c r="G53" s="99">
        <f t="shared" si="0"/>
        <v>11525.285940491594</v>
      </c>
      <c r="H53" s="100">
        <v>6347.9674951918423</v>
      </c>
      <c r="I53" s="101">
        <v>7.4974073059856892</v>
      </c>
      <c r="J53" s="101">
        <v>9.9870300367474556</v>
      </c>
      <c r="K53" s="101">
        <v>6.4945002496242523</v>
      </c>
      <c r="L53" s="101">
        <v>5.4340537488460541</v>
      </c>
      <c r="M53" s="101">
        <v>40.978021562099457</v>
      </c>
      <c r="N53" s="125">
        <f t="shared" si="1"/>
        <v>6418.3585080951452</v>
      </c>
      <c r="O53" s="100">
        <v>5053.0576433287933</v>
      </c>
      <c r="P53" s="101">
        <v>4.1904823966324329</v>
      </c>
      <c r="Q53" s="101">
        <v>6.0463148504495621</v>
      </c>
      <c r="R53" s="101">
        <v>4.553590714931488</v>
      </c>
      <c r="S53" s="101">
        <v>7.0909059047698975</v>
      </c>
      <c r="T53" s="101">
        <v>31.988495200872421</v>
      </c>
      <c r="U53" s="125">
        <f t="shared" si="2"/>
        <v>5106.9274323964491</v>
      </c>
    </row>
    <row r="54" spans="1:21">
      <c r="A54" s="37">
        <v>50</v>
      </c>
      <c r="B54" s="17"/>
      <c r="C54" s="16"/>
      <c r="D54" s="38" t="s">
        <v>8</v>
      </c>
      <c r="E54" s="47" t="s">
        <v>70</v>
      </c>
      <c r="F54" s="40"/>
      <c r="G54" s="109">
        <f t="shared" si="0"/>
        <v>6484.6115160391782</v>
      </c>
      <c r="H54" s="26">
        <v>3612.330038527376</v>
      </c>
      <c r="I54" s="7">
        <v>1.5519644692540169</v>
      </c>
      <c r="J54" s="7">
        <v>1.8505485206842422</v>
      </c>
      <c r="K54" s="7">
        <v>0.16139766573905945</v>
      </c>
      <c r="L54" s="7">
        <v>0</v>
      </c>
      <c r="M54" s="7">
        <v>0</v>
      </c>
      <c r="N54" s="124">
        <f t="shared" si="1"/>
        <v>3615.8939491830533</v>
      </c>
      <c r="O54" s="26">
        <v>2865.8727102660923</v>
      </c>
      <c r="P54" s="7">
        <v>1.146966740489006</v>
      </c>
      <c r="Q54" s="7">
        <v>0.49289385974407196</v>
      </c>
      <c r="R54" s="7">
        <v>0</v>
      </c>
      <c r="S54" s="7">
        <v>0.33684581518173218</v>
      </c>
      <c r="T54" s="7">
        <v>0.86815017461776733</v>
      </c>
      <c r="U54" s="124">
        <f t="shared" si="2"/>
        <v>2868.7175668561249</v>
      </c>
    </row>
    <row r="55" spans="1:21">
      <c r="A55" s="37">
        <v>51</v>
      </c>
      <c r="B55" s="10"/>
      <c r="C55" s="16"/>
      <c r="D55" s="38" t="s">
        <v>10</v>
      </c>
      <c r="E55" s="47" t="s">
        <v>71</v>
      </c>
      <c r="F55" s="40"/>
      <c r="G55" s="109">
        <f t="shared" si="0"/>
        <v>2498.8573637117515</v>
      </c>
      <c r="H55" s="26">
        <v>1361.3792403138941</v>
      </c>
      <c r="I55" s="7">
        <v>4.3715468198060989</v>
      </c>
      <c r="J55" s="7">
        <v>4.9898581206798553</v>
      </c>
      <c r="K55" s="7">
        <v>3.2195736765861511</v>
      </c>
      <c r="L55" s="7">
        <v>1.5817054212093353</v>
      </c>
      <c r="M55" s="7">
        <v>9.868219256401062</v>
      </c>
      <c r="N55" s="124">
        <f t="shared" si="1"/>
        <v>1385.4101436085766</v>
      </c>
      <c r="O55" s="26">
        <v>1096.1946830575471</v>
      </c>
      <c r="P55" s="7">
        <v>1.338190246373415</v>
      </c>
      <c r="Q55" s="7">
        <v>4.020621694624424</v>
      </c>
      <c r="R55" s="7">
        <v>1.9648240879178047</v>
      </c>
      <c r="S55" s="7">
        <v>4.9085567593574524</v>
      </c>
      <c r="T55" s="7">
        <v>5.0203442573547363</v>
      </c>
      <c r="U55" s="124">
        <f t="shared" si="2"/>
        <v>1113.4472201031749</v>
      </c>
    </row>
    <row r="56" spans="1:21">
      <c r="A56" s="37">
        <v>52</v>
      </c>
      <c r="B56" s="17"/>
      <c r="C56" s="11"/>
      <c r="D56" s="38" t="s">
        <v>22</v>
      </c>
      <c r="E56" s="47" t="s">
        <v>72</v>
      </c>
      <c r="F56" s="43"/>
      <c r="G56" s="109">
        <f t="shared" si="0"/>
        <v>1915.3728733994067</v>
      </c>
      <c r="H56" s="26">
        <v>1074.2472656747559</v>
      </c>
      <c r="I56" s="7">
        <v>0</v>
      </c>
      <c r="J56" s="7">
        <v>0</v>
      </c>
      <c r="K56" s="7">
        <v>0</v>
      </c>
      <c r="L56" s="7">
        <v>0</v>
      </c>
      <c r="M56" s="7">
        <v>0</v>
      </c>
      <c r="N56" s="124">
        <f t="shared" si="1"/>
        <v>1074.2472656747559</v>
      </c>
      <c r="O56" s="26">
        <v>841.12560772465076</v>
      </c>
      <c r="P56" s="7">
        <v>0</v>
      </c>
      <c r="Q56" s="7">
        <v>0</v>
      </c>
      <c r="R56" s="7">
        <v>0</v>
      </c>
      <c r="S56" s="7">
        <v>0</v>
      </c>
      <c r="T56" s="7">
        <v>0</v>
      </c>
      <c r="U56" s="124">
        <f t="shared" si="2"/>
        <v>841.12560772465076</v>
      </c>
    </row>
    <row r="57" spans="1:21">
      <c r="A57" s="37">
        <v>53</v>
      </c>
      <c r="B57" s="12"/>
      <c r="C57" s="12"/>
      <c r="D57" s="38" t="s">
        <v>24</v>
      </c>
      <c r="E57" s="13" t="s">
        <v>73</v>
      </c>
      <c r="F57" s="43"/>
      <c r="G57" s="109">
        <f t="shared" si="0"/>
        <v>626.44411930721253</v>
      </c>
      <c r="H57" s="26">
        <v>300.01095787482336</v>
      </c>
      <c r="I57" s="7">
        <v>1.5738959647715092</v>
      </c>
      <c r="J57" s="7">
        <v>3.1466229781508446</v>
      </c>
      <c r="K57" s="7">
        <v>3.1135289594531059</v>
      </c>
      <c r="L57" s="7">
        <v>3.8523483872413635</v>
      </c>
      <c r="M57" s="7">
        <v>31.109801232814789</v>
      </c>
      <c r="N57" s="124">
        <f t="shared" si="1"/>
        <v>342.80715539725497</v>
      </c>
      <c r="O57" s="26">
        <v>249.86456892872229</v>
      </c>
      <c r="P57" s="7">
        <v>1.7053252756595612</v>
      </c>
      <c r="Q57" s="7">
        <v>1.532799243927002</v>
      </c>
      <c r="R57" s="7">
        <v>2.5887666344642639</v>
      </c>
      <c r="S57" s="7">
        <v>1.8455031178891659</v>
      </c>
      <c r="T57" s="7">
        <v>26.100000709295273</v>
      </c>
      <c r="U57" s="124">
        <f t="shared" si="2"/>
        <v>283.63696390995756</v>
      </c>
    </row>
    <row r="58" spans="1:21">
      <c r="A58" s="93">
        <v>54</v>
      </c>
      <c r="B58" s="94"/>
      <c r="C58" s="95" t="s">
        <v>74</v>
      </c>
      <c r="D58" s="96" t="s">
        <v>75</v>
      </c>
      <c r="E58" s="97"/>
      <c r="F58" s="98"/>
      <c r="G58" s="99">
        <f t="shared" si="0"/>
        <v>87663.065420064799</v>
      </c>
      <c r="H58" s="100">
        <v>111.32625129622465</v>
      </c>
      <c r="I58" s="101">
        <v>37.417024304158986</v>
      </c>
      <c r="J58" s="101">
        <v>152.89105774648488</v>
      </c>
      <c r="K58" s="101">
        <v>440.8562208591029</v>
      </c>
      <c r="L58" s="101">
        <v>2299.133258908987</v>
      </c>
      <c r="M58" s="101">
        <v>37896.01668548584</v>
      </c>
      <c r="N58" s="125">
        <f t="shared" si="1"/>
        <v>40937.640498600798</v>
      </c>
      <c r="O58" s="100">
        <v>85.877127728599589</v>
      </c>
      <c r="P58" s="101">
        <v>32.86359330790583</v>
      </c>
      <c r="Q58" s="101">
        <v>102.2920252000913</v>
      </c>
      <c r="R58" s="101">
        <v>291.59993058443069</v>
      </c>
      <c r="S58" s="101">
        <v>1668.624688833952</v>
      </c>
      <c r="T58" s="101">
        <v>44544.167555809021</v>
      </c>
      <c r="U58" s="125">
        <f t="shared" si="2"/>
        <v>46725.424921464</v>
      </c>
    </row>
    <row r="59" spans="1:21">
      <c r="A59" s="37">
        <v>55</v>
      </c>
      <c r="B59" s="17"/>
      <c r="C59" s="16"/>
      <c r="D59" s="38" t="s">
        <v>8</v>
      </c>
      <c r="E59" s="45" t="s">
        <v>76</v>
      </c>
      <c r="F59" s="40"/>
      <c r="G59" s="109">
        <f t="shared" si="0"/>
        <v>58526.836988004463</v>
      </c>
      <c r="H59" s="26">
        <v>48.196914341591764</v>
      </c>
      <c r="I59" s="7">
        <v>21.270350048551336</v>
      </c>
      <c r="J59" s="7">
        <v>81.028202028945088</v>
      </c>
      <c r="K59" s="7">
        <v>231.35227267257869</v>
      </c>
      <c r="L59" s="7">
        <v>1301.3563699126244</v>
      </c>
      <c r="M59" s="7">
        <v>25705.720972806215</v>
      </c>
      <c r="N59" s="124">
        <f t="shared" si="1"/>
        <v>27388.925081810507</v>
      </c>
      <c r="O59" s="26">
        <v>39.277264007843769</v>
      </c>
      <c r="P59" s="7">
        <v>15.023746790131554</v>
      </c>
      <c r="Q59" s="7">
        <v>47.301598453894258</v>
      </c>
      <c r="R59" s="7">
        <v>135.27668914827518</v>
      </c>
      <c r="S59" s="7">
        <v>846.78323030471802</v>
      </c>
      <c r="T59" s="7">
        <v>30054.24937748909</v>
      </c>
      <c r="U59" s="124">
        <f t="shared" si="2"/>
        <v>31137.911906193953</v>
      </c>
    </row>
    <row r="60" spans="1:21">
      <c r="A60" s="37">
        <v>56</v>
      </c>
      <c r="B60" s="17"/>
      <c r="C60" s="16"/>
      <c r="D60" s="38" t="s">
        <v>10</v>
      </c>
      <c r="E60" s="45" t="s">
        <v>77</v>
      </c>
      <c r="F60" s="40"/>
      <c r="G60" s="109">
        <f t="shared" si="0"/>
        <v>36.951942893970539</v>
      </c>
      <c r="H60" s="26">
        <v>0.25026974159519</v>
      </c>
      <c r="I60" s="7">
        <v>0.13378501633269479</v>
      </c>
      <c r="J60" s="7">
        <v>0.41147006682876963</v>
      </c>
      <c r="K60" s="7">
        <v>0.78528838278725743</v>
      </c>
      <c r="L60" s="7">
        <v>2.0420787378679961</v>
      </c>
      <c r="M60" s="7">
        <v>8.0133297992870212</v>
      </c>
      <c r="N60" s="124">
        <f t="shared" si="1"/>
        <v>11.636221744698929</v>
      </c>
      <c r="O60" s="26">
        <v>0.26559211634406665</v>
      </c>
      <c r="P60" s="7">
        <v>0.10456108933976793</v>
      </c>
      <c r="Q60" s="7">
        <v>0.44592788398858829</v>
      </c>
      <c r="R60" s="7">
        <v>1.1907450598082505</v>
      </c>
      <c r="S60" s="7">
        <v>3.2596943308599293</v>
      </c>
      <c r="T60" s="7">
        <v>20.049200668931007</v>
      </c>
      <c r="U60" s="124">
        <f t="shared" si="2"/>
        <v>25.31572114927161</v>
      </c>
    </row>
    <row r="61" spans="1:21">
      <c r="A61" s="37">
        <v>57</v>
      </c>
      <c r="B61" s="17"/>
      <c r="C61" s="16"/>
      <c r="D61" s="38" t="s">
        <v>22</v>
      </c>
      <c r="E61" s="45" t="s">
        <v>78</v>
      </c>
      <c r="F61" s="40"/>
      <c r="G61" s="109">
        <f t="shared" si="0"/>
        <v>6.8854021579027176</v>
      </c>
      <c r="H61" s="26">
        <v>0</v>
      </c>
      <c r="I61" s="7">
        <v>0</v>
      </c>
      <c r="J61" s="7">
        <v>0</v>
      </c>
      <c r="K61" s="7">
        <v>0.10902655869722366</v>
      </c>
      <c r="L61" s="7">
        <v>0</v>
      </c>
      <c r="M61" s="7">
        <v>4.6793828010559082</v>
      </c>
      <c r="N61" s="124">
        <f t="shared" si="1"/>
        <v>4.7884093597531319</v>
      </c>
      <c r="O61" s="26">
        <v>0</v>
      </c>
      <c r="P61" s="7">
        <v>0</v>
      </c>
      <c r="Q61" s="7">
        <v>0</v>
      </c>
      <c r="R61" s="7">
        <v>5.7268507778644562E-2</v>
      </c>
      <c r="S61" s="7">
        <v>0.23227742314338684</v>
      </c>
      <c r="T61" s="7">
        <v>1.8074468672275543</v>
      </c>
      <c r="U61" s="124">
        <f t="shared" si="2"/>
        <v>2.0969927981495857</v>
      </c>
    </row>
    <row r="62" spans="1:21">
      <c r="A62" s="37">
        <v>58</v>
      </c>
      <c r="B62" s="14"/>
      <c r="C62" s="16"/>
      <c r="D62" s="38" t="s">
        <v>24</v>
      </c>
      <c r="E62" s="45" t="s">
        <v>79</v>
      </c>
      <c r="F62" s="40"/>
      <c r="G62" s="109">
        <f t="shared" si="0"/>
        <v>20218.588372029029</v>
      </c>
      <c r="H62" s="26">
        <v>0.14195672362654932</v>
      </c>
      <c r="I62" s="7">
        <v>1.7391130674513988</v>
      </c>
      <c r="J62" s="7">
        <v>31.408957427949645</v>
      </c>
      <c r="K62" s="7">
        <v>97.471085130411666</v>
      </c>
      <c r="L62" s="7">
        <v>518.31955926085357</v>
      </c>
      <c r="M62" s="7">
        <v>8665.5161522922572</v>
      </c>
      <c r="N62" s="124">
        <f t="shared" si="1"/>
        <v>9314.5968239025497</v>
      </c>
      <c r="O62" s="26">
        <v>0.12684721487674722</v>
      </c>
      <c r="P62" s="7">
        <v>2.0375197865068913</v>
      </c>
      <c r="Q62" s="7">
        <v>22.354207191885507</v>
      </c>
      <c r="R62" s="7">
        <v>64.668824462918565</v>
      </c>
      <c r="S62" s="7">
        <v>487.53589201625437</v>
      </c>
      <c r="T62" s="7">
        <v>10327.268257454038</v>
      </c>
      <c r="U62" s="124">
        <f t="shared" si="2"/>
        <v>10903.99154812648</v>
      </c>
    </row>
    <row r="63" spans="1:21">
      <c r="A63" s="37">
        <v>59</v>
      </c>
      <c r="B63" s="12"/>
      <c r="C63" s="14"/>
      <c r="D63" s="38" t="s">
        <v>26</v>
      </c>
      <c r="E63" s="14" t="s">
        <v>80</v>
      </c>
      <c r="F63" s="48"/>
      <c r="G63" s="109">
        <f t="shared" si="0"/>
        <v>8873.8027633007368</v>
      </c>
      <c r="H63" s="26">
        <v>62.737110227200901</v>
      </c>
      <c r="I63" s="7">
        <v>14.273776708636433</v>
      </c>
      <c r="J63" s="7">
        <v>40.042429198510945</v>
      </c>
      <c r="K63" s="7">
        <v>111.1385578289628</v>
      </c>
      <c r="L63" s="7">
        <v>477.41524533927441</v>
      </c>
      <c r="M63" s="7">
        <v>3512.0878034830093</v>
      </c>
      <c r="N63" s="124">
        <f t="shared" si="1"/>
        <v>4217.6949227855948</v>
      </c>
      <c r="O63" s="26">
        <v>46.207424316737161</v>
      </c>
      <c r="P63" s="7">
        <v>15.697765786055243</v>
      </c>
      <c r="Q63" s="7">
        <v>32.190291746883304</v>
      </c>
      <c r="R63" s="7">
        <v>90.406405888497829</v>
      </c>
      <c r="S63" s="7">
        <v>330.81359330564737</v>
      </c>
      <c r="T63" s="7">
        <v>4140.7923594713211</v>
      </c>
      <c r="U63" s="124">
        <f t="shared" si="2"/>
        <v>4656.107840515142</v>
      </c>
    </row>
    <row r="64" spans="1:21">
      <c r="A64" s="72">
        <v>60</v>
      </c>
      <c r="B64" s="73" t="s">
        <v>81</v>
      </c>
      <c r="C64" s="77" t="s">
        <v>82</v>
      </c>
      <c r="D64" s="78"/>
      <c r="E64" s="78"/>
      <c r="F64" s="79"/>
      <c r="G64" s="74">
        <f t="shared" si="0"/>
        <v>11499988.278932184</v>
      </c>
      <c r="H64" s="75">
        <v>19590.862695068121</v>
      </c>
      <c r="I64" s="76">
        <v>5942.5817710161209</v>
      </c>
      <c r="J64" s="76">
        <v>40099.937580108643</v>
      </c>
      <c r="K64" s="76">
        <v>170730.45174217224</v>
      </c>
      <c r="L64" s="76">
        <v>931316.68376159668</v>
      </c>
      <c r="M64" s="76">
        <v>4516178.7361755371</v>
      </c>
      <c r="N64" s="122">
        <f t="shared" si="1"/>
        <v>5683859.2537254989</v>
      </c>
      <c r="O64" s="75">
        <v>17574.481760919094</v>
      </c>
      <c r="P64" s="76">
        <v>4885.9859103560448</v>
      </c>
      <c r="Q64" s="76">
        <v>21422.050942659378</v>
      </c>
      <c r="R64" s="76">
        <v>120226.22432804108</v>
      </c>
      <c r="S64" s="76">
        <v>701355.34378814697</v>
      </c>
      <c r="T64" s="76">
        <v>4950664.9384765625</v>
      </c>
      <c r="U64" s="122">
        <f t="shared" si="2"/>
        <v>5816129.0252066851</v>
      </c>
    </row>
    <row r="65" spans="1:21">
      <c r="A65" s="93">
        <v>61</v>
      </c>
      <c r="B65" s="94"/>
      <c r="C65" s="95" t="s">
        <v>6</v>
      </c>
      <c r="D65" s="96" t="s">
        <v>83</v>
      </c>
      <c r="E65" s="97"/>
      <c r="F65" s="98"/>
      <c r="G65" s="99">
        <f t="shared" si="0"/>
        <v>2631225.9518791656</v>
      </c>
      <c r="H65" s="100">
        <v>855.96693180315197</v>
      </c>
      <c r="I65" s="101">
        <v>1338.3689997941256</v>
      </c>
      <c r="J65" s="101">
        <v>6701.5205758810043</v>
      </c>
      <c r="K65" s="101">
        <v>29635.028109788895</v>
      </c>
      <c r="L65" s="101">
        <v>276738.87601852417</v>
      </c>
      <c r="M65" s="101">
        <v>1073427.1384887695</v>
      </c>
      <c r="N65" s="125">
        <f t="shared" si="1"/>
        <v>1388696.8991245609</v>
      </c>
      <c r="O65" s="100">
        <v>688.93893326586112</v>
      </c>
      <c r="P65" s="101">
        <v>1074.2910768948495</v>
      </c>
      <c r="Q65" s="101">
        <v>4303.989956215024</v>
      </c>
      <c r="R65" s="101">
        <v>45910.698163747787</v>
      </c>
      <c r="S65" s="101">
        <v>285331.77503585815</v>
      </c>
      <c r="T65" s="101">
        <v>905219.35958862305</v>
      </c>
      <c r="U65" s="125">
        <f t="shared" si="2"/>
        <v>1242529.0527546047</v>
      </c>
    </row>
    <row r="66" spans="1:21">
      <c r="A66" s="37">
        <v>62</v>
      </c>
      <c r="B66" s="17"/>
      <c r="C66" s="16"/>
      <c r="D66" s="38" t="s">
        <v>8</v>
      </c>
      <c r="E66" s="49" t="s">
        <v>84</v>
      </c>
      <c r="F66" s="40"/>
      <c r="G66" s="109">
        <f t="shared" si="0"/>
        <v>55183.788167599938</v>
      </c>
      <c r="H66" s="26">
        <v>7.3157525658607483</v>
      </c>
      <c r="I66" s="7">
        <v>6.74996945168823</v>
      </c>
      <c r="J66" s="7">
        <v>88.698123462498188</v>
      </c>
      <c r="K66" s="7">
        <v>1178.3896185085177</v>
      </c>
      <c r="L66" s="7">
        <v>12310.977034568787</v>
      </c>
      <c r="M66" s="7">
        <v>23648.321292817593</v>
      </c>
      <c r="N66" s="124">
        <f t="shared" si="1"/>
        <v>37240.451791374944</v>
      </c>
      <c r="O66" s="26">
        <v>8.185106173157692</v>
      </c>
      <c r="P66" s="7">
        <v>5.9721539419842884</v>
      </c>
      <c r="Q66" s="7">
        <v>47.449285427574068</v>
      </c>
      <c r="R66" s="7">
        <v>422.09609186649323</v>
      </c>
      <c r="S66" s="7">
        <v>3389.471687734127</v>
      </c>
      <c r="T66" s="7">
        <v>14070.162051081657</v>
      </c>
      <c r="U66" s="124">
        <f t="shared" si="2"/>
        <v>17943.336376224994</v>
      </c>
    </row>
    <row r="67" spans="1:21">
      <c r="A67" s="37">
        <v>63</v>
      </c>
      <c r="B67" s="17"/>
      <c r="C67" s="16"/>
      <c r="D67" s="38" t="s">
        <v>10</v>
      </c>
      <c r="E67" s="49" t="s">
        <v>85</v>
      </c>
      <c r="F67" s="40"/>
      <c r="G67" s="109">
        <f t="shared" si="0"/>
        <v>71120.979999807285</v>
      </c>
      <c r="H67" s="26">
        <v>1.4076772183179855</v>
      </c>
      <c r="I67" s="7">
        <v>0.35053735971450806</v>
      </c>
      <c r="J67" s="7">
        <v>32.47693289257586</v>
      </c>
      <c r="K67" s="7">
        <v>1126.8301791548729</v>
      </c>
      <c r="L67" s="7">
        <v>15009.474612474442</v>
      </c>
      <c r="M67" s="7">
        <v>36557.450174331665</v>
      </c>
      <c r="N67" s="124">
        <f t="shared" si="1"/>
        <v>52727.990113431588</v>
      </c>
      <c r="O67" s="26">
        <v>0</v>
      </c>
      <c r="P67" s="7">
        <v>0.13535119593143463</v>
      </c>
      <c r="Q67" s="7">
        <v>13.573589297568105</v>
      </c>
      <c r="R67" s="7">
        <v>292.48358190059662</v>
      </c>
      <c r="S67" s="7">
        <v>3585.1633474826813</v>
      </c>
      <c r="T67" s="7">
        <v>14501.634016498923</v>
      </c>
      <c r="U67" s="124">
        <f t="shared" si="2"/>
        <v>18392.989886375701</v>
      </c>
    </row>
    <row r="68" spans="1:21">
      <c r="A68" s="37">
        <v>64</v>
      </c>
      <c r="B68" s="17"/>
      <c r="C68" s="16"/>
      <c r="D68" s="38" t="s">
        <v>22</v>
      </c>
      <c r="E68" s="49" t="s">
        <v>86</v>
      </c>
      <c r="F68" s="40"/>
      <c r="G68" s="109">
        <f t="shared" si="0"/>
        <v>171742.11112081457</v>
      </c>
      <c r="H68" s="26">
        <v>11.164518430829048</v>
      </c>
      <c r="I68" s="7">
        <v>4.4876147508621216</v>
      </c>
      <c r="J68" s="7">
        <v>242.490718357265</v>
      </c>
      <c r="K68" s="7">
        <v>2993.9616529867053</v>
      </c>
      <c r="L68" s="7">
        <v>22918.508264899254</v>
      </c>
      <c r="M68" s="7">
        <v>72755.440225601196</v>
      </c>
      <c r="N68" s="124">
        <f t="shared" si="1"/>
        <v>98926.052995026112</v>
      </c>
      <c r="O68" s="26">
        <v>8.5915650725364685</v>
      </c>
      <c r="P68" s="7">
        <v>2.1095950976014137</v>
      </c>
      <c r="Q68" s="7">
        <v>177.78804950613994</v>
      </c>
      <c r="R68" s="7">
        <v>2613.1216068863869</v>
      </c>
      <c r="S68" s="7">
        <v>13985.382975310087</v>
      </c>
      <c r="T68" s="7">
        <v>56029.06433391571</v>
      </c>
      <c r="U68" s="124">
        <f t="shared" si="2"/>
        <v>72816.058125788462</v>
      </c>
    </row>
    <row r="69" spans="1:21">
      <c r="A69" s="37">
        <v>65</v>
      </c>
      <c r="B69" s="17"/>
      <c r="C69" s="16"/>
      <c r="D69" s="38" t="s">
        <v>24</v>
      </c>
      <c r="E69" s="49" t="s">
        <v>87</v>
      </c>
      <c r="F69" s="40"/>
      <c r="G69" s="109">
        <f t="shared" si="0"/>
        <v>275295.12374837138</v>
      </c>
      <c r="H69" s="26">
        <v>6.4210880547761917</v>
      </c>
      <c r="I69" s="7">
        <v>8.2791024744510651</v>
      </c>
      <c r="J69" s="7">
        <v>325.500996530056</v>
      </c>
      <c r="K69" s="7">
        <v>4149.2980369329453</v>
      </c>
      <c r="L69" s="7">
        <v>28274.576264858246</v>
      </c>
      <c r="M69" s="7">
        <v>101556.0755314827</v>
      </c>
      <c r="N69" s="124">
        <f t="shared" si="1"/>
        <v>134320.15102033317</v>
      </c>
      <c r="O69" s="26">
        <v>6.400270938873291</v>
      </c>
      <c r="P69" s="7">
        <v>6.5661487057805061</v>
      </c>
      <c r="Q69" s="7">
        <v>211.39640210755169</v>
      </c>
      <c r="R69" s="7">
        <v>3841.9314762055874</v>
      </c>
      <c r="S69" s="7">
        <v>25256.248555660248</v>
      </c>
      <c r="T69" s="7">
        <v>111652.42987442017</v>
      </c>
      <c r="U69" s="124">
        <f t="shared" si="2"/>
        <v>140974.97272803821</v>
      </c>
    </row>
    <row r="70" spans="1:21">
      <c r="A70" s="37">
        <v>66</v>
      </c>
      <c r="B70" s="17"/>
      <c r="C70" s="16"/>
      <c r="D70" s="38" t="s">
        <v>26</v>
      </c>
      <c r="E70" s="49" t="s">
        <v>88</v>
      </c>
      <c r="F70" s="40"/>
      <c r="G70" s="109">
        <f t="shared" si="0"/>
        <v>143161.20880492084</v>
      </c>
      <c r="H70" s="26">
        <v>0</v>
      </c>
      <c r="I70" s="7">
        <v>28.625397895462811</v>
      </c>
      <c r="J70" s="7">
        <v>147.63289080560207</v>
      </c>
      <c r="K70" s="7">
        <v>1428.5728340633214</v>
      </c>
      <c r="L70" s="7">
        <v>23133.973122239113</v>
      </c>
      <c r="M70" s="7">
        <v>53468.577847480774</v>
      </c>
      <c r="N70" s="124">
        <f t="shared" si="1"/>
        <v>78207.382092484273</v>
      </c>
      <c r="O70" s="26">
        <v>0</v>
      </c>
      <c r="P70" s="7">
        <v>22.723738066444639</v>
      </c>
      <c r="Q70" s="7">
        <v>82.73232863843441</v>
      </c>
      <c r="R70" s="7">
        <v>1232.6176779270172</v>
      </c>
      <c r="S70" s="7">
        <v>14304.663254529238</v>
      </c>
      <c r="T70" s="7">
        <v>49311.089713275433</v>
      </c>
      <c r="U70" s="124">
        <f t="shared" si="2"/>
        <v>64953.826712436567</v>
      </c>
    </row>
    <row r="71" spans="1:21">
      <c r="A71" s="37">
        <v>67</v>
      </c>
      <c r="B71" s="17"/>
      <c r="C71" s="16"/>
      <c r="D71" s="38" t="s">
        <v>32</v>
      </c>
      <c r="E71" s="49" t="s">
        <v>89</v>
      </c>
      <c r="F71" s="40"/>
      <c r="G71" s="109">
        <f t="shared" si="0"/>
        <v>162202.60277996963</v>
      </c>
      <c r="H71" s="26">
        <v>1.1085982024669647</v>
      </c>
      <c r="I71" s="7">
        <v>1.4422332346439362</v>
      </c>
      <c r="J71" s="7">
        <v>54.773513687774539</v>
      </c>
      <c r="K71" s="7">
        <v>1456.5456234365702</v>
      </c>
      <c r="L71" s="7">
        <v>17947.928339838982</v>
      </c>
      <c r="M71" s="7">
        <v>57676.701491117477</v>
      </c>
      <c r="N71" s="124">
        <f t="shared" si="1"/>
        <v>77138.499799517915</v>
      </c>
      <c r="O71" s="26">
        <v>0</v>
      </c>
      <c r="P71" s="7">
        <v>1.204485684633255</v>
      </c>
      <c r="Q71" s="7">
        <v>31.511248180700932</v>
      </c>
      <c r="R71" s="7">
        <v>1093.1129734888673</v>
      </c>
      <c r="S71" s="7">
        <v>15594.380488216877</v>
      </c>
      <c r="T71" s="7">
        <v>68343.893784880638</v>
      </c>
      <c r="U71" s="124">
        <f t="shared" si="2"/>
        <v>85064.102980451717</v>
      </c>
    </row>
    <row r="72" spans="1:21">
      <c r="A72" s="37">
        <v>68</v>
      </c>
      <c r="B72" s="17"/>
      <c r="C72" s="16"/>
      <c r="D72" s="38" t="s">
        <v>34</v>
      </c>
      <c r="E72" s="49" t="s">
        <v>90</v>
      </c>
      <c r="F72" s="40"/>
      <c r="G72" s="109">
        <f t="shared" si="0"/>
        <v>296609.64468249626</v>
      </c>
      <c r="H72" s="26">
        <v>25.650205574929714</v>
      </c>
      <c r="I72" s="7">
        <v>12.417570769786835</v>
      </c>
      <c r="J72" s="7">
        <v>179.09614790976048</v>
      </c>
      <c r="K72" s="7">
        <v>2957.9610315859318</v>
      </c>
      <c r="L72" s="7">
        <v>41321.783844709396</v>
      </c>
      <c r="M72" s="7">
        <v>117809.0343105793</v>
      </c>
      <c r="N72" s="124">
        <f t="shared" si="1"/>
        <v>162305.94311112911</v>
      </c>
      <c r="O72" s="26">
        <v>24.935929298400879</v>
      </c>
      <c r="P72" s="7">
        <v>8.1206729710102081</v>
      </c>
      <c r="Q72" s="7">
        <v>94.320726207864936</v>
      </c>
      <c r="R72" s="7">
        <v>2573.3223927617073</v>
      </c>
      <c r="S72" s="7">
        <v>35012.972512245178</v>
      </c>
      <c r="T72" s="7">
        <v>96590.029337882996</v>
      </c>
      <c r="U72" s="124">
        <f t="shared" si="2"/>
        <v>134303.70157136716</v>
      </c>
    </row>
    <row r="73" spans="1:21">
      <c r="A73" s="37">
        <v>69</v>
      </c>
      <c r="B73" s="17"/>
      <c r="C73" s="16"/>
      <c r="D73" s="38" t="s">
        <v>36</v>
      </c>
      <c r="E73" s="49" t="s">
        <v>91</v>
      </c>
      <c r="F73" s="40"/>
      <c r="G73" s="109">
        <f t="shared" si="0"/>
        <v>73151.016991564509</v>
      </c>
      <c r="H73" s="26">
        <v>2.8092316836118698</v>
      </c>
      <c r="I73" s="7">
        <v>3.142271488904953</v>
      </c>
      <c r="J73" s="7">
        <v>93.803736746311188</v>
      </c>
      <c r="K73" s="7">
        <v>927.96174186468124</v>
      </c>
      <c r="L73" s="7">
        <v>6540.6514123678207</v>
      </c>
      <c r="M73" s="7">
        <v>36682.24215978384</v>
      </c>
      <c r="N73" s="124">
        <f t="shared" si="1"/>
        <v>44250.61055393517</v>
      </c>
      <c r="O73" s="26">
        <v>4.2055807113647461</v>
      </c>
      <c r="P73" s="7">
        <v>4.0016988515853882</v>
      </c>
      <c r="Q73" s="7">
        <v>69.509672978398157</v>
      </c>
      <c r="R73" s="7">
        <v>691.73812752962112</v>
      </c>
      <c r="S73" s="7">
        <v>3416.2659346610308</v>
      </c>
      <c r="T73" s="7">
        <v>24714.685422897339</v>
      </c>
      <c r="U73" s="124">
        <f t="shared" si="2"/>
        <v>28900.406437629339</v>
      </c>
    </row>
    <row r="74" spans="1:21">
      <c r="A74" s="37">
        <v>70</v>
      </c>
      <c r="B74" s="17"/>
      <c r="C74" s="16"/>
      <c r="D74" s="38" t="s">
        <v>38</v>
      </c>
      <c r="E74" s="49" t="s">
        <v>92</v>
      </c>
      <c r="F74" s="40"/>
      <c r="G74" s="109">
        <f t="shared" ref="G74:G137" si="3">N74+U74</f>
        <v>221590.31089827104</v>
      </c>
      <c r="H74" s="26">
        <v>0</v>
      </c>
      <c r="I74" s="7">
        <v>0</v>
      </c>
      <c r="J74" s="7">
        <v>2.4849765822291374</v>
      </c>
      <c r="K74" s="7">
        <v>53.925337605178356</v>
      </c>
      <c r="L74" s="7">
        <v>456.58652693033218</v>
      </c>
      <c r="M74" s="7">
        <v>1678.9202143251896</v>
      </c>
      <c r="N74" s="124">
        <f t="shared" ref="N74:N137" si="4">SUM(H74:M74)</f>
        <v>2191.9170554429293</v>
      </c>
      <c r="O74" s="26">
        <v>1.020534873008728</v>
      </c>
      <c r="P74" s="7">
        <v>1.7850252836942673</v>
      </c>
      <c r="Q74" s="7">
        <v>321.97576448007021</v>
      </c>
      <c r="R74" s="7">
        <v>14221.357732653618</v>
      </c>
      <c r="S74" s="7">
        <v>68400.545667648315</v>
      </c>
      <c r="T74" s="7">
        <v>136451.7091178894</v>
      </c>
      <c r="U74" s="124">
        <f t="shared" ref="U74:U130" si="5">SUM(O74:T74)</f>
        <v>219398.39384282811</v>
      </c>
    </row>
    <row r="75" spans="1:21">
      <c r="A75" s="37">
        <v>71</v>
      </c>
      <c r="B75" s="17"/>
      <c r="C75" s="16"/>
      <c r="D75" s="38" t="s">
        <v>40</v>
      </c>
      <c r="E75" s="49" t="s">
        <v>93</v>
      </c>
      <c r="F75" s="40"/>
      <c r="G75" s="109">
        <f t="shared" si="3"/>
        <v>73952.259754229337</v>
      </c>
      <c r="H75" s="26">
        <v>0</v>
      </c>
      <c r="I75" s="7">
        <v>0</v>
      </c>
      <c r="J75" s="7">
        <v>0</v>
      </c>
      <c r="K75" s="7">
        <v>0</v>
      </c>
      <c r="L75" s="7">
        <v>0</v>
      </c>
      <c r="M75" s="7">
        <v>0</v>
      </c>
      <c r="N75" s="124">
        <f t="shared" si="4"/>
        <v>0</v>
      </c>
      <c r="O75" s="26">
        <v>2.6596872806549072</v>
      </c>
      <c r="P75" s="7">
        <v>5.6458270326256752</v>
      </c>
      <c r="Q75" s="7">
        <v>354.07636592909694</v>
      </c>
      <c r="R75" s="7">
        <v>5758.3808942735195</v>
      </c>
      <c r="S75" s="7">
        <v>22040.08776473999</v>
      </c>
      <c r="T75" s="7">
        <v>45791.40921497345</v>
      </c>
      <c r="U75" s="124">
        <f t="shared" si="5"/>
        <v>73952.259754229337</v>
      </c>
    </row>
    <row r="76" spans="1:21">
      <c r="A76" s="37">
        <v>72</v>
      </c>
      <c r="B76" s="17"/>
      <c r="C76" s="16"/>
      <c r="D76" s="38" t="s">
        <v>54</v>
      </c>
      <c r="E76" s="49" t="s">
        <v>94</v>
      </c>
      <c r="F76" s="40"/>
      <c r="G76" s="109">
        <f t="shared" si="3"/>
        <v>26979.422648090869</v>
      </c>
      <c r="H76" s="26">
        <v>0</v>
      </c>
      <c r="I76" s="7">
        <v>0</v>
      </c>
      <c r="J76" s="7">
        <v>0</v>
      </c>
      <c r="K76" s="7">
        <v>0</v>
      </c>
      <c r="L76" s="7">
        <v>0</v>
      </c>
      <c r="M76" s="7">
        <v>0</v>
      </c>
      <c r="N76" s="124">
        <f t="shared" si="4"/>
        <v>0</v>
      </c>
      <c r="O76" s="26">
        <v>0</v>
      </c>
      <c r="P76" s="7">
        <v>0.11138833127915859</v>
      </c>
      <c r="Q76" s="7">
        <v>77.44631433300674</v>
      </c>
      <c r="R76" s="7">
        <v>1567.644797578454</v>
      </c>
      <c r="S76" s="7">
        <v>8126.2166850566864</v>
      </c>
      <c r="T76" s="7">
        <v>17208.003462791443</v>
      </c>
      <c r="U76" s="124">
        <f t="shared" si="5"/>
        <v>26979.422648090869</v>
      </c>
    </row>
    <row r="77" spans="1:21">
      <c r="A77" s="37">
        <v>73</v>
      </c>
      <c r="B77" s="17"/>
      <c r="C77" s="16"/>
      <c r="D77" s="38" t="s">
        <v>59</v>
      </c>
      <c r="E77" s="49" t="s">
        <v>95</v>
      </c>
      <c r="F77" s="40"/>
      <c r="G77" s="109">
        <f t="shared" si="3"/>
        <v>47805.800175674609</v>
      </c>
      <c r="H77" s="26">
        <v>0</v>
      </c>
      <c r="I77" s="7">
        <v>0</v>
      </c>
      <c r="J77" s="7">
        <v>0</v>
      </c>
      <c r="K77" s="7">
        <v>0</v>
      </c>
      <c r="L77" s="7">
        <v>0</v>
      </c>
      <c r="M77" s="7">
        <v>0</v>
      </c>
      <c r="N77" s="124">
        <f t="shared" si="4"/>
        <v>0</v>
      </c>
      <c r="O77" s="26">
        <v>19.237023562192917</v>
      </c>
      <c r="P77" s="7">
        <v>9.5699284076690674</v>
      </c>
      <c r="Q77" s="7">
        <v>222.97688870911952</v>
      </c>
      <c r="R77" s="7">
        <v>2395.5345057100058</v>
      </c>
      <c r="S77" s="7">
        <v>13165.457497477531</v>
      </c>
      <c r="T77" s="7">
        <v>31993.02433180809</v>
      </c>
      <c r="U77" s="124">
        <f t="shared" si="5"/>
        <v>47805.800175674609</v>
      </c>
    </row>
    <row r="78" spans="1:21">
      <c r="A78" s="37">
        <v>74</v>
      </c>
      <c r="B78" s="17"/>
      <c r="C78" s="16"/>
      <c r="D78" s="38" t="s">
        <v>96</v>
      </c>
      <c r="E78" s="49" t="s">
        <v>97</v>
      </c>
      <c r="F78" s="40"/>
      <c r="G78" s="109">
        <f t="shared" si="3"/>
        <v>295425.87013313919</v>
      </c>
      <c r="H78" s="26">
        <v>3.0639764964580536</v>
      </c>
      <c r="I78" s="7">
        <v>1.6394611671566963</v>
      </c>
      <c r="J78" s="7">
        <v>26.239781230688095</v>
      </c>
      <c r="K78" s="7">
        <v>344.37860110402107</v>
      </c>
      <c r="L78" s="7">
        <v>24718.477100372314</v>
      </c>
      <c r="M78" s="7">
        <v>270332.07121276855</v>
      </c>
      <c r="N78" s="124">
        <f t="shared" si="4"/>
        <v>295425.87013313919</v>
      </c>
      <c r="O78" s="26">
        <v>0</v>
      </c>
      <c r="P78" s="7">
        <v>0</v>
      </c>
      <c r="Q78" s="7">
        <v>0</v>
      </c>
      <c r="R78" s="7">
        <v>0</v>
      </c>
      <c r="S78" s="7">
        <v>0</v>
      </c>
      <c r="T78" s="7">
        <v>0</v>
      </c>
      <c r="U78" s="124">
        <f t="shared" si="5"/>
        <v>0</v>
      </c>
    </row>
    <row r="79" spans="1:21">
      <c r="A79" s="37">
        <v>75</v>
      </c>
      <c r="B79" s="17"/>
      <c r="C79" s="16"/>
      <c r="D79" s="38" t="s">
        <v>98</v>
      </c>
      <c r="E79" s="49" t="s">
        <v>99</v>
      </c>
      <c r="F79" s="40"/>
      <c r="G79" s="109">
        <f t="shared" si="3"/>
        <v>84600.694670919678</v>
      </c>
      <c r="H79" s="26">
        <v>4.8331122249364853</v>
      </c>
      <c r="I79" s="7">
        <v>1.1633884012699127</v>
      </c>
      <c r="J79" s="7">
        <v>9.4953267690725625</v>
      </c>
      <c r="K79" s="7">
        <v>249.58994428068399</v>
      </c>
      <c r="L79" s="7">
        <v>6244.3113712221384</v>
      </c>
      <c r="M79" s="7">
        <v>54294.157328188419</v>
      </c>
      <c r="N79" s="124">
        <f t="shared" si="4"/>
        <v>60803.550471086521</v>
      </c>
      <c r="O79" s="26">
        <v>0.71599763631820679</v>
      </c>
      <c r="P79" s="7">
        <v>0.33214494585990906</v>
      </c>
      <c r="Q79" s="7">
        <v>8.4061099885693693</v>
      </c>
      <c r="R79" s="7">
        <v>163.8491989672184</v>
      </c>
      <c r="S79" s="7">
        <v>2665.7767251580954</v>
      </c>
      <c r="T79" s="7">
        <v>20958.064023137093</v>
      </c>
      <c r="U79" s="124">
        <f t="shared" si="5"/>
        <v>23797.144199833154</v>
      </c>
    </row>
    <row r="80" spans="1:21">
      <c r="A80" s="37">
        <v>76</v>
      </c>
      <c r="B80" s="17"/>
      <c r="C80" s="16"/>
      <c r="D80" s="38" t="s">
        <v>100</v>
      </c>
      <c r="E80" s="49" t="s">
        <v>101</v>
      </c>
      <c r="F80" s="40"/>
      <c r="G80" s="109">
        <f t="shared" si="3"/>
        <v>148293.85025253074</v>
      </c>
      <c r="H80" s="26">
        <v>58.119765037990874</v>
      </c>
      <c r="I80" s="7">
        <v>81.145124491304159</v>
      </c>
      <c r="J80" s="7">
        <v>722.00789135321975</v>
      </c>
      <c r="K80" s="7">
        <v>2275.8900265991688</v>
      </c>
      <c r="L80" s="7">
        <v>15476.304004669189</v>
      </c>
      <c r="M80" s="7">
        <v>61535.125686645508</v>
      </c>
      <c r="N80" s="124">
        <f t="shared" si="4"/>
        <v>80148.592498796381</v>
      </c>
      <c r="O80" s="26">
        <v>43.605739527498372</v>
      </c>
      <c r="P80" s="7">
        <v>41.836407154100016</v>
      </c>
      <c r="Q80" s="7">
        <v>338.76121984096244</v>
      </c>
      <c r="R80" s="7">
        <v>1501.3998471498489</v>
      </c>
      <c r="S80" s="7">
        <v>12137.734431266785</v>
      </c>
      <c r="T80" s="7">
        <v>54081.920108795166</v>
      </c>
      <c r="U80" s="124">
        <f t="shared" si="5"/>
        <v>68145.25775373436</v>
      </c>
    </row>
    <row r="81" spans="1:21">
      <c r="A81" s="37">
        <v>77</v>
      </c>
      <c r="B81" s="10"/>
      <c r="C81" s="16"/>
      <c r="D81" s="38" t="s">
        <v>102</v>
      </c>
      <c r="E81" s="49" t="s">
        <v>103</v>
      </c>
      <c r="F81" s="40"/>
      <c r="G81" s="109">
        <f t="shared" si="3"/>
        <v>107420.9150386618</v>
      </c>
      <c r="H81" s="26">
        <v>286.52699454384856</v>
      </c>
      <c r="I81" s="7">
        <v>560.89011710137129</v>
      </c>
      <c r="J81" s="7">
        <v>1827.9064998850226</v>
      </c>
      <c r="K81" s="7">
        <v>2284.8930126428604</v>
      </c>
      <c r="L81" s="7">
        <v>9508.6744280606508</v>
      </c>
      <c r="M81" s="7">
        <v>46651.442630290985</v>
      </c>
      <c r="N81" s="124">
        <f t="shared" si="4"/>
        <v>61120.333682524739</v>
      </c>
      <c r="O81" s="26">
        <v>227.55067692603916</v>
      </c>
      <c r="P81" s="7">
        <v>417.84883879870176</v>
      </c>
      <c r="Q81" s="7">
        <v>952.86314802616835</v>
      </c>
      <c r="R81" s="7">
        <v>2097.410118252039</v>
      </c>
      <c r="S81" s="7">
        <v>7424.9256209433079</v>
      </c>
      <c r="T81" s="7">
        <v>35179.982953190804</v>
      </c>
      <c r="U81" s="124">
        <f t="shared" si="5"/>
        <v>46300.58135613706</v>
      </c>
    </row>
    <row r="82" spans="1:21">
      <c r="A82" s="37">
        <v>78</v>
      </c>
      <c r="B82" s="12"/>
      <c r="C82" s="11"/>
      <c r="D82" s="50"/>
      <c r="E82" s="9" t="s">
        <v>104</v>
      </c>
      <c r="F82" s="46"/>
      <c r="G82" s="109">
        <f t="shared" si="3"/>
        <v>376690.35040765186</v>
      </c>
      <c r="H82" s="26">
        <v>447.54600650211796</v>
      </c>
      <c r="I82" s="7">
        <v>628.03621001541615</v>
      </c>
      <c r="J82" s="7">
        <v>2948.9130014628172</v>
      </c>
      <c r="K82" s="7">
        <v>8206.8301989734173</v>
      </c>
      <c r="L82" s="7">
        <v>52876.652954101563</v>
      </c>
      <c r="M82" s="7">
        <v>138781.57971429825</v>
      </c>
      <c r="N82" s="124">
        <f t="shared" si="4"/>
        <v>203889.55808535358</v>
      </c>
      <c r="O82" s="26">
        <v>341.83081278367899</v>
      </c>
      <c r="P82" s="7">
        <v>546.32767052948475</v>
      </c>
      <c r="Q82" s="7">
        <v>1299.2028056718409</v>
      </c>
      <c r="R82" s="7">
        <v>5444.6972115635872</v>
      </c>
      <c r="S82" s="7">
        <v>36826.480127930641</v>
      </c>
      <c r="T82" s="7">
        <v>128342.25369381905</v>
      </c>
      <c r="U82" s="124">
        <f t="shared" si="5"/>
        <v>172800.79232229828</v>
      </c>
    </row>
    <row r="83" spans="1:21">
      <c r="A83" s="93">
        <v>79</v>
      </c>
      <c r="B83" s="94"/>
      <c r="C83" s="95" t="s">
        <v>61</v>
      </c>
      <c r="D83" s="96" t="s">
        <v>105</v>
      </c>
      <c r="E83" s="97"/>
      <c r="F83" s="98"/>
      <c r="G83" s="99">
        <f t="shared" si="3"/>
        <v>131353.50577357667</v>
      </c>
      <c r="H83" s="100">
        <v>129.72351240506396</v>
      </c>
      <c r="I83" s="101">
        <v>96.482438243925571</v>
      </c>
      <c r="J83" s="101">
        <v>512.78023290634155</v>
      </c>
      <c r="K83" s="101">
        <v>1700.8900179415941</v>
      </c>
      <c r="L83" s="101">
        <v>10861.876013040543</v>
      </c>
      <c r="M83" s="101">
        <v>55651.481627702713</v>
      </c>
      <c r="N83" s="125">
        <f t="shared" si="4"/>
        <v>68953.233842240181</v>
      </c>
      <c r="O83" s="100">
        <v>105.79423875478096</v>
      </c>
      <c r="P83" s="101">
        <v>93.045586369931698</v>
      </c>
      <c r="Q83" s="101">
        <v>322.70738327503204</v>
      </c>
      <c r="R83" s="101">
        <v>1794.5056976824999</v>
      </c>
      <c r="S83" s="101">
        <v>10248.957940101624</v>
      </c>
      <c r="T83" s="101">
        <v>49835.261085152626</v>
      </c>
      <c r="U83" s="125">
        <f t="shared" si="5"/>
        <v>62400.271931336494</v>
      </c>
    </row>
    <row r="84" spans="1:21">
      <c r="A84" s="93">
        <v>80</v>
      </c>
      <c r="B84" s="94"/>
      <c r="C84" s="95" t="s">
        <v>66</v>
      </c>
      <c r="D84" s="96" t="s">
        <v>106</v>
      </c>
      <c r="E84" s="97"/>
      <c r="F84" s="98"/>
      <c r="G84" s="99">
        <f t="shared" si="3"/>
        <v>1025943.8105808815</v>
      </c>
      <c r="H84" s="100">
        <v>45.99183202785207</v>
      </c>
      <c r="I84" s="101">
        <v>48.395795998163521</v>
      </c>
      <c r="J84" s="101">
        <v>1160.7689739465714</v>
      </c>
      <c r="K84" s="101">
        <v>14431.95842975378</v>
      </c>
      <c r="L84" s="101">
        <v>110161.15670204163</v>
      </c>
      <c r="M84" s="101">
        <v>330047.56109237671</v>
      </c>
      <c r="N84" s="125">
        <f t="shared" si="4"/>
        <v>455895.8328261447</v>
      </c>
      <c r="O84" s="100">
        <v>35.623407490398677</v>
      </c>
      <c r="P84" s="101">
        <v>59.755291539011523</v>
      </c>
      <c r="Q84" s="101">
        <v>934.34167084097862</v>
      </c>
      <c r="R84" s="101">
        <v>11501.300464242697</v>
      </c>
      <c r="S84" s="101">
        <v>100610.86594009399</v>
      </c>
      <c r="T84" s="101">
        <v>456906.09098052979</v>
      </c>
      <c r="U84" s="125">
        <f t="shared" si="5"/>
        <v>570047.9777547369</v>
      </c>
    </row>
    <row r="85" spans="1:21">
      <c r="A85" s="93">
        <v>81</v>
      </c>
      <c r="B85" s="94"/>
      <c r="C85" s="95" t="s">
        <v>68</v>
      </c>
      <c r="D85" s="96" t="s">
        <v>107</v>
      </c>
      <c r="E85" s="97"/>
      <c r="F85" s="98"/>
      <c r="G85" s="99">
        <f t="shared" si="3"/>
        <v>188178.75565426773</v>
      </c>
      <c r="H85" s="100">
        <v>544.39544540271163</v>
      </c>
      <c r="I85" s="101">
        <v>544.16142222285271</v>
      </c>
      <c r="J85" s="101">
        <v>1763.7495220899582</v>
      </c>
      <c r="K85" s="101">
        <v>5777.6513085365295</v>
      </c>
      <c r="L85" s="101">
        <v>16169.739705920219</v>
      </c>
      <c r="M85" s="101">
        <v>65760.343913555145</v>
      </c>
      <c r="N85" s="125">
        <f t="shared" si="4"/>
        <v>90560.041317727417</v>
      </c>
      <c r="O85" s="100">
        <v>433.3910745929461</v>
      </c>
      <c r="P85" s="101">
        <v>419.15771910641342</v>
      </c>
      <c r="Q85" s="101">
        <v>1271.5504788756371</v>
      </c>
      <c r="R85" s="101">
        <v>3917.3412316441536</v>
      </c>
      <c r="S85" s="101">
        <v>11972.765001296997</v>
      </c>
      <c r="T85" s="101">
        <v>79604.50883102417</v>
      </c>
      <c r="U85" s="125">
        <f t="shared" si="5"/>
        <v>97618.714336540317</v>
      </c>
    </row>
    <row r="86" spans="1:21">
      <c r="A86" s="93">
        <v>82</v>
      </c>
      <c r="B86" s="94"/>
      <c r="C86" s="95" t="s">
        <v>74</v>
      </c>
      <c r="D86" s="96" t="s">
        <v>108</v>
      </c>
      <c r="E86" s="97"/>
      <c r="F86" s="98"/>
      <c r="G86" s="99">
        <f t="shared" si="3"/>
        <v>91849.225778091844</v>
      </c>
      <c r="H86" s="100">
        <v>0.62882647521718571</v>
      </c>
      <c r="I86" s="101">
        <v>22.230116639377229</v>
      </c>
      <c r="J86" s="101">
        <v>8898.943730480969</v>
      </c>
      <c r="K86" s="101">
        <v>23198.728807687759</v>
      </c>
      <c r="L86" s="101">
        <v>20912.944399356842</v>
      </c>
      <c r="M86" s="101">
        <v>14471.42608833313</v>
      </c>
      <c r="N86" s="125">
        <f t="shared" si="4"/>
        <v>67504.901968973296</v>
      </c>
      <c r="O86" s="100">
        <v>0.96572279992124765</v>
      </c>
      <c r="P86" s="101">
        <v>24.118282054459996</v>
      </c>
      <c r="Q86" s="101">
        <v>2763.110573887825</v>
      </c>
      <c r="R86" s="101">
        <v>8236.1724906675518</v>
      </c>
      <c r="S86" s="101">
        <v>6337.3592226654291</v>
      </c>
      <c r="T86" s="101">
        <v>6982.5975170433521</v>
      </c>
      <c r="U86" s="125">
        <f t="shared" si="5"/>
        <v>24344.323809118541</v>
      </c>
    </row>
    <row r="87" spans="1:21">
      <c r="A87" s="37">
        <v>83</v>
      </c>
      <c r="B87" s="17"/>
      <c r="C87" s="16"/>
      <c r="D87" s="38" t="s">
        <v>8</v>
      </c>
      <c r="E87" s="49" t="s">
        <v>109</v>
      </c>
      <c r="F87" s="40"/>
      <c r="G87" s="109">
        <f t="shared" si="3"/>
        <v>0</v>
      </c>
      <c r="H87" s="26">
        <v>0</v>
      </c>
      <c r="I87" s="7">
        <v>0</v>
      </c>
      <c r="J87" s="7">
        <v>0</v>
      </c>
      <c r="K87" s="7">
        <v>0</v>
      </c>
      <c r="L87" s="7">
        <v>0</v>
      </c>
      <c r="M87" s="7">
        <v>0</v>
      </c>
      <c r="N87" s="124">
        <f t="shared" si="4"/>
        <v>0</v>
      </c>
      <c r="O87" s="26">
        <v>0</v>
      </c>
      <c r="P87" s="7">
        <v>0</v>
      </c>
      <c r="Q87" s="7">
        <v>0</v>
      </c>
      <c r="R87" s="7">
        <v>0</v>
      </c>
      <c r="S87" s="7">
        <v>0</v>
      </c>
      <c r="T87" s="7">
        <v>0</v>
      </c>
      <c r="U87" s="124">
        <f t="shared" si="5"/>
        <v>0</v>
      </c>
    </row>
    <row r="88" spans="1:21">
      <c r="A88" s="37">
        <v>84</v>
      </c>
      <c r="B88" s="17"/>
      <c r="C88" s="16"/>
      <c r="D88" s="38" t="s">
        <v>10</v>
      </c>
      <c r="E88" s="49" t="s">
        <v>110</v>
      </c>
      <c r="F88" s="40"/>
      <c r="G88" s="109">
        <f t="shared" si="3"/>
        <v>296.69680631905794</v>
      </c>
      <c r="H88" s="26">
        <v>0</v>
      </c>
      <c r="I88" s="7">
        <v>0</v>
      </c>
      <c r="J88" s="7">
        <v>1.6524438858032227</v>
      </c>
      <c r="K88" s="7">
        <v>15.821966856718063</v>
      </c>
      <c r="L88" s="7">
        <v>31.625424385070801</v>
      </c>
      <c r="M88" s="7">
        <v>55.340299963951111</v>
      </c>
      <c r="N88" s="124">
        <f t="shared" si="4"/>
        <v>104.4401350915432</v>
      </c>
      <c r="O88" s="26">
        <v>0</v>
      </c>
      <c r="P88" s="7">
        <v>0</v>
      </c>
      <c r="Q88" s="7">
        <v>1.9703868478536606</v>
      </c>
      <c r="R88" s="7">
        <v>10.830590657889843</v>
      </c>
      <c r="S88" s="7">
        <v>53.618894398212433</v>
      </c>
      <c r="T88" s="7">
        <v>125.83679932355881</v>
      </c>
      <c r="U88" s="124">
        <f t="shared" si="5"/>
        <v>192.25667122751474</v>
      </c>
    </row>
    <row r="89" spans="1:21">
      <c r="A89" s="37">
        <v>85</v>
      </c>
      <c r="B89" s="17"/>
      <c r="C89" s="16"/>
      <c r="D89" s="38" t="s">
        <v>22</v>
      </c>
      <c r="E89" s="49" t="s">
        <v>111</v>
      </c>
      <c r="F89" s="40"/>
      <c r="G89" s="109">
        <f t="shared" si="3"/>
        <v>2664.4222892671824</v>
      </c>
      <c r="H89" s="26">
        <v>0</v>
      </c>
      <c r="I89" s="7">
        <v>0.14751803874969482</v>
      </c>
      <c r="J89" s="7">
        <v>38.269958361983299</v>
      </c>
      <c r="K89" s="7">
        <v>172.02236077189445</v>
      </c>
      <c r="L89" s="7">
        <v>472.28948275744915</v>
      </c>
      <c r="M89" s="7">
        <v>648.65988671779633</v>
      </c>
      <c r="N89" s="124">
        <f t="shared" si="4"/>
        <v>1331.3892066478729</v>
      </c>
      <c r="O89" s="26">
        <v>0</v>
      </c>
      <c r="P89" s="7">
        <v>0.43484003841876984</v>
      </c>
      <c r="Q89" s="7">
        <v>6.7319367080926895</v>
      </c>
      <c r="R89" s="7">
        <v>82.83846889436245</v>
      </c>
      <c r="S89" s="7">
        <v>331.8006437420845</v>
      </c>
      <c r="T89" s="7">
        <v>911.22719323635101</v>
      </c>
      <c r="U89" s="124">
        <f t="shared" si="5"/>
        <v>1333.0330826193094</v>
      </c>
    </row>
    <row r="90" spans="1:21">
      <c r="A90" s="37">
        <v>86</v>
      </c>
      <c r="B90" s="17"/>
      <c r="C90" s="16"/>
      <c r="D90" s="38" t="s">
        <v>24</v>
      </c>
      <c r="E90" s="49" t="s">
        <v>112</v>
      </c>
      <c r="F90" s="40"/>
      <c r="G90" s="109">
        <f t="shared" si="3"/>
        <v>39573.220957425889</v>
      </c>
      <c r="H90" s="26">
        <v>0</v>
      </c>
      <c r="I90" s="7">
        <v>0</v>
      </c>
      <c r="J90" s="7">
        <v>1132.8741270974278</v>
      </c>
      <c r="K90" s="7">
        <v>8818.467493057251</v>
      </c>
      <c r="L90" s="7">
        <v>14281.078948020935</v>
      </c>
      <c r="M90" s="7">
        <v>9387.4913601279259</v>
      </c>
      <c r="N90" s="124">
        <f t="shared" si="4"/>
        <v>33619.91192830354</v>
      </c>
      <c r="O90" s="26">
        <v>0</v>
      </c>
      <c r="P90" s="7">
        <v>0</v>
      </c>
      <c r="Q90" s="7">
        <v>195.58917850954458</v>
      </c>
      <c r="R90" s="7">
        <v>1505.1183498483151</v>
      </c>
      <c r="S90" s="7">
        <v>2021.2364792004228</v>
      </c>
      <c r="T90" s="7">
        <v>2231.3650215640664</v>
      </c>
      <c r="U90" s="124">
        <f t="shared" si="5"/>
        <v>5953.3090291223489</v>
      </c>
    </row>
    <row r="91" spans="1:21">
      <c r="A91" s="37">
        <v>87</v>
      </c>
      <c r="B91" s="17"/>
      <c r="C91" s="16"/>
      <c r="D91" s="38" t="s">
        <v>26</v>
      </c>
      <c r="E91" s="49" t="s">
        <v>113</v>
      </c>
      <c r="F91" s="40"/>
      <c r="G91" s="109">
        <f t="shared" si="3"/>
        <v>48026.612958494712</v>
      </c>
      <c r="H91" s="26">
        <v>0.62882647521718571</v>
      </c>
      <c r="I91" s="7">
        <v>0</v>
      </c>
      <c r="J91" s="7">
        <v>7661.4957135170698</v>
      </c>
      <c r="K91" s="7">
        <v>14051.213466189802</v>
      </c>
      <c r="L91" s="7">
        <v>5976.827734798193</v>
      </c>
      <c r="M91" s="7">
        <v>4210.2592441141605</v>
      </c>
      <c r="N91" s="124">
        <f t="shared" si="4"/>
        <v>31900.424985094443</v>
      </c>
      <c r="O91" s="26">
        <v>0.96572279992124765</v>
      </c>
      <c r="P91" s="7">
        <v>0</v>
      </c>
      <c r="Q91" s="7">
        <v>2369.2478219503537</v>
      </c>
      <c r="R91" s="7">
        <v>6393.1956928856671</v>
      </c>
      <c r="S91" s="7">
        <v>3802.0831913277507</v>
      </c>
      <c r="T91" s="7">
        <v>3560.695544436574</v>
      </c>
      <c r="U91" s="124">
        <f t="shared" si="5"/>
        <v>16126.187973400267</v>
      </c>
    </row>
    <row r="92" spans="1:21">
      <c r="A92" s="37">
        <v>88</v>
      </c>
      <c r="B92" s="17"/>
      <c r="C92" s="16"/>
      <c r="D92" s="38" t="s">
        <v>32</v>
      </c>
      <c r="E92" s="49" t="s">
        <v>114</v>
      </c>
      <c r="F92" s="40"/>
      <c r="G92" s="109">
        <f t="shared" si="3"/>
        <v>0</v>
      </c>
      <c r="H92" s="26">
        <v>0</v>
      </c>
      <c r="I92" s="7">
        <v>0</v>
      </c>
      <c r="J92" s="7">
        <v>0</v>
      </c>
      <c r="K92" s="7">
        <v>0</v>
      </c>
      <c r="L92" s="7">
        <v>0</v>
      </c>
      <c r="M92" s="7">
        <v>0</v>
      </c>
      <c r="N92" s="124">
        <f t="shared" si="4"/>
        <v>0</v>
      </c>
      <c r="O92" s="26">
        <v>0</v>
      </c>
      <c r="P92" s="7">
        <v>0</v>
      </c>
      <c r="Q92" s="7">
        <v>0</v>
      </c>
      <c r="R92" s="7">
        <v>0</v>
      </c>
      <c r="S92" s="7">
        <v>0</v>
      </c>
      <c r="T92" s="7">
        <v>0</v>
      </c>
      <c r="U92" s="124">
        <f t="shared" si="5"/>
        <v>0</v>
      </c>
    </row>
    <row r="93" spans="1:21">
      <c r="A93" s="37">
        <v>89</v>
      </c>
      <c r="B93" s="17"/>
      <c r="C93" s="16"/>
      <c r="D93" s="38" t="s">
        <v>34</v>
      </c>
      <c r="E93" s="49" t="s">
        <v>115</v>
      </c>
      <c r="F93" s="40"/>
      <c r="G93" s="109">
        <f t="shared" si="3"/>
        <v>504.76541232313321</v>
      </c>
      <c r="H93" s="26">
        <v>0</v>
      </c>
      <c r="I93" s="7">
        <v>16.309905769394391</v>
      </c>
      <c r="J93" s="7">
        <v>30.567542218966992</v>
      </c>
      <c r="K93" s="7">
        <v>70.9602046366781</v>
      </c>
      <c r="L93" s="7">
        <v>0</v>
      </c>
      <c r="M93" s="7">
        <v>0</v>
      </c>
      <c r="N93" s="124">
        <f t="shared" si="4"/>
        <v>117.83765262503948</v>
      </c>
      <c r="O93" s="26">
        <v>0</v>
      </c>
      <c r="P93" s="7">
        <v>18.858339828348107</v>
      </c>
      <c r="Q93" s="7">
        <v>168.54193159990245</v>
      </c>
      <c r="R93" s="7">
        <v>199.52748826984316</v>
      </c>
      <c r="S93" s="7">
        <v>0</v>
      </c>
      <c r="T93" s="7">
        <v>0</v>
      </c>
      <c r="U93" s="124">
        <f t="shared" si="5"/>
        <v>386.92775969809372</v>
      </c>
    </row>
    <row r="94" spans="1:21">
      <c r="A94" s="37">
        <v>90</v>
      </c>
      <c r="B94" s="17"/>
      <c r="C94" s="16"/>
      <c r="D94" s="38" t="s">
        <v>36</v>
      </c>
      <c r="E94" s="49" t="s">
        <v>116</v>
      </c>
      <c r="F94" s="40"/>
      <c r="G94" s="109">
        <f t="shared" si="3"/>
        <v>0</v>
      </c>
      <c r="H94" s="26">
        <v>0</v>
      </c>
      <c r="I94" s="7">
        <v>0</v>
      </c>
      <c r="J94" s="7">
        <v>0</v>
      </c>
      <c r="K94" s="7">
        <v>0</v>
      </c>
      <c r="L94" s="7">
        <v>0</v>
      </c>
      <c r="M94" s="7">
        <v>0</v>
      </c>
      <c r="N94" s="124">
        <f t="shared" si="4"/>
        <v>0</v>
      </c>
      <c r="O94" s="26">
        <v>0</v>
      </c>
      <c r="P94" s="7">
        <v>0</v>
      </c>
      <c r="Q94" s="7">
        <v>0</v>
      </c>
      <c r="R94" s="7">
        <v>0</v>
      </c>
      <c r="S94" s="7">
        <v>0</v>
      </c>
      <c r="T94" s="7">
        <v>0</v>
      </c>
      <c r="U94" s="124">
        <f t="shared" si="5"/>
        <v>0</v>
      </c>
    </row>
    <row r="95" spans="1:21">
      <c r="A95" s="37">
        <v>91</v>
      </c>
      <c r="B95" s="17"/>
      <c r="C95" s="16"/>
      <c r="D95" s="38" t="s">
        <v>38</v>
      </c>
      <c r="E95" s="49" t="s">
        <v>117</v>
      </c>
      <c r="F95" s="40"/>
      <c r="G95" s="109">
        <f t="shared" si="3"/>
        <v>0</v>
      </c>
      <c r="H95" s="26">
        <v>0</v>
      </c>
      <c r="I95" s="7">
        <v>0</v>
      </c>
      <c r="J95" s="7">
        <v>0</v>
      </c>
      <c r="K95" s="7">
        <v>0</v>
      </c>
      <c r="L95" s="7">
        <v>0</v>
      </c>
      <c r="M95" s="7">
        <v>0</v>
      </c>
      <c r="N95" s="124">
        <f t="shared" si="4"/>
        <v>0</v>
      </c>
      <c r="O95" s="26">
        <v>0</v>
      </c>
      <c r="P95" s="7">
        <v>0</v>
      </c>
      <c r="Q95" s="7">
        <v>0</v>
      </c>
      <c r="R95" s="7">
        <v>0</v>
      </c>
      <c r="S95" s="7">
        <v>0</v>
      </c>
      <c r="T95" s="7">
        <v>0</v>
      </c>
      <c r="U95" s="124">
        <f t="shared" si="5"/>
        <v>0</v>
      </c>
    </row>
    <row r="96" spans="1:21">
      <c r="A96" s="37">
        <v>92</v>
      </c>
      <c r="B96" s="17"/>
      <c r="C96" s="16"/>
      <c r="D96" s="38" t="s">
        <v>40</v>
      </c>
      <c r="E96" s="49" t="s">
        <v>118</v>
      </c>
      <c r="F96" s="40"/>
      <c r="G96" s="109">
        <f t="shared" si="3"/>
        <v>783.50867389887571</v>
      </c>
      <c r="H96" s="26">
        <v>0</v>
      </c>
      <c r="I96" s="7">
        <v>5.7726925015449524</v>
      </c>
      <c r="J96" s="7">
        <v>34.083602711558342</v>
      </c>
      <c r="K96" s="7">
        <v>70.243573427200317</v>
      </c>
      <c r="L96" s="7">
        <v>151.12370523810387</v>
      </c>
      <c r="M96" s="7">
        <v>169.67529056221247</v>
      </c>
      <c r="N96" s="124">
        <f t="shared" si="4"/>
        <v>430.89886444061995</v>
      </c>
      <c r="O96" s="26">
        <v>0</v>
      </c>
      <c r="P96" s="7">
        <v>4.8251021504402161</v>
      </c>
      <c r="Q96" s="7">
        <v>21.029419288039207</v>
      </c>
      <c r="R96" s="7">
        <v>44.662116780877113</v>
      </c>
      <c r="S96" s="7">
        <v>128.62013518810272</v>
      </c>
      <c r="T96" s="7">
        <v>153.47303605079651</v>
      </c>
      <c r="U96" s="124">
        <f t="shared" si="5"/>
        <v>352.60980945825577</v>
      </c>
    </row>
    <row r="97" spans="1:21">
      <c r="A97" s="37">
        <v>93</v>
      </c>
      <c r="B97" s="17"/>
      <c r="C97" s="16"/>
      <c r="D97" s="38" t="s">
        <v>54</v>
      </c>
      <c r="E97" s="49" t="s">
        <v>119</v>
      </c>
      <c r="F97" s="40"/>
      <c r="G97" s="109">
        <f t="shared" si="3"/>
        <v>0</v>
      </c>
      <c r="H97" s="26">
        <v>0</v>
      </c>
      <c r="I97" s="7">
        <v>0</v>
      </c>
      <c r="J97" s="7">
        <v>0</v>
      </c>
      <c r="K97" s="7">
        <v>0</v>
      </c>
      <c r="L97" s="7">
        <v>0</v>
      </c>
      <c r="M97" s="7">
        <v>0</v>
      </c>
      <c r="N97" s="124">
        <f t="shared" si="4"/>
        <v>0</v>
      </c>
      <c r="O97" s="26">
        <v>0</v>
      </c>
      <c r="P97" s="7">
        <v>0</v>
      </c>
      <c r="Q97" s="7">
        <v>0</v>
      </c>
      <c r="R97" s="7">
        <v>0</v>
      </c>
      <c r="S97" s="7">
        <v>0</v>
      </c>
      <c r="T97" s="7">
        <v>0</v>
      </c>
      <c r="U97" s="124">
        <f t="shared" si="5"/>
        <v>0</v>
      </c>
    </row>
    <row r="98" spans="1:21">
      <c r="A98" s="93">
        <v>94</v>
      </c>
      <c r="B98" s="102"/>
      <c r="C98" s="95" t="s">
        <v>120</v>
      </c>
      <c r="D98" s="96" t="s">
        <v>121</v>
      </c>
      <c r="E98" s="97"/>
      <c r="F98" s="98"/>
      <c r="G98" s="99">
        <f t="shared" si="3"/>
        <v>1503063.2858816972</v>
      </c>
      <c r="H98" s="100">
        <v>305.49870175030082</v>
      </c>
      <c r="I98" s="101">
        <v>1215.3783260323107</v>
      </c>
      <c r="J98" s="101">
        <v>4677.5619489699602</v>
      </c>
      <c r="K98" s="101">
        <v>7587.9767218902707</v>
      </c>
      <c r="L98" s="101">
        <v>28265.093525648117</v>
      </c>
      <c r="M98" s="101">
        <v>578385.53486633301</v>
      </c>
      <c r="N98" s="125">
        <f t="shared" si="4"/>
        <v>620437.04409062397</v>
      </c>
      <c r="O98" s="100">
        <v>275.80506112799048</v>
      </c>
      <c r="P98" s="101">
        <v>880.08329883217812</v>
      </c>
      <c r="Q98" s="101">
        <v>2162.8633135706186</v>
      </c>
      <c r="R98" s="101">
        <v>4908.7329101487994</v>
      </c>
      <c r="S98" s="101">
        <v>23550.401571750641</v>
      </c>
      <c r="T98" s="101">
        <v>850848.35563564301</v>
      </c>
      <c r="U98" s="125">
        <f t="shared" si="5"/>
        <v>882626.24179107323</v>
      </c>
    </row>
    <row r="99" spans="1:21">
      <c r="A99" s="37">
        <v>95</v>
      </c>
      <c r="B99" s="10"/>
      <c r="C99" s="11"/>
      <c r="D99" s="38" t="s">
        <v>8</v>
      </c>
      <c r="E99" s="49" t="s">
        <v>122</v>
      </c>
      <c r="F99" s="51"/>
      <c r="G99" s="109">
        <f t="shared" si="3"/>
        <v>1254266.3858091515</v>
      </c>
      <c r="H99" s="26">
        <v>0</v>
      </c>
      <c r="I99" s="7">
        <v>18.743238553404808</v>
      </c>
      <c r="J99" s="7">
        <v>28.938477486371994</v>
      </c>
      <c r="K99" s="7">
        <v>295.60312907770276</v>
      </c>
      <c r="L99" s="7">
        <v>9776.6950231306255</v>
      </c>
      <c r="M99" s="7">
        <v>465976.96232962608</v>
      </c>
      <c r="N99" s="124">
        <f t="shared" si="4"/>
        <v>476096.94219787419</v>
      </c>
      <c r="O99" s="26">
        <v>0</v>
      </c>
      <c r="P99" s="7">
        <v>10.720983505249023</v>
      </c>
      <c r="Q99" s="7">
        <v>18.964217558503151</v>
      </c>
      <c r="R99" s="7">
        <v>137.27659208141267</v>
      </c>
      <c r="S99" s="7">
        <v>9423.568082742393</v>
      </c>
      <c r="T99" s="7">
        <v>768578.91373538971</v>
      </c>
      <c r="U99" s="124">
        <f t="shared" si="5"/>
        <v>778169.44361127727</v>
      </c>
    </row>
    <row r="100" spans="1:21">
      <c r="A100" s="37">
        <v>96</v>
      </c>
      <c r="B100" s="10"/>
      <c r="C100" s="11"/>
      <c r="D100" s="38" t="s">
        <v>10</v>
      </c>
      <c r="E100" s="49" t="s">
        <v>123</v>
      </c>
      <c r="F100" s="51"/>
      <c r="G100" s="109">
        <f t="shared" si="3"/>
        <v>127026.32620248295</v>
      </c>
      <c r="H100" s="26">
        <v>0</v>
      </c>
      <c r="I100" s="7">
        <v>0.19022886455059052</v>
      </c>
      <c r="J100" s="7">
        <v>9.3230275548994541</v>
      </c>
      <c r="K100" s="7">
        <v>52.352594563737512</v>
      </c>
      <c r="L100" s="7">
        <v>2718.8166778981686</v>
      </c>
      <c r="M100" s="7">
        <v>75726.045868217945</v>
      </c>
      <c r="N100" s="124">
        <f t="shared" si="4"/>
        <v>78506.728397099301</v>
      </c>
      <c r="O100" s="26">
        <v>0</v>
      </c>
      <c r="P100" s="7">
        <v>0</v>
      </c>
      <c r="Q100" s="7">
        <v>5.7629125826443612</v>
      </c>
      <c r="R100" s="7">
        <v>40.160796976648271</v>
      </c>
      <c r="S100" s="7">
        <v>1445.948832705617</v>
      </c>
      <c r="T100" s="7">
        <v>47027.725263118744</v>
      </c>
      <c r="U100" s="124">
        <f t="shared" si="5"/>
        <v>48519.597805383652</v>
      </c>
    </row>
    <row r="101" spans="1:21">
      <c r="A101" s="37">
        <v>97</v>
      </c>
      <c r="B101" s="10"/>
      <c r="C101" s="11"/>
      <c r="D101" s="38" t="s">
        <v>22</v>
      </c>
      <c r="E101" s="49" t="s">
        <v>124</v>
      </c>
      <c r="F101" s="51"/>
      <c r="G101" s="109">
        <f t="shared" si="3"/>
        <v>18730.959967930103</v>
      </c>
      <c r="H101" s="26">
        <v>134.14862855372485</v>
      </c>
      <c r="I101" s="7">
        <v>257.98364195227623</v>
      </c>
      <c r="J101" s="7">
        <v>1262.3920040726662</v>
      </c>
      <c r="K101" s="7">
        <v>2112.8382978402078</v>
      </c>
      <c r="L101" s="7">
        <v>2572.2378793880343</v>
      </c>
      <c r="M101" s="7">
        <v>4214.5460602641106</v>
      </c>
      <c r="N101" s="124">
        <f t="shared" si="4"/>
        <v>10554.14651207102</v>
      </c>
      <c r="O101" s="26">
        <v>122.35676746012177</v>
      </c>
      <c r="P101" s="7">
        <v>204.86267792247236</v>
      </c>
      <c r="Q101" s="7">
        <v>696.88928417349234</v>
      </c>
      <c r="R101" s="7">
        <v>1193.911898875609</v>
      </c>
      <c r="S101" s="7">
        <v>1621.9794738292694</v>
      </c>
      <c r="T101" s="7">
        <v>4336.8133535981178</v>
      </c>
      <c r="U101" s="124">
        <f t="shared" si="5"/>
        <v>8176.8134558590828</v>
      </c>
    </row>
    <row r="102" spans="1:21">
      <c r="A102" s="37">
        <v>98</v>
      </c>
      <c r="B102" s="17"/>
      <c r="C102" s="11"/>
      <c r="D102" s="38" t="s">
        <v>24</v>
      </c>
      <c r="E102" s="49" t="s">
        <v>125</v>
      </c>
      <c r="F102" s="51"/>
      <c r="G102" s="109">
        <f t="shared" si="3"/>
        <v>8484.851684657031</v>
      </c>
      <c r="H102" s="26">
        <v>0</v>
      </c>
      <c r="I102" s="7">
        <v>0.4837871789932251</v>
      </c>
      <c r="J102" s="7">
        <v>24.339757365640253</v>
      </c>
      <c r="K102" s="7">
        <v>342.17993794754148</v>
      </c>
      <c r="L102" s="7">
        <v>1149.4396899864078</v>
      </c>
      <c r="M102" s="7">
        <v>1605.8662301152945</v>
      </c>
      <c r="N102" s="124">
        <f t="shared" si="4"/>
        <v>3122.3094025938772</v>
      </c>
      <c r="O102" s="26">
        <v>0</v>
      </c>
      <c r="P102" s="7">
        <v>0.84915739297866821</v>
      </c>
      <c r="Q102" s="7">
        <v>26.361780989554973</v>
      </c>
      <c r="R102" s="7">
        <v>459.63473969697952</v>
      </c>
      <c r="S102" s="7">
        <v>1905.3792146444321</v>
      </c>
      <c r="T102" s="7">
        <v>2970.3173893392086</v>
      </c>
      <c r="U102" s="124">
        <f t="shared" si="5"/>
        <v>5362.5422820631538</v>
      </c>
    </row>
    <row r="103" spans="1:21">
      <c r="A103" s="37">
        <v>99</v>
      </c>
      <c r="B103" s="12"/>
      <c r="C103" s="12"/>
      <c r="D103" s="38" t="s">
        <v>26</v>
      </c>
      <c r="E103" s="49" t="s">
        <v>126</v>
      </c>
      <c r="F103" s="43"/>
      <c r="G103" s="109">
        <f t="shared" si="3"/>
        <v>9.2295027375221252</v>
      </c>
      <c r="H103" s="26">
        <v>0</v>
      </c>
      <c r="I103" s="7">
        <v>0.17897585034370422</v>
      </c>
      <c r="J103" s="7">
        <v>0</v>
      </c>
      <c r="K103" s="7">
        <v>0.31571188569068909</v>
      </c>
      <c r="L103" s="7">
        <v>0.37700825929641724</v>
      </c>
      <c r="M103" s="7">
        <v>2.0123353004455566</v>
      </c>
      <c r="N103" s="124">
        <f t="shared" si="4"/>
        <v>2.8840312957763672</v>
      </c>
      <c r="O103" s="26">
        <v>0</v>
      </c>
      <c r="P103" s="7">
        <v>0</v>
      </c>
      <c r="Q103" s="7">
        <v>0.55229753255844116</v>
      </c>
      <c r="R103" s="7">
        <v>1.6461551487445831</v>
      </c>
      <c r="S103" s="7">
        <v>0.62037298083305359</v>
      </c>
      <c r="T103" s="7">
        <v>3.5266457796096802</v>
      </c>
      <c r="U103" s="124">
        <f t="shared" si="5"/>
        <v>6.3454714417457581</v>
      </c>
    </row>
    <row r="104" spans="1:21">
      <c r="A104" s="37">
        <v>100</v>
      </c>
      <c r="B104" s="12"/>
      <c r="C104" s="12"/>
      <c r="D104" s="38" t="s">
        <v>32</v>
      </c>
      <c r="E104" s="15" t="s">
        <v>127</v>
      </c>
      <c r="F104" s="43"/>
      <c r="G104" s="109">
        <f t="shared" si="3"/>
        <v>0</v>
      </c>
      <c r="H104" s="26">
        <v>0</v>
      </c>
      <c r="I104" s="7">
        <v>0</v>
      </c>
      <c r="J104" s="7">
        <v>0</v>
      </c>
      <c r="K104" s="7">
        <v>0</v>
      </c>
      <c r="L104" s="7">
        <v>0</v>
      </c>
      <c r="M104" s="7">
        <v>0</v>
      </c>
      <c r="N104" s="124">
        <f t="shared" si="4"/>
        <v>0</v>
      </c>
      <c r="O104" s="26">
        <v>0</v>
      </c>
      <c r="P104" s="7">
        <v>0</v>
      </c>
      <c r="Q104" s="7">
        <v>0</v>
      </c>
      <c r="R104" s="7">
        <v>0</v>
      </c>
      <c r="S104" s="7">
        <v>0</v>
      </c>
      <c r="T104" s="7">
        <v>0</v>
      </c>
      <c r="U104" s="124">
        <f t="shared" si="5"/>
        <v>0</v>
      </c>
    </row>
    <row r="105" spans="1:21">
      <c r="A105" s="37">
        <v>101</v>
      </c>
      <c r="B105" s="12"/>
      <c r="C105" s="12"/>
      <c r="D105" s="38" t="s">
        <v>34</v>
      </c>
      <c r="E105" s="15" t="s">
        <v>128</v>
      </c>
      <c r="F105" s="43"/>
      <c r="G105" s="109">
        <f t="shared" si="3"/>
        <v>94545.519988791551</v>
      </c>
      <c r="H105" s="26">
        <v>171.35007215244696</v>
      </c>
      <c r="I105" s="7">
        <v>937.7984502017498</v>
      </c>
      <c r="J105" s="7">
        <v>3352.5687109455466</v>
      </c>
      <c r="K105" s="7">
        <v>4784.687200166285</v>
      </c>
      <c r="L105" s="7">
        <v>12047.526875913143</v>
      </c>
      <c r="M105" s="7">
        <v>30860.120406210423</v>
      </c>
      <c r="N105" s="124">
        <f t="shared" si="4"/>
        <v>52154.051715589594</v>
      </c>
      <c r="O105" s="26">
        <v>153.4482885748148</v>
      </c>
      <c r="P105" s="7">
        <v>663.6504924390465</v>
      </c>
      <c r="Q105" s="7">
        <v>1414.3327873051167</v>
      </c>
      <c r="R105" s="7">
        <v>3076.1026122868061</v>
      </c>
      <c r="S105" s="7">
        <v>9152.9054871201515</v>
      </c>
      <c r="T105" s="7">
        <v>27931.028605476022</v>
      </c>
      <c r="U105" s="124">
        <f t="shared" si="5"/>
        <v>42391.468273201957</v>
      </c>
    </row>
    <row r="106" spans="1:21">
      <c r="A106" s="93">
        <v>102</v>
      </c>
      <c r="B106" s="94"/>
      <c r="C106" s="95" t="s">
        <v>129</v>
      </c>
      <c r="D106" s="96" t="s">
        <v>130</v>
      </c>
      <c r="E106" s="97"/>
      <c r="F106" s="98"/>
      <c r="G106" s="99">
        <f t="shared" si="3"/>
        <v>509.98773841559887</v>
      </c>
      <c r="H106" s="100">
        <v>0</v>
      </c>
      <c r="I106" s="101">
        <v>1.6109518557786942</v>
      </c>
      <c r="J106" s="101">
        <v>4.2339772284030914</v>
      </c>
      <c r="K106" s="101">
        <v>12.693015724420547</v>
      </c>
      <c r="L106" s="101">
        <v>24.124524772167206</v>
      </c>
      <c r="M106" s="101">
        <v>185.8854458630085</v>
      </c>
      <c r="N106" s="125">
        <f t="shared" si="4"/>
        <v>228.54791544377804</v>
      </c>
      <c r="O106" s="100">
        <v>0</v>
      </c>
      <c r="P106" s="101">
        <v>0.99534608423709869</v>
      </c>
      <c r="Q106" s="101">
        <v>2.2072684764862061</v>
      </c>
      <c r="R106" s="101">
        <v>6.3378856927156448</v>
      </c>
      <c r="S106" s="101">
        <v>21.352492898702621</v>
      </c>
      <c r="T106" s="101">
        <v>250.54682981967926</v>
      </c>
      <c r="U106" s="125">
        <f t="shared" si="5"/>
        <v>281.43982297182083</v>
      </c>
    </row>
    <row r="107" spans="1:21">
      <c r="A107" s="93">
        <v>110</v>
      </c>
      <c r="B107" s="94"/>
      <c r="C107" s="95" t="s">
        <v>131</v>
      </c>
      <c r="D107" s="96" t="s">
        <v>132</v>
      </c>
      <c r="E107" s="97"/>
      <c r="F107" s="98"/>
      <c r="G107" s="99">
        <f t="shared" si="3"/>
        <v>3213099.6411734936</v>
      </c>
      <c r="H107" s="100">
        <v>1016.2257693142164</v>
      </c>
      <c r="I107" s="101">
        <v>729.2743871062994</v>
      </c>
      <c r="J107" s="101">
        <v>8306.6125208735466</v>
      </c>
      <c r="K107" s="101">
        <v>45539.847036123276</v>
      </c>
      <c r="L107" s="101">
        <v>264772.95240402222</v>
      </c>
      <c r="M107" s="101">
        <v>1330395.4813156128</v>
      </c>
      <c r="N107" s="125">
        <f t="shared" si="4"/>
        <v>1650760.3934330523</v>
      </c>
      <c r="O107" s="100">
        <v>869.63454842125066</v>
      </c>
      <c r="P107" s="101">
        <v>595.6194198038429</v>
      </c>
      <c r="Q107" s="101">
        <v>3810.6715170815587</v>
      </c>
      <c r="R107" s="101">
        <v>19423.372138023376</v>
      </c>
      <c r="S107" s="101">
        <v>124533.71479606628</v>
      </c>
      <c r="T107" s="101">
        <v>1413106.2353210449</v>
      </c>
      <c r="U107" s="125">
        <f t="shared" si="5"/>
        <v>1562339.2477404412</v>
      </c>
    </row>
    <row r="108" spans="1:21">
      <c r="A108" s="37">
        <v>111</v>
      </c>
      <c r="B108" s="10"/>
      <c r="C108" s="16"/>
      <c r="D108" s="38" t="s">
        <v>8</v>
      </c>
      <c r="E108" s="49" t="s">
        <v>133</v>
      </c>
      <c r="F108" s="40"/>
      <c r="G108" s="109">
        <f t="shared" si="3"/>
        <v>12223.070898946506</v>
      </c>
      <c r="H108" s="26">
        <v>20.07440715010307</v>
      </c>
      <c r="I108" s="7">
        <v>60.588736714795232</v>
      </c>
      <c r="J108" s="7">
        <v>160.19961487688124</v>
      </c>
      <c r="K108" s="7">
        <v>304.4887212626636</v>
      </c>
      <c r="L108" s="7">
        <v>864.54183349013329</v>
      </c>
      <c r="M108" s="7">
        <v>3288.9243085980415</v>
      </c>
      <c r="N108" s="124">
        <f t="shared" si="4"/>
        <v>4698.817622092618</v>
      </c>
      <c r="O108" s="26">
        <v>17.578394318530627</v>
      </c>
      <c r="P108" s="7">
        <v>63.045945961493999</v>
      </c>
      <c r="Q108" s="7">
        <v>177.72584628686309</v>
      </c>
      <c r="R108" s="7">
        <v>390.19928723946214</v>
      </c>
      <c r="S108" s="7">
        <v>1216.2616636902094</v>
      </c>
      <c r="T108" s="7">
        <v>5659.4421393573284</v>
      </c>
      <c r="U108" s="124">
        <f t="shared" si="5"/>
        <v>7524.2532768538877</v>
      </c>
    </row>
    <row r="109" spans="1:21">
      <c r="A109" s="37">
        <v>112</v>
      </c>
      <c r="B109" s="17"/>
      <c r="C109" s="11"/>
      <c r="D109" s="52" t="s">
        <v>10</v>
      </c>
      <c r="E109" s="49" t="s">
        <v>134</v>
      </c>
      <c r="F109" s="51"/>
      <c r="G109" s="109">
        <f t="shared" si="3"/>
        <v>222142.98738357425</v>
      </c>
      <c r="H109" s="26">
        <v>3.627483481535819</v>
      </c>
      <c r="I109" s="7">
        <v>6.9910902951378375</v>
      </c>
      <c r="J109" s="7">
        <v>359.95868338644505</v>
      </c>
      <c r="K109" s="7">
        <v>2304.6631329655647</v>
      </c>
      <c r="L109" s="7">
        <v>14147.734305858612</v>
      </c>
      <c r="M109" s="7">
        <v>88439.829685211182</v>
      </c>
      <c r="N109" s="124">
        <f t="shared" si="4"/>
        <v>105262.80438119848</v>
      </c>
      <c r="O109" s="26">
        <v>3.1859733236433385</v>
      </c>
      <c r="P109" s="7">
        <v>7.698707326388103</v>
      </c>
      <c r="Q109" s="7">
        <v>150.45234629693005</v>
      </c>
      <c r="R109" s="7">
        <v>842.25636956095695</v>
      </c>
      <c r="S109" s="7">
        <v>5814.2573152184486</v>
      </c>
      <c r="T109" s="7">
        <v>110062.33229064941</v>
      </c>
      <c r="U109" s="124">
        <f t="shared" si="5"/>
        <v>116880.18300237578</v>
      </c>
    </row>
    <row r="110" spans="1:21">
      <c r="A110" s="37">
        <v>113</v>
      </c>
      <c r="B110" s="17"/>
      <c r="C110" s="16"/>
      <c r="D110" s="38" t="s">
        <v>22</v>
      </c>
      <c r="E110" s="49" t="s">
        <v>135</v>
      </c>
      <c r="F110" s="40"/>
      <c r="G110" s="109">
        <f t="shared" si="3"/>
        <v>1755410.7919787278</v>
      </c>
      <c r="H110" s="26">
        <v>20.129417570784426</v>
      </c>
      <c r="I110" s="7">
        <v>47.997579210321419</v>
      </c>
      <c r="J110" s="7">
        <v>3327.2132991179824</v>
      </c>
      <c r="K110" s="7">
        <v>25527.993383169174</v>
      </c>
      <c r="L110" s="7">
        <v>163154.53079795837</v>
      </c>
      <c r="M110" s="7">
        <v>746547.17761230469</v>
      </c>
      <c r="N110" s="124">
        <f t="shared" si="4"/>
        <v>938625.04208933131</v>
      </c>
      <c r="O110" s="26">
        <v>17.848539888324012</v>
      </c>
      <c r="P110" s="7">
        <v>31.501241956837475</v>
      </c>
      <c r="Q110" s="7">
        <v>981.97152077034116</v>
      </c>
      <c r="R110" s="7">
        <v>8577.6602399945259</v>
      </c>
      <c r="S110" s="7">
        <v>70538.716238021851</v>
      </c>
      <c r="T110" s="7">
        <v>736638.05210876465</v>
      </c>
      <c r="U110" s="124">
        <f t="shared" si="5"/>
        <v>816785.74988939648</v>
      </c>
    </row>
    <row r="111" spans="1:21">
      <c r="A111" s="37">
        <v>114</v>
      </c>
      <c r="B111" s="17"/>
      <c r="C111" s="16"/>
      <c r="D111" s="38" t="s">
        <v>24</v>
      </c>
      <c r="E111" s="49" t="s">
        <v>136</v>
      </c>
      <c r="F111" s="40"/>
      <c r="G111" s="109">
        <f t="shared" si="3"/>
        <v>789922.70578786824</v>
      </c>
      <c r="H111" s="26">
        <v>357.59739127370995</v>
      </c>
      <c r="I111" s="7">
        <v>308.89849280565977</v>
      </c>
      <c r="J111" s="7">
        <v>1696.6857168152928</v>
      </c>
      <c r="K111" s="7">
        <v>8505.5315994545817</v>
      </c>
      <c r="L111" s="7">
        <v>53711.673707962036</v>
      </c>
      <c r="M111" s="7">
        <v>317138.69052124023</v>
      </c>
      <c r="N111" s="124">
        <f t="shared" si="4"/>
        <v>381719.07742955151</v>
      </c>
      <c r="O111" s="26">
        <v>267.55666348122759</v>
      </c>
      <c r="P111" s="7">
        <v>254.50773770269006</v>
      </c>
      <c r="Q111" s="7">
        <v>1084.8392188925063</v>
      </c>
      <c r="R111" s="7">
        <v>5466.1713238954544</v>
      </c>
      <c r="S111" s="7">
        <v>30410.596306800842</v>
      </c>
      <c r="T111" s="7">
        <v>370719.95710754395</v>
      </c>
      <c r="U111" s="124">
        <f t="shared" si="5"/>
        <v>408203.62835831667</v>
      </c>
    </row>
    <row r="112" spans="1:21">
      <c r="A112" s="37">
        <v>115</v>
      </c>
      <c r="B112" s="14"/>
      <c r="C112" s="16"/>
      <c r="D112" s="38" t="s">
        <v>26</v>
      </c>
      <c r="E112" s="49" t="s">
        <v>137</v>
      </c>
      <c r="F112" s="40"/>
      <c r="G112" s="109">
        <f t="shared" si="3"/>
        <v>84203.780797403539</v>
      </c>
      <c r="H112" s="26">
        <v>362.02378268248867</v>
      </c>
      <c r="I112" s="7">
        <v>161.58169266721234</v>
      </c>
      <c r="J112" s="7">
        <v>1206.8848805315793</v>
      </c>
      <c r="K112" s="7">
        <v>3555.4160154536366</v>
      </c>
      <c r="L112" s="7">
        <v>9467.1114517450333</v>
      </c>
      <c r="M112" s="7">
        <v>34156.444846391678</v>
      </c>
      <c r="N112" s="124">
        <f t="shared" si="4"/>
        <v>48909.462669471628</v>
      </c>
      <c r="O112" s="26">
        <v>327.02617351117078</v>
      </c>
      <c r="P112" s="7">
        <v>124.65994037152268</v>
      </c>
      <c r="Q112" s="7">
        <v>524.71473990194499</v>
      </c>
      <c r="R112" s="7">
        <v>1275.3033534884453</v>
      </c>
      <c r="S112" s="7">
        <v>3925.340998262167</v>
      </c>
      <c r="T112" s="7">
        <v>29117.27292239666</v>
      </c>
      <c r="U112" s="124">
        <f t="shared" si="5"/>
        <v>35294.318127931911</v>
      </c>
    </row>
    <row r="113" spans="1:21">
      <c r="A113" s="37">
        <v>116</v>
      </c>
      <c r="B113" s="17"/>
      <c r="C113" s="12"/>
      <c r="D113" s="38" t="s">
        <v>32</v>
      </c>
      <c r="E113" s="14" t="s">
        <v>138</v>
      </c>
      <c r="F113" s="43"/>
      <c r="G113" s="109">
        <f t="shared" si="3"/>
        <v>349196.28690852469</v>
      </c>
      <c r="H113" s="26">
        <v>252.77328130148817</v>
      </c>
      <c r="I113" s="7">
        <v>143.21678881719708</v>
      </c>
      <c r="J113" s="7">
        <v>1555.6701378361322</v>
      </c>
      <c r="K113" s="7">
        <v>5341.754377245903</v>
      </c>
      <c r="L113" s="7">
        <v>23427.357752084732</v>
      </c>
      <c r="M113" s="7">
        <v>140824.43930530548</v>
      </c>
      <c r="N113" s="124">
        <f t="shared" si="4"/>
        <v>171545.21164259093</v>
      </c>
      <c r="O113" s="26">
        <v>236.43881087563932</v>
      </c>
      <c r="P113" s="7">
        <v>114.20583899272606</v>
      </c>
      <c r="Q113" s="7">
        <v>890.96783356321976</v>
      </c>
      <c r="R113" s="7">
        <v>2871.7812570333481</v>
      </c>
      <c r="S113" s="7">
        <v>12628.542929887772</v>
      </c>
      <c r="T113" s="7">
        <v>160909.13859558105</v>
      </c>
      <c r="U113" s="124">
        <f t="shared" si="5"/>
        <v>177651.07526593376</v>
      </c>
    </row>
    <row r="114" spans="1:21">
      <c r="A114" s="93">
        <v>117</v>
      </c>
      <c r="B114" s="94"/>
      <c r="C114" s="95" t="s">
        <v>4</v>
      </c>
      <c r="D114" s="96" t="s">
        <v>139</v>
      </c>
      <c r="E114" s="97"/>
      <c r="F114" s="98"/>
      <c r="G114" s="99">
        <f t="shared" si="3"/>
        <v>1147558.9829706056</v>
      </c>
      <c r="H114" s="100">
        <v>183.65114624495618</v>
      </c>
      <c r="I114" s="101">
        <v>424.83416678849608</v>
      </c>
      <c r="J114" s="101">
        <v>1968.2189843356609</v>
      </c>
      <c r="K114" s="101">
        <v>5281.3807549774647</v>
      </c>
      <c r="L114" s="101">
        <v>43094.658541917801</v>
      </c>
      <c r="M114" s="101">
        <v>487575.13410186768</v>
      </c>
      <c r="N114" s="125">
        <f t="shared" si="4"/>
        <v>538527.87769613205</v>
      </c>
      <c r="O114" s="100">
        <v>172.80056240607519</v>
      </c>
      <c r="P114" s="101">
        <v>315.11798334796913</v>
      </c>
      <c r="Q114" s="101">
        <v>1079.8625544942915</v>
      </c>
      <c r="R114" s="101">
        <v>4747.8708646893501</v>
      </c>
      <c r="S114" s="101">
        <v>40879.747200489044</v>
      </c>
      <c r="T114" s="101">
        <v>561835.70610904694</v>
      </c>
      <c r="U114" s="125">
        <f t="shared" si="5"/>
        <v>609031.10527447367</v>
      </c>
    </row>
    <row r="115" spans="1:21">
      <c r="A115" s="37">
        <v>118</v>
      </c>
      <c r="B115" s="17"/>
      <c r="C115" s="16"/>
      <c r="D115" s="38" t="s">
        <v>8</v>
      </c>
      <c r="E115" s="49" t="s">
        <v>140</v>
      </c>
      <c r="F115" s="40"/>
      <c r="G115" s="109">
        <f t="shared" si="3"/>
        <v>840789.28404667438</v>
      </c>
      <c r="H115" s="26">
        <v>30.750900790982996</v>
      </c>
      <c r="I115" s="7">
        <v>77.493418805766851</v>
      </c>
      <c r="J115" s="7">
        <v>529.67844972200692</v>
      </c>
      <c r="K115" s="7">
        <v>2032.2980889454484</v>
      </c>
      <c r="L115" s="7">
        <v>27251.846403837204</v>
      </c>
      <c r="M115" s="7">
        <v>361959.85656261444</v>
      </c>
      <c r="N115" s="124">
        <f t="shared" si="4"/>
        <v>391881.92382471584</v>
      </c>
      <c r="O115" s="26">
        <v>31.30586215564108</v>
      </c>
      <c r="P115" s="7">
        <v>58.241162031888962</v>
      </c>
      <c r="Q115" s="7">
        <v>300.40206550993025</v>
      </c>
      <c r="R115" s="7">
        <v>2042.0068639665842</v>
      </c>
      <c r="S115" s="7">
        <v>27993.276634246111</v>
      </c>
      <c r="T115" s="7">
        <v>418482.12763404846</v>
      </c>
      <c r="U115" s="124">
        <f t="shared" si="5"/>
        <v>448907.3602219586</v>
      </c>
    </row>
    <row r="116" spans="1:21">
      <c r="A116" s="37">
        <v>119</v>
      </c>
      <c r="B116" s="10"/>
      <c r="C116" s="16"/>
      <c r="D116" s="38" t="s">
        <v>10</v>
      </c>
      <c r="E116" s="49" t="s">
        <v>141</v>
      </c>
      <c r="F116" s="40"/>
      <c r="G116" s="109">
        <f t="shared" si="3"/>
        <v>28044.309956233017</v>
      </c>
      <c r="H116" s="26">
        <v>70.879181529817288</v>
      </c>
      <c r="I116" s="7">
        <v>206.10468325437978</v>
      </c>
      <c r="J116" s="7">
        <v>517.46115207043476</v>
      </c>
      <c r="K116" s="7">
        <v>797.04096057661809</v>
      </c>
      <c r="L116" s="7">
        <v>1510.9430755861104</v>
      </c>
      <c r="M116" s="7">
        <v>7098.3614589571953</v>
      </c>
      <c r="N116" s="124">
        <f t="shared" si="4"/>
        <v>10200.790511974556</v>
      </c>
      <c r="O116" s="26">
        <v>64.326779042210546</v>
      </c>
      <c r="P116" s="7">
        <v>145.61045700428076</v>
      </c>
      <c r="Q116" s="7">
        <v>330.30546437823796</v>
      </c>
      <c r="R116" s="7">
        <v>934.67845289484831</v>
      </c>
      <c r="S116" s="7">
        <v>2111.0629803128541</v>
      </c>
      <c r="T116" s="7">
        <v>14257.53531062603</v>
      </c>
      <c r="U116" s="124">
        <f t="shared" si="5"/>
        <v>17843.519444258462</v>
      </c>
    </row>
    <row r="117" spans="1:21">
      <c r="A117" s="37">
        <v>120</v>
      </c>
      <c r="B117" s="17"/>
      <c r="C117" s="11"/>
      <c r="D117" s="38" t="s">
        <v>22</v>
      </c>
      <c r="E117" s="9" t="s">
        <v>142</v>
      </c>
      <c r="F117" s="46"/>
      <c r="G117" s="109">
        <f t="shared" si="3"/>
        <v>278725.37730795017</v>
      </c>
      <c r="H117" s="26">
        <v>82.021064375876449</v>
      </c>
      <c r="I117" s="7">
        <v>141.23606370948255</v>
      </c>
      <c r="J117" s="7">
        <v>921.07935597747564</v>
      </c>
      <c r="K117" s="7">
        <v>2452.041665636003</v>
      </c>
      <c r="L117" s="7">
        <v>14331.868905603886</v>
      </c>
      <c r="M117" s="7">
        <v>118516.91045951843</v>
      </c>
      <c r="N117" s="124">
        <f t="shared" si="4"/>
        <v>136445.15751482116</v>
      </c>
      <c r="O117" s="26">
        <v>77.167921642481815</v>
      </c>
      <c r="P117" s="7">
        <v>111.26636818848783</v>
      </c>
      <c r="Q117" s="7">
        <v>449.1550328694284</v>
      </c>
      <c r="R117" s="7">
        <v>1771.1856197454035</v>
      </c>
      <c r="S117" s="7">
        <v>10775.407455325127</v>
      </c>
      <c r="T117" s="7">
        <v>129096.03739535809</v>
      </c>
      <c r="U117" s="124">
        <f t="shared" si="5"/>
        <v>142280.21979312901</v>
      </c>
    </row>
    <row r="118" spans="1:21">
      <c r="A118" s="93">
        <v>121</v>
      </c>
      <c r="B118" s="94"/>
      <c r="C118" s="95" t="s">
        <v>143</v>
      </c>
      <c r="D118" s="96" t="s">
        <v>144</v>
      </c>
      <c r="E118" s="97"/>
      <c r="F118" s="98"/>
      <c r="G118" s="99">
        <f t="shared" si="3"/>
        <v>678616.85547571839</v>
      </c>
      <c r="H118" s="100">
        <v>751.67028486472555</v>
      </c>
      <c r="I118" s="101">
        <v>332.90773198008537</v>
      </c>
      <c r="J118" s="101">
        <v>2335.4166450202465</v>
      </c>
      <c r="K118" s="101">
        <v>26207.649775743484</v>
      </c>
      <c r="L118" s="101">
        <v>105556.82808351517</v>
      </c>
      <c r="M118" s="101">
        <v>241685.67370891571</v>
      </c>
      <c r="N118" s="125">
        <f t="shared" si="4"/>
        <v>376870.14623003942</v>
      </c>
      <c r="O118" s="100">
        <v>638.52046766597778</v>
      </c>
      <c r="P118" s="101">
        <v>292.25750796496868</v>
      </c>
      <c r="Q118" s="101">
        <v>1396.7952357381582</v>
      </c>
      <c r="R118" s="101">
        <v>10046.903031408787</v>
      </c>
      <c r="S118" s="101">
        <v>52608.471679925919</v>
      </c>
      <c r="T118" s="101">
        <v>236763.76132297516</v>
      </c>
      <c r="U118" s="125">
        <f t="shared" si="5"/>
        <v>301746.70924567897</v>
      </c>
    </row>
    <row r="119" spans="1:21">
      <c r="A119" s="37">
        <v>122</v>
      </c>
      <c r="B119" s="17"/>
      <c r="C119" s="16"/>
      <c r="D119" s="38" t="s">
        <v>8</v>
      </c>
      <c r="E119" s="49" t="s">
        <v>145</v>
      </c>
      <c r="F119" s="40"/>
      <c r="G119" s="109">
        <f t="shared" si="3"/>
        <v>36323.092251151233</v>
      </c>
      <c r="H119" s="26">
        <v>8.8767625117179705</v>
      </c>
      <c r="I119" s="7">
        <v>10.380128997378051</v>
      </c>
      <c r="J119" s="7">
        <v>106.04239034280181</v>
      </c>
      <c r="K119" s="7">
        <v>770.40180109068751</v>
      </c>
      <c r="L119" s="7">
        <v>3758.2602232694626</v>
      </c>
      <c r="M119" s="7">
        <v>15496.21680188179</v>
      </c>
      <c r="N119" s="124">
        <f t="shared" si="4"/>
        <v>20150.178108093838</v>
      </c>
      <c r="O119" s="26">
        <v>10.863552487415291</v>
      </c>
      <c r="P119" s="7">
        <v>9.6662952871120069</v>
      </c>
      <c r="Q119" s="7">
        <v>48.577757878207194</v>
      </c>
      <c r="R119" s="7">
        <v>294.62733061611652</v>
      </c>
      <c r="S119" s="7">
        <v>1994.5786281824112</v>
      </c>
      <c r="T119" s="7">
        <v>13814.600578606129</v>
      </c>
      <c r="U119" s="124">
        <f t="shared" si="5"/>
        <v>16172.914143057391</v>
      </c>
    </row>
    <row r="120" spans="1:21">
      <c r="A120" s="37">
        <v>123</v>
      </c>
      <c r="B120" s="17"/>
      <c r="C120" s="16"/>
      <c r="D120" s="38" t="s">
        <v>10</v>
      </c>
      <c r="E120" s="49" t="s">
        <v>146</v>
      </c>
      <c r="F120" s="40"/>
      <c r="G120" s="109">
        <f t="shared" si="3"/>
        <v>208076.84189599004</v>
      </c>
      <c r="H120" s="26">
        <v>72.318779314955464</v>
      </c>
      <c r="I120" s="7">
        <v>45.408042088150978</v>
      </c>
      <c r="J120" s="7">
        <v>846.38368667289615</v>
      </c>
      <c r="K120" s="7">
        <v>16181.419178724289</v>
      </c>
      <c r="L120" s="7">
        <v>59606.894523024559</v>
      </c>
      <c r="M120" s="7">
        <v>61467.771681785583</v>
      </c>
      <c r="N120" s="124">
        <f t="shared" si="4"/>
        <v>138220.19589161043</v>
      </c>
      <c r="O120" s="26">
        <v>64.549069353262894</v>
      </c>
      <c r="P120" s="7">
        <v>39.510483635123819</v>
      </c>
      <c r="Q120" s="7">
        <v>380.54697864735499</v>
      </c>
      <c r="R120" s="7">
        <v>4823.6525053679943</v>
      </c>
      <c r="S120" s="7">
        <v>22878.697203814983</v>
      </c>
      <c r="T120" s="7">
        <v>41669.689763560891</v>
      </c>
      <c r="U120" s="124">
        <f t="shared" si="5"/>
        <v>69856.646004379611</v>
      </c>
    </row>
    <row r="121" spans="1:21">
      <c r="A121" s="37">
        <v>124</v>
      </c>
      <c r="B121" s="10"/>
      <c r="C121" s="16"/>
      <c r="D121" s="38" t="s">
        <v>22</v>
      </c>
      <c r="E121" s="49" t="s">
        <v>147</v>
      </c>
      <c r="F121" s="40"/>
      <c r="G121" s="109">
        <f t="shared" si="3"/>
        <v>6933.2537717257655</v>
      </c>
      <c r="H121" s="26">
        <v>36.872322960756719</v>
      </c>
      <c r="I121" s="7">
        <v>69.954009020701051</v>
      </c>
      <c r="J121" s="7">
        <v>127.21745728701353</v>
      </c>
      <c r="K121" s="7">
        <v>312.45933885499835</v>
      </c>
      <c r="L121" s="7">
        <v>744.61522120982409</v>
      </c>
      <c r="M121" s="7">
        <v>2392.3269734382629</v>
      </c>
      <c r="N121" s="124">
        <f t="shared" si="4"/>
        <v>3683.4453227715567</v>
      </c>
      <c r="O121" s="26">
        <v>32.797847356603597</v>
      </c>
      <c r="P121" s="7">
        <v>68.125525754876435</v>
      </c>
      <c r="Q121" s="7">
        <v>118.73306287988089</v>
      </c>
      <c r="R121" s="7">
        <v>212.37729979678988</v>
      </c>
      <c r="S121" s="7">
        <v>581.25559110194445</v>
      </c>
      <c r="T121" s="7">
        <v>2236.5191220641136</v>
      </c>
      <c r="U121" s="124">
        <f t="shared" si="5"/>
        <v>3249.8084489542089</v>
      </c>
    </row>
    <row r="122" spans="1:21">
      <c r="A122" s="37">
        <v>125</v>
      </c>
      <c r="B122" s="17"/>
      <c r="C122" s="11"/>
      <c r="D122" s="50"/>
      <c r="E122" s="9" t="s">
        <v>148</v>
      </c>
      <c r="F122" s="46"/>
      <c r="G122" s="109">
        <f t="shared" si="3"/>
        <v>427283.66556132934</v>
      </c>
      <c r="H122" s="26">
        <v>633.6024302499136</v>
      </c>
      <c r="I122" s="7">
        <v>207.16555669903755</v>
      </c>
      <c r="J122" s="7">
        <v>1255.7731282263994</v>
      </c>
      <c r="K122" s="7">
        <v>8943.3693019747734</v>
      </c>
      <c r="L122" s="7">
        <v>41447.058516740799</v>
      </c>
      <c r="M122" s="7">
        <v>162329.35878610611</v>
      </c>
      <c r="N122" s="124">
        <f t="shared" si="4"/>
        <v>214816.32771999703</v>
      </c>
      <c r="O122" s="26">
        <v>530.3099891388556</v>
      </c>
      <c r="P122" s="7">
        <v>174.9552061939612</v>
      </c>
      <c r="Q122" s="7">
        <v>848.93742484599352</v>
      </c>
      <c r="R122" s="7">
        <v>4716.24582067132</v>
      </c>
      <c r="S122" s="7">
        <v>27153.939776420593</v>
      </c>
      <c r="T122" s="7">
        <v>179042.94962406158</v>
      </c>
      <c r="U122" s="124">
        <f t="shared" si="5"/>
        <v>212467.33784133231</v>
      </c>
    </row>
    <row r="123" spans="1:21">
      <c r="A123" s="93">
        <v>126</v>
      </c>
      <c r="B123" s="94"/>
      <c r="C123" s="95" t="s">
        <v>149</v>
      </c>
      <c r="D123" s="96" t="s">
        <v>150</v>
      </c>
      <c r="E123" s="97"/>
      <c r="F123" s="98"/>
      <c r="G123" s="99">
        <f t="shared" si="3"/>
        <v>697687.49228437338</v>
      </c>
      <c r="H123" s="100">
        <v>415.95068077556789</v>
      </c>
      <c r="I123" s="101">
        <v>207.48369660228491</v>
      </c>
      <c r="J123" s="101">
        <v>1757.6398953795433</v>
      </c>
      <c r="K123" s="101">
        <v>7869.0282362103462</v>
      </c>
      <c r="L123" s="101">
        <v>44515.655371189117</v>
      </c>
      <c r="M123" s="101">
        <v>290206.33230781555</v>
      </c>
      <c r="N123" s="125">
        <f t="shared" si="4"/>
        <v>344972.09018797241</v>
      </c>
      <c r="O123" s="100">
        <v>338.70895017869771</v>
      </c>
      <c r="P123" s="101">
        <v>194.785748610273</v>
      </c>
      <c r="Q123" s="101">
        <v>1223.8950651874766</v>
      </c>
      <c r="R123" s="101">
        <v>5401.006304487586</v>
      </c>
      <c r="S123" s="101">
        <v>34236.100564718246</v>
      </c>
      <c r="T123" s="101">
        <v>311320.90546321869</v>
      </c>
      <c r="U123" s="125">
        <f t="shared" si="5"/>
        <v>352715.40209640097</v>
      </c>
    </row>
    <row r="124" spans="1:21">
      <c r="A124" s="37">
        <v>127</v>
      </c>
      <c r="B124" s="12"/>
      <c r="C124" s="12"/>
      <c r="D124" s="38" t="s">
        <v>8</v>
      </c>
      <c r="E124" s="49" t="s">
        <v>151</v>
      </c>
      <c r="F124" s="40"/>
      <c r="G124" s="109">
        <f t="shared" si="3"/>
        <v>463081.61786535807</v>
      </c>
      <c r="H124" s="26">
        <v>250.23006979800994</v>
      </c>
      <c r="I124" s="7">
        <v>174.66675611585379</v>
      </c>
      <c r="J124" s="7">
        <v>1560.9045634269714</v>
      </c>
      <c r="K124" s="7">
        <v>6737.480041898787</v>
      </c>
      <c r="L124" s="7">
        <v>35689.037801504135</v>
      </c>
      <c r="M124" s="7">
        <v>196008.9143819809</v>
      </c>
      <c r="N124" s="124">
        <f t="shared" si="4"/>
        <v>240421.23361472465</v>
      </c>
      <c r="O124" s="26">
        <v>198.08172538224608</v>
      </c>
      <c r="P124" s="7">
        <v>163.49161703605205</v>
      </c>
      <c r="Q124" s="7">
        <v>1002.8369701821357</v>
      </c>
      <c r="R124" s="7">
        <v>4223.6782112568617</v>
      </c>
      <c r="S124" s="7">
        <v>25538.71626663208</v>
      </c>
      <c r="T124" s="7">
        <v>191533.57946014404</v>
      </c>
      <c r="U124" s="124">
        <f t="shared" si="5"/>
        <v>222660.38425063342</v>
      </c>
    </row>
    <row r="125" spans="1:21">
      <c r="A125" s="37">
        <v>128</v>
      </c>
      <c r="B125" s="17"/>
      <c r="C125" s="16"/>
      <c r="D125" s="52" t="s">
        <v>10</v>
      </c>
      <c r="E125" s="49" t="s">
        <v>152</v>
      </c>
      <c r="F125" s="40"/>
      <c r="G125" s="109">
        <f t="shared" si="3"/>
        <v>14198.507825501263</v>
      </c>
      <c r="H125" s="26">
        <v>0</v>
      </c>
      <c r="I125" s="7">
        <v>0</v>
      </c>
      <c r="J125" s="7">
        <v>1.1651439145207405</v>
      </c>
      <c r="K125" s="7">
        <v>6.2057423889636993</v>
      </c>
      <c r="L125" s="7">
        <v>503.86570659279823</v>
      </c>
      <c r="M125" s="7">
        <v>13687.27123260498</v>
      </c>
      <c r="N125" s="124">
        <f t="shared" si="4"/>
        <v>14198.507825501263</v>
      </c>
      <c r="O125" s="26">
        <v>0</v>
      </c>
      <c r="P125" s="7">
        <v>0</v>
      </c>
      <c r="Q125" s="7">
        <v>0</v>
      </c>
      <c r="R125" s="7">
        <v>0</v>
      </c>
      <c r="S125" s="7">
        <v>0</v>
      </c>
      <c r="T125" s="7">
        <v>0</v>
      </c>
      <c r="U125" s="124">
        <f t="shared" si="5"/>
        <v>0</v>
      </c>
    </row>
    <row r="126" spans="1:21">
      <c r="A126" s="37">
        <v>129</v>
      </c>
      <c r="B126" s="10"/>
      <c r="C126" s="16"/>
      <c r="D126" s="38" t="s">
        <v>22</v>
      </c>
      <c r="E126" s="15" t="s">
        <v>153</v>
      </c>
      <c r="F126" s="43"/>
      <c r="G126" s="109">
        <f t="shared" si="3"/>
        <v>5132.2559567549833</v>
      </c>
      <c r="H126" s="26">
        <v>0</v>
      </c>
      <c r="I126" s="7">
        <v>2.5985736260190606</v>
      </c>
      <c r="J126" s="7">
        <v>11.243662416003644</v>
      </c>
      <c r="K126" s="7">
        <v>74.672198706190102</v>
      </c>
      <c r="L126" s="7">
        <v>442.90951447095722</v>
      </c>
      <c r="M126" s="7">
        <v>1792.3166214376688</v>
      </c>
      <c r="N126" s="124">
        <f t="shared" si="4"/>
        <v>2323.7405706568388</v>
      </c>
      <c r="O126" s="26">
        <v>0</v>
      </c>
      <c r="P126" s="7">
        <v>2.6280359051743289</v>
      </c>
      <c r="Q126" s="7">
        <v>10.312525393565011</v>
      </c>
      <c r="R126" s="7">
        <v>72.028740793321049</v>
      </c>
      <c r="S126" s="7">
        <v>508.27397067262791</v>
      </c>
      <c r="T126" s="7">
        <v>2215.2721133334562</v>
      </c>
      <c r="U126" s="124">
        <f t="shared" si="5"/>
        <v>2808.5153860981445</v>
      </c>
    </row>
    <row r="127" spans="1:21">
      <c r="A127" s="37">
        <v>130</v>
      </c>
      <c r="B127" s="17"/>
      <c r="C127" s="11"/>
      <c r="D127" s="38" t="s">
        <v>24</v>
      </c>
      <c r="E127" s="9" t="s">
        <v>408</v>
      </c>
      <c r="F127" s="46"/>
      <c r="G127" s="109">
        <f t="shared" si="3"/>
        <v>214084.72499882983</v>
      </c>
      <c r="H127" s="26">
        <v>165.72061437508091</v>
      </c>
      <c r="I127" s="7">
        <v>30.218367334455252</v>
      </c>
      <c r="J127" s="7">
        <v>184.32656776160002</v>
      </c>
      <c r="K127" s="7">
        <v>1050.6700832247734</v>
      </c>
      <c r="L127" s="7">
        <v>7879.8416016101837</v>
      </c>
      <c r="M127" s="7">
        <v>78717.832231998444</v>
      </c>
      <c r="N127" s="124">
        <f t="shared" si="4"/>
        <v>88028.609466304537</v>
      </c>
      <c r="O127" s="26">
        <v>140.62722181208665</v>
      </c>
      <c r="P127" s="7">
        <v>28.666093073028605</v>
      </c>
      <c r="Q127" s="7">
        <v>183.97423204471124</v>
      </c>
      <c r="R127" s="7">
        <v>975.24815717339516</v>
      </c>
      <c r="S127" s="7">
        <v>8019.5641462206841</v>
      </c>
      <c r="T127" s="7">
        <v>116708.03568220139</v>
      </c>
      <c r="U127" s="124">
        <f t="shared" si="5"/>
        <v>126056.11553252529</v>
      </c>
    </row>
    <row r="128" spans="1:21">
      <c r="A128" s="37">
        <v>131</v>
      </c>
      <c r="B128" s="12"/>
      <c r="C128" s="12"/>
      <c r="D128" s="38" t="s">
        <v>26</v>
      </c>
      <c r="E128" s="15" t="s">
        <v>154</v>
      </c>
      <c r="F128" s="43"/>
      <c r="G128" s="109">
        <f t="shared" si="3"/>
        <v>0</v>
      </c>
      <c r="H128" s="26">
        <v>0</v>
      </c>
      <c r="I128" s="7">
        <v>0</v>
      </c>
      <c r="J128" s="7">
        <v>0</v>
      </c>
      <c r="K128" s="7">
        <v>0</v>
      </c>
      <c r="L128" s="7">
        <v>0</v>
      </c>
      <c r="M128" s="7">
        <v>0</v>
      </c>
      <c r="N128" s="124">
        <f t="shared" si="4"/>
        <v>0</v>
      </c>
      <c r="O128" s="26">
        <v>0</v>
      </c>
      <c r="P128" s="7">
        <v>0</v>
      </c>
      <c r="Q128" s="7">
        <v>0</v>
      </c>
      <c r="R128" s="7">
        <v>0</v>
      </c>
      <c r="S128" s="7">
        <v>0</v>
      </c>
      <c r="T128" s="7">
        <v>0</v>
      </c>
      <c r="U128" s="124">
        <f t="shared" si="5"/>
        <v>0</v>
      </c>
    </row>
    <row r="129" spans="1:21">
      <c r="A129" s="37">
        <v>132</v>
      </c>
      <c r="B129" s="12"/>
      <c r="C129" s="12"/>
      <c r="D129" s="38" t="s">
        <v>32</v>
      </c>
      <c r="E129" s="15" t="s">
        <v>155</v>
      </c>
      <c r="F129" s="43"/>
      <c r="G129" s="109">
        <f t="shared" si="3"/>
        <v>1190.3921168867973</v>
      </c>
      <c r="H129" s="26">
        <v>0</v>
      </c>
      <c r="I129" s="7">
        <v>0</v>
      </c>
      <c r="J129" s="7">
        <v>0</v>
      </c>
      <c r="K129" s="7">
        <v>0</v>
      </c>
      <c r="L129" s="7">
        <v>0</v>
      </c>
      <c r="M129" s="7">
        <v>0</v>
      </c>
      <c r="N129" s="124">
        <f t="shared" si="4"/>
        <v>0</v>
      </c>
      <c r="O129" s="26">
        <v>0</v>
      </c>
      <c r="P129" s="7">
        <v>0</v>
      </c>
      <c r="Q129" s="7">
        <v>26.771347317263462</v>
      </c>
      <c r="R129" s="7">
        <v>130.05121884436812</v>
      </c>
      <c r="S129" s="7">
        <v>169.54578304011375</v>
      </c>
      <c r="T129" s="7">
        <v>864.02376768505201</v>
      </c>
      <c r="U129" s="124">
        <f t="shared" si="5"/>
        <v>1190.3921168867973</v>
      </c>
    </row>
    <row r="130" spans="1:21">
      <c r="A130" s="93">
        <v>133</v>
      </c>
      <c r="B130" s="94"/>
      <c r="C130" s="95" t="s">
        <v>156</v>
      </c>
      <c r="D130" s="96" t="s">
        <v>157</v>
      </c>
      <c r="E130" s="97"/>
      <c r="F130" s="98"/>
      <c r="G130" s="99">
        <f t="shared" si="3"/>
        <v>59674.965023210243</v>
      </c>
      <c r="H130" s="100">
        <v>100.24434218264651</v>
      </c>
      <c r="I130" s="101">
        <v>23.501624742522836</v>
      </c>
      <c r="J130" s="101">
        <v>133.74451112002134</v>
      </c>
      <c r="K130" s="101">
        <v>779.16647532582283</v>
      </c>
      <c r="L130" s="101">
        <v>3702.8107639551163</v>
      </c>
      <c r="M130" s="101">
        <v>19681.191152215004</v>
      </c>
      <c r="N130" s="125">
        <f t="shared" si="4"/>
        <v>24420.658869541134</v>
      </c>
      <c r="O130" s="100">
        <v>126.31280795152998</v>
      </c>
      <c r="P130" s="101">
        <v>18.149188106996007</v>
      </c>
      <c r="Q130" s="101">
        <v>99.960228551673936</v>
      </c>
      <c r="R130" s="101">
        <v>511.40139622986317</v>
      </c>
      <c r="S130" s="101">
        <v>3157.2333430945873</v>
      </c>
      <c r="T130" s="101">
        <v>31341.249189734459</v>
      </c>
      <c r="U130" s="125">
        <f t="shared" si="5"/>
        <v>35254.306153669109</v>
      </c>
    </row>
    <row r="131" spans="1:21">
      <c r="A131" s="93">
        <v>134</v>
      </c>
      <c r="B131" s="94"/>
      <c r="C131" s="95" t="s">
        <v>158</v>
      </c>
      <c r="D131" s="96" t="s">
        <v>159</v>
      </c>
      <c r="E131" s="97"/>
      <c r="F131" s="98"/>
      <c r="G131" s="99">
        <f t="shared" si="3"/>
        <v>83146.550598734058</v>
      </c>
      <c r="H131" s="100">
        <v>0</v>
      </c>
      <c r="I131" s="101">
        <v>83.134364349767566</v>
      </c>
      <c r="J131" s="101">
        <v>348.96084300428629</v>
      </c>
      <c r="K131" s="101">
        <v>1128.950441390276</v>
      </c>
      <c r="L131" s="101">
        <v>4488.8180128782988</v>
      </c>
      <c r="M131" s="101">
        <v>24693.035212278366</v>
      </c>
      <c r="N131" s="125">
        <f t="shared" si="4"/>
        <v>30742.898873900995</v>
      </c>
      <c r="O131" s="100">
        <v>0</v>
      </c>
      <c r="P131" s="101">
        <v>113.98473057057709</v>
      </c>
      <c r="Q131" s="101">
        <v>977.46478052809834</v>
      </c>
      <c r="R131" s="101">
        <v>2509.5802893042564</v>
      </c>
      <c r="S131" s="101">
        <v>6145.4116719067097</v>
      </c>
      <c r="T131" s="101">
        <v>42657.210252523422</v>
      </c>
      <c r="U131" s="125">
        <f>SUM(O131:T131)</f>
        <v>52403.651724833064</v>
      </c>
    </row>
    <row r="132" spans="1:21">
      <c r="A132" s="37">
        <v>135</v>
      </c>
      <c r="B132" s="17"/>
      <c r="C132" s="16"/>
      <c r="D132" s="38" t="s">
        <v>8</v>
      </c>
      <c r="E132" s="49" t="s">
        <v>160</v>
      </c>
      <c r="F132" s="40"/>
      <c r="G132" s="109">
        <f t="shared" si="3"/>
        <v>14395.745301660882</v>
      </c>
      <c r="H132" s="26">
        <v>0</v>
      </c>
      <c r="I132" s="7">
        <v>4.0704476563259959</v>
      </c>
      <c r="J132" s="7">
        <v>10.314118986949325</v>
      </c>
      <c r="K132" s="7">
        <v>72.585865409113467</v>
      </c>
      <c r="L132" s="7">
        <v>607.18543358892202</v>
      </c>
      <c r="M132" s="7">
        <v>3264.3143267631531</v>
      </c>
      <c r="N132" s="124">
        <f t="shared" si="4"/>
        <v>3958.4701924044639</v>
      </c>
      <c r="O132" s="26">
        <v>0</v>
      </c>
      <c r="P132" s="7">
        <v>3.2876411205506884</v>
      </c>
      <c r="Q132" s="7">
        <v>22.667582610014506</v>
      </c>
      <c r="R132" s="7">
        <v>233.89447230473161</v>
      </c>
      <c r="S132" s="7">
        <v>1600.6426533162594</v>
      </c>
      <c r="T132" s="7">
        <v>8576.7827599048615</v>
      </c>
      <c r="U132" s="124">
        <f t="shared" ref="U132:U157" si="6">SUM(O132:T132)</f>
        <v>10437.275109256418</v>
      </c>
    </row>
    <row r="133" spans="1:21">
      <c r="A133" s="37">
        <v>136</v>
      </c>
      <c r="B133" s="10"/>
      <c r="C133" s="16"/>
      <c r="D133" s="38" t="s">
        <v>10</v>
      </c>
      <c r="E133" s="49" t="s">
        <v>161</v>
      </c>
      <c r="F133" s="40"/>
      <c r="G133" s="109">
        <f t="shared" si="3"/>
        <v>7649.1583296656609</v>
      </c>
      <c r="H133" s="26">
        <v>0</v>
      </c>
      <c r="I133" s="7">
        <v>0</v>
      </c>
      <c r="J133" s="7">
        <v>0.53212845325469971</v>
      </c>
      <c r="K133" s="7">
        <v>8.5997079014778137</v>
      </c>
      <c r="L133" s="7">
        <v>117.44848866760731</v>
      </c>
      <c r="M133" s="7">
        <v>2518.3359915316105</v>
      </c>
      <c r="N133" s="124">
        <f t="shared" si="4"/>
        <v>2644.9163165539503</v>
      </c>
      <c r="O133" s="26">
        <v>0</v>
      </c>
      <c r="P133" s="7">
        <v>0.10185511410236359</v>
      </c>
      <c r="Q133" s="7">
        <v>0.10060235112905502</v>
      </c>
      <c r="R133" s="7">
        <v>8.631919838488102</v>
      </c>
      <c r="S133" s="7">
        <v>151.59451150894165</v>
      </c>
      <c r="T133" s="7">
        <v>4843.8131242990494</v>
      </c>
      <c r="U133" s="124">
        <f t="shared" si="6"/>
        <v>5004.2420131117105</v>
      </c>
    </row>
    <row r="134" spans="1:21">
      <c r="A134" s="37">
        <v>137</v>
      </c>
      <c r="B134" s="10"/>
      <c r="C134" s="11"/>
      <c r="D134" s="52" t="s">
        <v>22</v>
      </c>
      <c r="E134" s="49" t="s">
        <v>162</v>
      </c>
      <c r="F134" s="51"/>
      <c r="G134" s="109">
        <f t="shared" si="3"/>
        <v>449.30303427577019</v>
      </c>
      <c r="H134" s="26">
        <v>0</v>
      </c>
      <c r="I134" s="7">
        <v>0</v>
      </c>
      <c r="J134" s="7">
        <v>1.2375552952289581</v>
      </c>
      <c r="K134" s="7">
        <v>17.674402043223381</v>
      </c>
      <c r="L134" s="7">
        <v>102.78866586089134</v>
      </c>
      <c r="M134" s="7">
        <v>240.98297297954559</v>
      </c>
      <c r="N134" s="124">
        <f t="shared" si="4"/>
        <v>362.68359617888927</v>
      </c>
      <c r="O134" s="26">
        <v>0</v>
      </c>
      <c r="P134" s="7">
        <v>0</v>
      </c>
      <c r="Q134" s="7">
        <v>0</v>
      </c>
      <c r="R134" s="7">
        <v>0.84390163421630859</v>
      </c>
      <c r="S134" s="7">
        <v>5.184338703751564</v>
      </c>
      <c r="T134" s="7">
        <v>80.59119775891304</v>
      </c>
      <c r="U134" s="124">
        <f t="shared" si="6"/>
        <v>86.619438096880913</v>
      </c>
    </row>
    <row r="135" spans="1:21">
      <c r="A135" s="37">
        <v>138</v>
      </c>
      <c r="B135" s="10"/>
      <c r="C135" s="11"/>
      <c r="D135" s="52" t="s">
        <v>24</v>
      </c>
      <c r="E135" s="49" t="s">
        <v>163</v>
      </c>
      <c r="F135" s="51"/>
      <c r="G135" s="109">
        <f t="shared" si="3"/>
        <v>3617.3443344421685</v>
      </c>
      <c r="H135" s="26">
        <v>0</v>
      </c>
      <c r="I135" s="7">
        <v>0.22225180268287659</v>
      </c>
      <c r="J135" s="7">
        <v>3.9420007616281509</v>
      </c>
      <c r="K135" s="7">
        <v>32.213985905051231</v>
      </c>
      <c r="L135" s="7">
        <v>351.22310904413462</v>
      </c>
      <c r="M135" s="7">
        <v>1619.8555289506912</v>
      </c>
      <c r="N135" s="124">
        <f t="shared" si="4"/>
        <v>2007.4568764641881</v>
      </c>
      <c r="O135" s="26">
        <v>0</v>
      </c>
      <c r="P135" s="7">
        <v>0.75557738542556763</v>
      </c>
      <c r="Q135" s="7">
        <v>1.3398562669754028</v>
      </c>
      <c r="R135" s="7">
        <v>12.620581965893507</v>
      </c>
      <c r="S135" s="7">
        <v>154.88354679942131</v>
      </c>
      <c r="T135" s="7">
        <v>1440.2878955602646</v>
      </c>
      <c r="U135" s="124">
        <f t="shared" si="6"/>
        <v>1609.8874579779804</v>
      </c>
    </row>
    <row r="136" spans="1:21">
      <c r="A136" s="37">
        <v>139</v>
      </c>
      <c r="B136" s="17"/>
      <c r="C136" s="11"/>
      <c r="D136" s="50"/>
      <c r="E136" s="9" t="s">
        <v>164</v>
      </c>
      <c r="F136" s="46"/>
      <c r="G136" s="109">
        <f t="shared" si="3"/>
        <v>57034.999972499907</v>
      </c>
      <c r="H136" s="26">
        <v>0</v>
      </c>
      <c r="I136" s="7">
        <v>78.841664401814342</v>
      </c>
      <c r="J136" s="7">
        <v>332.93503919988871</v>
      </c>
      <c r="K136" s="7">
        <v>997.87645822763443</v>
      </c>
      <c r="L136" s="7">
        <v>3310.1723250895739</v>
      </c>
      <c r="M136" s="7">
        <v>17049.546762436628</v>
      </c>
      <c r="N136" s="124">
        <f t="shared" si="4"/>
        <v>21769.37224935554</v>
      </c>
      <c r="O136" s="26">
        <v>0</v>
      </c>
      <c r="P136" s="7">
        <v>109.83965562097728</v>
      </c>
      <c r="Q136" s="7">
        <v>953.35673486068845</v>
      </c>
      <c r="R136" s="7">
        <v>2253.5893741250038</v>
      </c>
      <c r="S136" s="7">
        <v>4233.1066241413355</v>
      </c>
      <c r="T136" s="7">
        <v>27715.735334396362</v>
      </c>
      <c r="U136" s="124">
        <f t="shared" si="6"/>
        <v>35265.627723144367</v>
      </c>
    </row>
    <row r="137" spans="1:21">
      <c r="A137" s="93">
        <v>140</v>
      </c>
      <c r="B137" s="94"/>
      <c r="C137" s="95" t="s">
        <v>165</v>
      </c>
      <c r="D137" s="96" t="s">
        <v>166</v>
      </c>
      <c r="E137" s="97"/>
      <c r="F137" s="98"/>
      <c r="G137" s="99">
        <f t="shared" si="3"/>
        <v>48007.897051918088</v>
      </c>
      <c r="H137" s="100">
        <v>15240.915435649455</v>
      </c>
      <c r="I137" s="101">
        <v>874.2560992911458</v>
      </c>
      <c r="J137" s="101">
        <v>1529.7854028642178</v>
      </c>
      <c r="K137" s="101">
        <v>1572.9855010739993</v>
      </c>
      <c r="L137" s="101">
        <v>2041.9934808313847</v>
      </c>
      <c r="M137" s="101">
        <v>3992.6443889141083</v>
      </c>
      <c r="N137" s="125">
        <f t="shared" si="4"/>
        <v>25252.58030862431</v>
      </c>
      <c r="O137" s="100">
        <v>13887.985774829984</v>
      </c>
      <c r="P137" s="101">
        <v>804.62475746683776</v>
      </c>
      <c r="Q137" s="101">
        <v>1072.1639463454485</v>
      </c>
      <c r="R137" s="101">
        <v>1309.3851041011512</v>
      </c>
      <c r="S137" s="101">
        <v>1716.5329464673996</v>
      </c>
      <c r="T137" s="101">
        <v>3964.6242140829563</v>
      </c>
      <c r="U137" s="125">
        <f t="shared" si="6"/>
        <v>22755.316743293777</v>
      </c>
    </row>
    <row r="138" spans="1:21">
      <c r="A138" s="37">
        <v>141</v>
      </c>
      <c r="B138" s="17"/>
      <c r="C138" s="16"/>
      <c r="D138" s="38" t="s">
        <v>8</v>
      </c>
      <c r="E138" s="45" t="s">
        <v>167</v>
      </c>
      <c r="F138" s="53"/>
      <c r="G138" s="109">
        <f t="shared" ref="G138:G157" si="7">N138+U138</f>
        <v>2021.6724942849269</v>
      </c>
      <c r="H138" s="26">
        <v>728.15861298140953</v>
      </c>
      <c r="I138" s="7">
        <v>16.150463127996773</v>
      </c>
      <c r="J138" s="7">
        <v>59.433362404350191</v>
      </c>
      <c r="K138" s="7">
        <v>69.209359590429813</v>
      </c>
      <c r="L138" s="7">
        <v>20.643837669864297</v>
      </c>
      <c r="M138" s="7">
        <v>11.676272928714752</v>
      </c>
      <c r="N138" s="124">
        <f t="shared" ref="N138:N157" si="8">SUM(H138:M138)</f>
        <v>905.27190870276536</v>
      </c>
      <c r="O138" s="26">
        <v>936.2454920783639</v>
      </c>
      <c r="P138" s="7">
        <v>27.666636208770797</v>
      </c>
      <c r="Q138" s="7">
        <v>60.34189474620689</v>
      </c>
      <c r="R138" s="7">
        <v>62.357837507035583</v>
      </c>
      <c r="S138" s="7">
        <v>16.375219964422286</v>
      </c>
      <c r="T138" s="7">
        <v>13.413505077362061</v>
      </c>
      <c r="U138" s="124">
        <f t="shared" si="6"/>
        <v>1116.4005855821615</v>
      </c>
    </row>
    <row r="139" spans="1:21">
      <c r="A139" s="37">
        <v>142</v>
      </c>
      <c r="B139" s="17"/>
      <c r="C139" s="16"/>
      <c r="D139" s="38" t="s">
        <v>10</v>
      </c>
      <c r="E139" s="45" t="s">
        <v>168</v>
      </c>
      <c r="F139" s="53"/>
      <c r="G139" s="109">
        <f t="shared" si="7"/>
        <v>73.976341643452542</v>
      </c>
      <c r="H139" s="26">
        <v>33.243699218743131</v>
      </c>
      <c r="I139" s="7">
        <v>0.54425019025802612</v>
      </c>
      <c r="J139" s="7">
        <v>0.61682869493961334</v>
      </c>
      <c r="K139" s="7">
        <v>0.43999204039573669</v>
      </c>
      <c r="L139" s="7">
        <v>0.80023697018623352</v>
      </c>
      <c r="M139" s="7">
        <v>4.3943580389022827</v>
      </c>
      <c r="N139" s="124">
        <f t="shared" si="8"/>
        <v>40.039365153425024</v>
      </c>
      <c r="O139" s="26">
        <v>31.538840917355628</v>
      </c>
      <c r="P139" s="7">
        <v>0</v>
      </c>
      <c r="Q139" s="7">
        <v>0.38667853176593781</v>
      </c>
      <c r="R139" s="7">
        <v>0</v>
      </c>
      <c r="S139" s="7">
        <v>0.15811271965503693</v>
      </c>
      <c r="T139" s="7">
        <v>1.8533443212509155</v>
      </c>
      <c r="U139" s="124">
        <f t="shared" si="6"/>
        <v>33.936976490027519</v>
      </c>
    </row>
    <row r="140" spans="1:21">
      <c r="A140" s="37">
        <v>143</v>
      </c>
      <c r="B140" s="17"/>
      <c r="C140" s="16"/>
      <c r="D140" s="38" t="s">
        <v>22</v>
      </c>
      <c r="E140" s="45" t="s">
        <v>169</v>
      </c>
      <c r="F140" s="53"/>
      <c r="G140" s="109">
        <f t="shared" si="7"/>
        <v>3419.1541354671826</v>
      </c>
      <c r="H140" s="26">
        <v>438.57394036184996</v>
      </c>
      <c r="I140" s="7">
        <v>36.629833637736738</v>
      </c>
      <c r="J140" s="7">
        <v>117.60057858377695</v>
      </c>
      <c r="K140" s="7">
        <v>252.45342369377613</v>
      </c>
      <c r="L140" s="7">
        <v>906.5656846165657</v>
      </c>
      <c r="M140" s="7">
        <v>48.562598526477814</v>
      </c>
      <c r="N140" s="124">
        <f t="shared" si="8"/>
        <v>1800.3860594201833</v>
      </c>
      <c r="O140" s="26">
        <v>455.08230928494595</v>
      </c>
      <c r="P140" s="7">
        <v>30.980134613870177</v>
      </c>
      <c r="Q140" s="7">
        <v>92.879119375593291</v>
      </c>
      <c r="R140" s="7">
        <v>276.58677315339446</v>
      </c>
      <c r="S140" s="7">
        <v>710.64045744389296</v>
      </c>
      <c r="T140" s="7">
        <v>52.599282175302505</v>
      </c>
      <c r="U140" s="124">
        <f t="shared" si="6"/>
        <v>1618.7680760469993</v>
      </c>
    </row>
    <row r="141" spans="1:21">
      <c r="A141" s="37">
        <v>144</v>
      </c>
      <c r="B141" s="17"/>
      <c r="C141" s="16"/>
      <c r="D141" s="38" t="s">
        <v>24</v>
      </c>
      <c r="E141" s="45" t="s">
        <v>170</v>
      </c>
      <c r="F141" s="53"/>
      <c r="G141" s="109">
        <f t="shared" si="7"/>
        <v>19216.229028755566</v>
      </c>
      <c r="H141" s="26">
        <v>6775.851500954479</v>
      </c>
      <c r="I141" s="7">
        <v>462.66092861443758</v>
      </c>
      <c r="J141" s="7">
        <v>801.22956179082394</v>
      </c>
      <c r="K141" s="7">
        <v>718.04450255422853</v>
      </c>
      <c r="L141" s="7">
        <v>458.08931902050972</v>
      </c>
      <c r="M141" s="7">
        <v>1084.8569255173206</v>
      </c>
      <c r="N141" s="124">
        <f t="shared" si="8"/>
        <v>10300.732738451799</v>
      </c>
      <c r="O141" s="26">
        <v>5788.579164352268</v>
      </c>
      <c r="P141" s="7">
        <v>405.41196362674236</v>
      </c>
      <c r="Q141" s="7">
        <v>517.48818090558052</v>
      </c>
      <c r="R141" s="7">
        <v>582.42278381809592</v>
      </c>
      <c r="S141" s="7">
        <v>445.12681522965431</v>
      </c>
      <c r="T141" s="7">
        <v>1176.4673823714256</v>
      </c>
      <c r="U141" s="124">
        <f t="shared" si="6"/>
        <v>8915.4962903037667</v>
      </c>
    </row>
    <row r="142" spans="1:21">
      <c r="A142" s="37">
        <v>145</v>
      </c>
      <c r="B142" s="17"/>
      <c r="C142" s="16"/>
      <c r="D142" s="38" t="s">
        <v>26</v>
      </c>
      <c r="E142" s="45" t="s">
        <v>171</v>
      </c>
      <c r="F142" s="53"/>
      <c r="G142" s="109">
        <f t="shared" si="7"/>
        <v>5500.6687893632034</v>
      </c>
      <c r="H142" s="26">
        <v>965.40673265652731</v>
      </c>
      <c r="I142" s="7">
        <v>42.012361068744212</v>
      </c>
      <c r="J142" s="7">
        <v>102.04099800274707</v>
      </c>
      <c r="K142" s="7">
        <v>104.4725601188984</v>
      </c>
      <c r="L142" s="7">
        <v>51.816149815000244</v>
      </c>
      <c r="M142" s="7">
        <v>1421.5770978927612</v>
      </c>
      <c r="N142" s="124">
        <f t="shared" si="8"/>
        <v>2687.3258995546785</v>
      </c>
      <c r="O142" s="26">
        <v>1239.8184259240516</v>
      </c>
      <c r="P142" s="7">
        <v>43.084546927537303</v>
      </c>
      <c r="Q142" s="7">
        <v>65.025838578584398</v>
      </c>
      <c r="R142" s="7">
        <v>60.604718476737617</v>
      </c>
      <c r="S142" s="7">
        <v>44.663934298820095</v>
      </c>
      <c r="T142" s="7">
        <v>1360.1454256027937</v>
      </c>
      <c r="U142" s="124">
        <f t="shared" si="6"/>
        <v>2813.3428898085249</v>
      </c>
    </row>
    <row r="143" spans="1:21">
      <c r="A143" s="37">
        <v>146</v>
      </c>
      <c r="B143" s="17"/>
      <c r="C143" s="16"/>
      <c r="D143" s="38" t="s">
        <v>32</v>
      </c>
      <c r="E143" s="54" t="s">
        <v>172</v>
      </c>
      <c r="F143" s="53"/>
      <c r="G143" s="109">
        <f t="shared" si="7"/>
        <v>17776.196226513712</v>
      </c>
      <c r="H143" s="26">
        <v>6299.6808436848223</v>
      </c>
      <c r="I143" s="7">
        <v>316.25825269520283</v>
      </c>
      <c r="J143" s="7">
        <v>448.86405908316374</v>
      </c>
      <c r="K143" s="7">
        <v>428.36564364656806</v>
      </c>
      <c r="L143" s="7">
        <v>604.07823769748211</v>
      </c>
      <c r="M143" s="7">
        <v>1421.5770950317383</v>
      </c>
      <c r="N143" s="124">
        <f t="shared" si="8"/>
        <v>9518.8241318389773</v>
      </c>
      <c r="O143" s="26">
        <v>5436.7215806171298</v>
      </c>
      <c r="P143" s="7">
        <v>297.4814703501761</v>
      </c>
      <c r="Q143" s="7">
        <v>336.04222850198857</v>
      </c>
      <c r="R143" s="7">
        <v>327.41300160996616</v>
      </c>
      <c r="S143" s="7">
        <v>499.56845260411501</v>
      </c>
      <c r="T143" s="7">
        <v>1360.1453609913588</v>
      </c>
      <c r="U143" s="124">
        <f t="shared" si="6"/>
        <v>8257.3720946747344</v>
      </c>
    </row>
    <row r="144" spans="1:21">
      <c r="A144" s="93">
        <v>147</v>
      </c>
      <c r="B144" s="94"/>
      <c r="C144" s="103" t="s">
        <v>173</v>
      </c>
      <c r="D144" s="96" t="s">
        <v>174</v>
      </c>
      <c r="E144" s="97"/>
      <c r="F144" s="98"/>
      <c r="G144" s="99">
        <f t="shared" si="7"/>
        <v>71.271884337067604</v>
      </c>
      <c r="H144" s="100">
        <v>0</v>
      </c>
      <c r="I144" s="101">
        <v>0.56165730953216553</v>
      </c>
      <c r="J144" s="101">
        <v>0</v>
      </c>
      <c r="K144" s="101">
        <v>6.5155395865440369</v>
      </c>
      <c r="L144" s="101">
        <v>9.1567469090223312</v>
      </c>
      <c r="M144" s="101">
        <v>19.805343151092529</v>
      </c>
      <c r="N144" s="125">
        <f t="shared" si="8"/>
        <v>36.039286956191063</v>
      </c>
      <c r="O144" s="100">
        <v>0</v>
      </c>
      <c r="P144" s="101">
        <v>0</v>
      </c>
      <c r="Q144" s="101">
        <v>0.4667285680770874</v>
      </c>
      <c r="R144" s="101">
        <v>1.6185497939586639</v>
      </c>
      <c r="S144" s="101">
        <v>4.6413945555686951</v>
      </c>
      <c r="T144" s="101">
        <v>28.505924463272095</v>
      </c>
      <c r="U144" s="125">
        <f t="shared" si="6"/>
        <v>35.232597380876541</v>
      </c>
    </row>
    <row r="145" spans="1:21">
      <c r="A145" s="72">
        <v>151</v>
      </c>
      <c r="B145" s="80" t="s">
        <v>175</v>
      </c>
      <c r="C145" s="81" t="s">
        <v>176</v>
      </c>
      <c r="D145" s="82"/>
      <c r="E145" s="82"/>
      <c r="F145" s="83"/>
      <c r="G145" s="74">
        <f t="shared" si="7"/>
        <v>766513.98801776581</v>
      </c>
      <c r="H145" s="75">
        <v>5755.2857043165714</v>
      </c>
      <c r="I145" s="76">
        <v>6555.6813262254</v>
      </c>
      <c r="J145" s="76">
        <v>111599.58174943924</v>
      </c>
      <c r="K145" s="76">
        <v>128769.22424221039</v>
      </c>
      <c r="L145" s="76">
        <v>107970.24141454697</v>
      </c>
      <c r="M145" s="76">
        <v>170507.68024253845</v>
      </c>
      <c r="N145" s="122">
        <f t="shared" si="8"/>
        <v>531157.69467927702</v>
      </c>
      <c r="O145" s="75">
        <v>4682.6917494349182</v>
      </c>
      <c r="P145" s="76">
        <v>3613.3316074311733</v>
      </c>
      <c r="Q145" s="76">
        <v>19959.395792603493</v>
      </c>
      <c r="R145" s="76">
        <v>28261.201441407204</v>
      </c>
      <c r="S145" s="76">
        <v>30829.637716293335</v>
      </c>
      <c r="T145" s="76">
        <v>148010.03503131866</v>
      </c>
      <c r="U145" s="122">
        <f t="shared" si="6"/>
        <v>235356.29333848879</v>
      </c>
    </row>
    <row r="146" spans="1:21">
      <c r="A146" s="93">
        <v>152</v>
      </c>
      <c r="B146" s="95"/>
      <c r="C146" s="95" t="s">
        <v>6</v>
      </c>
      <c r="D146" s="96" t="s">
        <v>177</v>
      </c>
      <c r="E146" s="104"/>
      <c r="F146" s="105"/>
      <c r="G146" s="99">
        <f t="shared" si="7"/>
        <v>480107.1157920938</v>
      </c>
      <c r="H146" s="100">
        <v>4870.9376608170569</v>
      </c>
      <c r="I146" s="101">
        <v>4254.3002813160419</v>
      </c>
      <c r="J146" s="101">
        <v>40293.941855788231</v>
      </c>
      <c r="K146" s="101">
        <v>52206.665400505066</v>
      </c>
      <c r="L146" s="101">
        <v>59563.998544216156</v>
      </c>
      <c r="M146" s="101">
        <v>137803.62856340408</v>
      </c>
      <c r="N146" s="125">
        <f t="shared" si="8"/>
        <v>298993.47230604663</v>
      </c>
      <c r="O146" s="100">
        <v>3951.7500913608819</v>
      </c>
      <c r="P146" s="101">
        <v>2294.9688357487321</v>
      </c>
      <c r="Q146" s="101">
        <v>8502.4089688658714</v>
      </c>
      <c r="R146" s="101">
        <v>11553.015057206154</v>
      </c>
      <c r="S146" s="101">
        <v>17797.114253163338</v>
      </c>
      <c r="T146" s="101">
        <v>137014.38627970219</v>
      </c>
      <c r="U146" s="125">
        <f t="shared" si="6"/>
        <v>181113.64348604716</v>
      </c>
    </row>
    <row r="147" spans="1:21">
      <c r="A147" s="37">
        <v>153</v>
      </c>
      <c r="B147" s="17"/>
      <c r="C147" s="16"/>
      <c r="D147" s="38" t="s">
        <v>8</v>
      </c>
      <c r="E147" s="49" t="s">
        <v>178</v>
      </c>
      <c r="F147" s="55"/>
      <c r="G147" s="109">
        <f t="shared" si="7"/>
        <v>115171.84476929822</v>
      </c>
      <c r="H147" s="26">
        <v>720.2128820840735</v>
      </c>
      <c r="I147" s="7">
        <v>1361.8710672166198</v>
      </c>
      <c r="J147" s="7">
        <v>24153.379256427288</v>
      </c>
      <c r="K147" s="7">
        <v>25806.633097797632</v>
      </c>
      <c r="L147" s="7">
        <v>20524.852318435907</v>
      </c>
      <c r="M147" s="7">
        <v>16243.907904207706</v>
      </c>
      <c r="N147" s="124">
        <f t="shared" si="8"/>
        <v>88810.856526169227</v>
      </c>
      <c r="O147" s="26">
        <v>559.97212405398022</v>
      </c>
      <c r="P147" s="7">
        <v>916.38708532322198</v>
      </c>
      <c r="Q147" s="7">
        <v>5407.6978229880333</v>
      </c>
      <c r="R147" s="7">
        <v>5927.3672586157918</v>
      </c>
      <c r="S147" s="7">
        <v>5838.3617458492517</v>
      </c>
      <c r="T147" s="7">
        <v>7711.2022062987089</v>
      </c>
      <c r="U147" s="124">
        <f t="shared" si="6"/>
        <v>26360.988243128988</v>
      </c>
    </row>
    <row r="148" spans="1:21">
      <c r="A148" s="37">
        <v>154</v>
      </c>
      <c r="B148" s="17"/>
      <c r="C148" s="16"/>
      <c r="D148" s="38" t="s">
        <v>10</v>
      </c>
      <c r="E148" s="49" t="s">
        <v>179</v>
      </c>
      <c r="F148" s="40"/>
      <c r="G148" s="109">
        <f t="shared" si="7"/>
        <v>6549.8905125306046</v>
      </c>
      <c r="H148" s="26">
        <v>127.94130512140691</v>
      </c>
      <c r="I148" s="7">
        <v>84.613120728638023</v>
      </c>
      <c r="J148" s="7">
        <v>874.68088138196617</v>
      </c>
      <c r="K148" s="7">
        <v>1096.2261224780232</v>
      </c>
      <c r="L148" s="7">
        <v>692.33207858540118</v>
      </c>
      <c r="M148" s="7">
        <v>846.06396925076842</v>
      </c>
      <c r="N148" s="124">
        <f t="shared" si="8"/>
        <v>3721.8574775462039</v>
      </c>
      <c r="O148" s="26">
        <v>125.40001143902191</v>
      </c>
      <c r="P148" s="7">
        <v>75.337476487504318</v>
      </c>
      <c r="Q148" s="7">
        <v>368.97972636576742</v>
      </c>
      <c r="R148" s="7">
        <v>640.91717311553657</v>
      </c>
      <c r="S148" s="7">
        <v>415.79237934201956</v>
      </c>
      <c r="T148" s="7">
        <v>1201.606268234551</v>
      </c>
      <c r="U148" s="124">
        <f t="shared" si="6"/>
        <v>2828.0330349844007</v>
      </c>
    </row>
    <row r="149" spans="1:21">
      <c r="A149" s="37">
        <v>155</v>
      </c>
      <c r="B149" s="17"/>
      <c r="C149" s="16"/>
      <c r="D149" s="38" t="s">
        <v>22</v>
      </c>
      <c r="E149" s="49" t="s">
        <v>180</v>
      </c>
      <c r="F149" s="40"/>
      <c r="G149" s="109">
        <f t="shared" si="7"/>
        <v>174405.96964729251</v>
      </c>
      <c r="H149" s="26">
        <v>185.64870399207575</v>
      </c>
      <c r="I149" s="7">
        <v>155.84058196470141</v>
      </c>
      <c r="J149" s="7">
        <v>1381.7333290725946</v>
      </c>
      <c r="K149" s="7">
        <v>4743.9665032625198</v>
      </c>
      <c r="L149" s="7">
        <v>13857.171867132187</v>
      </c>
      <c r="M149" s="7">
        <v>71847.418385267258</v>
      </c>
      <c r="N149" s="124">
        <f t="shared" si="8"/>
        <v>92171.779370691336</v>
      </c>
      <c r="O149" s="26">
        <v>129.00627823366085</v>
      </c>
      <c r="P149" s="7">
        <v>57.936201484291814</v>
      </c>
      <c r="Q149" s="7">
        <v>198.33994298183097</v>
      </c>
      <c r="R149" s="7">
        <v>715.33087530732155</v>
      </c>
      <c r="S149" s="7">
        <v>4003.814517557621</v>
      </c>
      <c r="T149" s="7">
        <v>77129.762461036444</v>
      </c>
      <c r="U149" s="124">
        <f t="shared" si="6"/>
        <v>82234.190276601177</v>
      </c>
    </row>
    <row r="150" spans="1:21">
      <c r="A150" s="37">
        <v>156</v>
      </c>
      <c r="B150" s="17"/>
      <c r="C150" s="16"/>
      <c r="D150" s="38" t="s">
        <v>24</v>
      </c>
      <c r="E150" s="49" t="s">
        <v>181</v>
      </c>
      <c r="F150" s="40"/>
      <c r="G150" s="109">
        <f t="shared" si="7"/>
        <v>10181.4887658183</v>
      </c>
      <c r="H150" s="26">
        <v>279.59743991796859</v>
      </c>
      <c r="I150" s="7">
        <v>168.57107944786549</v>
      </c>
      <c r="J150" s="7">
        <v>524.5175987817347</v>
      </c>
      <c r="K150" s="7">
        <v>974.91356093063951</v>
      </c>
      <c r="L150" s="7">
        <v>1553.1140565127134</v>
      </c>
      <c r="M150" s="7">
        <v>2735.0107062160969</v>
      </c>
      <c r="N150" s="124">
        <f t="shared" si="8"/>
        <v>6235.7244418070186</v>
      </c>
      <c r="O150" s="26">
        <v>245.8590860683471</v>
      </c>
      <c r="P150" s="7">
        <v>118.4552151709795</v>
      </c>
      <c r="Q150" s="7">
        <v>237.12130406498909</v>
      </c>
      <c r="R150" s="7">
        <v>411.59631925821304</v>
      </c>
      <c r="S150" s="7">
        <v>686.66784916818142</v>
      </c>
      <c r="T150" s="7">
        <v>2246.064550280571</v>
      </c>
      <c r="U150" s="124">
        <f t="shared" si="6"/>
        <v>3945.7643240112811</v>
      </c>
    </row>
    <row r="151" spans="1:21">
      <c r="A151" s="37">
        <v>157</v>
      </c>
      <c r="B151" s="17"/>
      <c r="C151" s="16"/>
      <c r="D151" s="38" t="s">
        <v>26</v>
      </c>
      <c r="E151" s="49" t="s">
        <v>182</v>
      </c>
      <c r="F151" s="40"/>
      <c r="G151" s="109">
        <f t="shared" si="7"/>
        <v>18707.867165427946</v>
      </c>
      <c r="H151" s="26">
        <v>692.54886699281633</v>
      </c>
      <c r="I151" s="7">
        <v>1009.9159474940971</v>
      </c>
      <c r="J151" s="7">
        <v>3864.9835043847561</v>
      </c>
      <c r="K151" s="7">
        <v>3937.0050777196884</v>
      </c>
      <c r="L151" s="7">
        <v>3614.4601860046387</v>
      </c>
      <c r="M151" s="7">
        <v>2515.1129632592201</v>
      </c>
      <c r="N151" s="124">
        <f t="shared" si="8"/>
        <v>15634.026545855217</v>
      </c>
      <c r="O151" s="26">
        <v>430.22470930602867</v>
      </c>
      <c r="P151" s="7">
        <v>330.31917622033507</v>
      </c>
      <c r="Q151" s="7">
        <v>385.6314546430367</v>
      </c>
      <c r="R151" s="7">
        <v>556.47615759074688</v>
      </c>
      <c r="S151" s="7">
        <v>644.44359502196312</v>
      </c>
      <c r="T151" s="7">
        <v>726.7455267906189</v>
      </c>
      <c r="U151" s="124">
        <f t="shared" si="6"/>
        <v>3073.8406195727293</v>
      </c>
    </row>
    <row r="152" spans="1:21">
      <c r="A152" s="37">
        <v>158</v>
      </c>
      <c r="B152" s="12"/>
      <c r="C152" s="12"/>
      <c r="D152" s="52" t="s">
        <v>32</v>
      </c>
      <c r="E152" s="49" t="s">
        <v>183</v>
      </c>
      <c r="F152" s="43"/>
      <c r="G152" s="109">
        <f t="shared" si="7"/>
        <v>4897.8708607996814</v>
      </c>
      <c r="H152" s="26">
        <v>278.22869796259329</v>
      </c>
      <c r="I152" s="7">
        <v>384.60909810196608</v>
      </c>
      <c r="J152" s="7">
        <v>646.20992409158498</v>
      </c>
      <c r="K152" s="7">
        <v>702.1899377759546</v>
      </c>
      <c r="L152" s="7">
        <v>595.35050155874342</v>
      </c>
      <c r="M152" s="7">
        <v>250.23899275995791</v>
      </c>
      <c r="N152" s="124">
        <f t="shared" si="8"/>
        <v>2856.8271522508003</v>
      </c>
      <c r="O152" s="26">
        <v>302.05521479109302</v>
      </c>
      <c r="P152" s="7">
        <v>271.13724295934662</v>
      </c>
      <c r="Q152" s="7">
        <v>325.08734914846718</v>
      </c>
      <c r="R152" s="7">
        <v>425.84443378821015</v>
      </c>
      <c r="S152" s="7">
        <v>447.19934168830514</v>
      </c>
      <c r="T152" s="7">
        <v>269.72012617345899</v>
      </c>
      <c r="U152" s="124">
        <f t="shared" si="6"/>
        <v>2041.0437085488811</v>
      </c>
    </row>
    <row r="153" spans="1:21">
      <c r="A153" s="37">
        <v>159</v>
      </c>
      <c r="B153" s="10"/>
      <c r="C153" s="11"/>
      <c r="D153" s="38" t="s">
        <v>34</v>
      </c>
      <c r="E153" s="49" t="s">
        <v>184</v>
      </c>
      <c r="F153" s="51"/>
      <c r="G153" s="109">
        <f t="shared" si="7"/>
        <v>150192.18793068477</v>
      </c>
      <c r="H153" s="26">
        <v>2586.7597156846896</v>
      </c>
      <c r="I153" s="7">
        <v>1088.8793788850307</v>
      </c>
      <c r="J153" s="7">
        <v>8848.4368444085121</v>
      </c>
      <c r="K153" s="7">
        <v>14945.730544745922</v>
      </c>
      <c r="L153" s="7">
        <v>18726.717493057251</v>
      </c>
      <c r="M153" s="7">
        <v>43365.880207002163</v>
      </c>
      <c r="N153" s="124">
        <f t="shared" si="8"/>
        <v>89562.404183783568</v>
      </c>
      <c r="O153" s="26">
        <v>2159.2326868930832</v>
      </c>
      <c r="P153" s="7">
        <v>525.39641196839511</v>
      </c>
      <c r="Q153" s="7">
        <v>1579.5513826797251</v>
      </c>
      <c r="R153" s="7">
        <v>2875.4829035550356</v>
      </c>
      <c r="S153" s="7">
        <v>5760.8348822593689</v>
      </c>
      <c r="T153" s="7">
        <v>47729.285479545593</v>
      </c>
      <c r="U153" s="124">
        <f t="shared" si="6"/>
        <v>60629.783746901201</v>
      </c>
    </row>
    <row r="154" spans="1:21">
      <c r="A154" s="93">
        <v>160</v>
      </c>
      <c r="B154" s="94"/>
      <c r="C154" s="95" t="s">
        <v>61</v>
      </c>
      <c r="D154" s="96" t="s">
        <v>185</v>
      </c>
      <c r="E154" s="97"/>
      <c r="F154" s="98"/>
      <c r="G154" s="99">
        <f t="shared" si="7"/>
        <v>286406.86848371511</v>
      </c>
      <c r="H154" s="100">
        <v>884.34807624062523</v>
      </c>
      <c r="I154" s="101">
        <v>2301.3810804393142</v>
      </c>
      <c r="J154" s="101">
        <v>71305.641339838505</v>
      </c>
      <c r="K154" s="101">
        <v>76562.555974602699</v>
      </c>
      <c r="L154" s="101">
        <v>48406.241952672601</v>
      </c>
      <c r="M154" s="101">
        <v>32704.047777704895</v>
      </c>
      <c r="N154" s="125">
        <f t="shared" si="8"/>
        <v>232164.21620149864</v>
      </c>
      <c r="O154" s="100">
        <v>730.94166241853964</v>
      </c>
      <c r="P154" s="101">
        <v>1318.3628284018487</v>
      </c>
      <c r="Q154" s="101">
        <v>11456.986771680415</v>
      </c>
      <c r="R154" s="101">
        <v>16708.186967536807</v>
      </c>
      <c r="S154" s="101">
        <v>13032.524051129818</v>
      </c>
      <c r="T154" s="101">
        <v>10995.650001049042</v>
      </c>
      <c r="U154" s="125">
        <f t="shared" si="6"/>
        <v>54242.65228221647</v>
      </c>
    </row>
    <row r="155" spans="1:21">
      <c r="A155" s="37">
        <v>161</v>
      </c>
      <c r="B155" s="17"/>
      <c r="C155" s="16"/>
      <c r="D155" s="38" t="s">
        <v>8</v>
      </c>
      <c r="E155" s="49" t="s">
        <v>186</v>
      </c>
      <c r="F155" s="40"/>
      <c r="G155" s="109">
        <f t="shared" si="7"/>
        <v>133332.85785682965</v>
      </c>
      <c r="H155" s="26">
        <v>0</v>
      </c>
      <c r="I155" s="7">
        <v>785.90483825653791</v>
      </c>
      <c r="J155" s="7">
        <v>20586.885995924473</v>
      </c>
      <c r="K155" s="7">
        <v>29631.891609072685</v>
      </c>
      <c r="L155" s="7">
        <v>27350.633132278919</v>
      </c>
      <c r="M155" s="7">
        <v>24232.747893333435</v>
      </c>
      <c r="N155" s="124">
        <f t="shared" si="8"/>
        <v>102588.06346886605</v>
      </c>
      <c r="O155" s="26">
        <v>0</v>
      </c>
      <c r="P155" s="7">
        <v>559.56193705368787</v>
      </c>
      <c r="Q155" s="7">
        <v>4981.0268481075764</v>
      </c>
      <c r="R155" s="7">
        <v>8613.5754989683628</v>
      </c>
      <c r="S155" s="7">
        <v>8802.6894172504544</v>
      </c>
      <c r="T155" s="7">
        <v>7787.940686583519</v>
      </c>
      <c r="U155" s="124">
        <f t="shared" si="6"/>
        <v>30744.7943879636</v>
      </c>
    </row>
    <row r="156" spans="1:21">
      <c r="A156" s="37">
        <v>162</v>
      </c>
      <c r="B156" s="17"/>
      <c r="C156" s="16"/>
      <c r="D156" s="38" t="s">
        <v>10</v>
      </c>
      <c r="E156" s="49" t="s">
        <v>187</v>
      </c>
      <c r="F156" s="55"/>
      <c r="G156" s="109">
        <f t="shared" si="7"/>
        <v>151554.44809426123</v>
      </c>
      <c r="H156" s="26">
        <v>880.49824765929952</v>
      </c>
      <c r="I156" s="7">
        <v>1482.4956643935293</v>
      </c>
      <c r="J156" s="7">
        <v>50217.467362821102</v>
      </c>
      <c r="K156" s="7">
        <v>46502.280253529549</v>
      </c>
      <c r="L156" s="7">
        <v>20851.810268417001</v>
      </c>
      <c r="M156" s="7">
        <v>8382.0627159401774</v>
      </c>
      <c r="N156" s="124">
        <f t="shared" si="8"/>
        <v>128316.61451276066</v>
      </c>
      <c r="O156" s="26">
        <v>726.90978211897891</v>
      </c>
      <c r="P156" s="7">
        <v>734.90172558370978</v>
      </c>
      <c r="Q156" s="7">
        <v>6419.3956629410386</v>
      </c>
      <c r="R156" s="7">
        <v>8025.2946588248014</v>
      </c>
      <c r="S156" s="7">
        <v>4166.6239479482174</v>
      </c>
      <c r="T156" s="7">
        <v>3164.7078040838242</v>
      </c>
      <c r="U156" s="124">
        <f t="shared" si="6"/>
        <v>23237.83358150057</v>
      </c>
    </row>
    <row r="157" spans="1:21" ht="12.6" thickBot="1">
      <c r="A157" s="56">
        <v>163</v>
      </c>
      <c r="B157" s="57"/>
      <c r="C157" s="58"/>
      <c r="D157" s="59" t="s">
        <v>22</v>
      </c>
      <c r="E157" s="60" t="s">
        <v>188</v>
      </c>
      <c r="F157" s="61"/>
      <c r="G157" s="112">
        <f t="shared" si="7"/>
        <v>1519.5614226885298</v>
      </c>
      <c r="H157" s="27">
        <v>3.8498318166197123</v>
      </c>
      <c r="I157" s="28">
        <v>32.980555253341663</v>
      </c>
      <c r="J157" s="28">
        <v>501.28870354451647</v>
      </c>
      <c r="K157" s="28">
        <v>428.38457359584572</v>
      </c>
      <c r="L157" s="28">
        <v>203.79754594164115</v>
      </c>
      <c r="M157" s="28">
        <v>89.236374230949878</v>
      </c>
      <c r="N157" s="126">
        <f t="shared" si="8"/>
        <v>1259.5375843829147</v>
      </c>
      <c r="O157" s="27">
        <v>4.0318688503341491</v>
      </c>
      <c r="P157" s="28">
        <v>23.899155837127182</v>
      </c>
      <c r="Q157" s="28">
        <v>56.564360324162408</v>
      </c>
      <c r="R157" s="28">
        <v>69.316911574245751</v>
      </c>
      <c r="S157" s="28">
        <v>63.210313876788859</v>
      </c>
      <c r="T157" s="28">
        <v>43.001227842956723</v>
      </c>
      <c r="U157" s="126">
        <f t="shared" si="6"/>
        <v>260.02383830561507</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6" t="s">
        <v>351</v>
      </c>
      <c r="E2" s="246"/>
      <c r="F2" s="246"/>
      <c r="G2" s="6"/>
      <c r="H2" s="6"/>
    </row>
    <row r="3" spans="1:21" ht="13.8">
      <c r="A3" s="1" t="s">
        <v>194</v>
      </c>
      <c r="C3" s="296">
        <v>2060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2416297.2867889404</v>
      </c>
      <c r="H7" s="151">
        <v>70078.271915435791</v>
      </c>
      <c r="I7" s="152">
        <v>146417.51518058777</v>
      </c>
      <c r="J7" s="152">
        <v>235734.00575637817</v>
      </c>
      <c r="K7" s="152">
        <v>334627.72129058838</v>
      </c>
      <c r="L7" s="152">
        <v>304246.00577545166</v>
      </c>
      <c r="M7" s="152">
        <v>127177.76863861084</v>
      </c>
      <c r="N7" s="153">
        <f>SUM(H7:M7)</f>
        <v>1218281.2885570526</v>
      </c>
      <c r="O7" s="151">
        <v>65515.127000808716</v>
      </c>
      <c r="P7" s="152">
        <v>136906.14302825928</v>
      </c>
      <c r="Q7" s="152">
        <v>219914.89590072632</v>
      </c>
      <c r="R7" s="152">
        <v>313428.213722229</v>
      </c>
      <c r="S7" s="152">
        <v>301678.97509002686</v>
      </c>
      <c r="T7" s="152">
        <v>160572.64348983765</v>
      </c>
      <c r="U7" s="153">
        <f>SUM(O7:T7)</f>
        <v>1198015.9982318878</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0">N10+U10</f>
        <v>23717229.383088112</v>
      </c>
      <c r="H10" s="67">
        <v>153312.12955093384</v>
      </c>
      <c r="I10" s="68">
        <v>38496.196080684662</v>
      </c>
      <c r="J10" s="68">
        <v>183336.338763237</v>
      </c>
      <c r="K10" s="68">
        <v>639690.91827392578</v>
      </c>
      <c r="L10" s="68">
        <v>2950705.9774780273</v>
      </c>
      <c r="M10" s="68">
        <v>7233722.2202148438</v>
      </c>
      <c r="N10" s="121">
        <f t="shared" ref="N10:N73" si="1">SUM(H10:M10)</f>
        <v>11199263.780361652</v>
      </c>
      <c r="O10" s="67">
        <v>162017.05817508698</v>
      </c>
      <c r="P10" s="68">
        <v>32330.44528055191</v>
      </c>
      <c r="Q10" s="68">
        <v>132857.64060115814</v>
      </c>
      <c r="R10" s="68">
        <v>408174.28354454041</v>
      </c>
      <c r="S10" s="68">
        <v>2318719.8621368408</v>
      </c>
      <c r="T10" s="68">
        <v>9463866.3129882813</v>
      </c>
      <c r="U10" s="121">
        <f t="shared" ref="U10:U73" si="2">SUM(O10:T10)</f>
        <v>12517965.60272646</v>
      </c>
    </row>
    <row r="11" spans="1:21" s="19" customFormat="1" ht="15" customHeight="1">
      <c r="A11" s="72">
        <v>1</v>
      </c>
      <c r="B11" s="73" t="s">
        <v>4</v>
      </c>
      <c r="C11" s="278" t="s">
        <v>5</v>
      </c>
      <c r="D11" s="279"/>
      <c r="E11" s="279"/>
      <c r="F11" s="280"/>
      <c r="G11" s="74">
        <f t="shared" si="0"/>
        <v>2854622.0786092281</v>
      </c>
      <c r="H11" s="75">
        <v>89712.114617109299</v>
      </c>
      <c r="I11" s="76">
        <v>3363.143224298954</v>
      </c>
      <c r="J11" s="76">
        <v>10855.715762197971</v>
      </c>
      <c r="K11" s="76">
        <v>40236.227746963501</v>
      </c>
      <c r="L11" s="76">
        <v>177189.27095413208</v>
      </c>
      <c r="M11" s="76">
        <v>947920.69927978516</v>
      </c>
      <c r="N11" s="122">
        <f t="shared" si="1"/>
        <v>1269277.171584487</v>
      </c>
      <c r="O11" s="75">
        <v>90809.961247444153</v>
      </c>
      <c r="P11" s="76">
        <v>4144.5341889858246</v>
      </c>
      <c r="Q11" s="76">
        <v>17627.343181729317</v>
      </c>
      <c r="R11" s="76">
        <v>32454.759397983551</v>
      </c>
      <c r="S11" s="76">
        <v>164244.71333599091</v>
      </c>
      <c r="T11" s="76">
        <v>1276063.5956726074</v>
      </c>
      <c r="U11" s="122">
        <f t="shared" si="2"/>
        <v>1585344.9070247412</v>
      </c>
    </row>
    <row r="12" spans="1:21" s="18" customFormat="1">
      <c r="A12" s="85">
        <v>2</v>
      </c>
      <c r="B12" s="86"/>
      <c r="C12" s="86" t="s">
        <v>6</v>
      </c>
      <c r="D12" s="87" t="s">
        <v>7</v>
      </c>
      <c r="E12" s="88"/>
      <c r="F12" s="89"/>
      <c r="G12" s="90">
        <f t="shared" si="0"/>
        <v>1139056.1920528375</v>
      </c>
      <c r="H12" s="91">
        <v>6269.6397407948971</v>
      </c>
      <c r="I12" s="92">
        <v>2322.5751221776009</v>
      </c>
      <c r="J12" s="92">
        <v>8981.4256747961044</v>
      </c>
      <c r="K12" s="92">
        <v>33595.126296043396</v>
      </c>
      <c r="L12" s="92">
        <v>103949.51928138733</v>
      </c>
      <c r="M12" s="92">
        <v>382434.14130401611</v>
      </c>
      <c r="N12" s="123">
        <f t="shared" si="1"/>
        <v>537552.42741921544</v>
      </c>
      <c r="O12" s="91">
        <v>7705.3529023937881</v>
      </c>
      <c r="P12" s="92">
        <v>2579.4373700320721</v>
      </c>
      <c r="Q12" s="92">
        <v>8781.2652964144945</v>
      </c>
      <c r="R12" s="92">
        <v>17115.531419336796</v>
      </c>
      <c r="S12" s="92">
        <v>78762.980797529221</v>
      </c>
      <c r="T12" s="92">
        <v>486559.19684791565</v>
      </c>
      <c r="U12" s="123">
        <f t="shared" si="2"/>
        <v>601503.76463362202</v>
      </c>
    </row>
    <row r="13" spans="1:21">
      <c r="A13" s="37">
        <v>3</v>
      </c>
      <c r="B13" s="17"/>
      <c r="C13" s="16"/>
      <c r="D13" s="38" t="s">
        <v>8</v>
      </c>
      <c r="E13" s="39" t="s">
        <v>9</v>
      </c>
      <c r="F13" s="40"/>
      <c r="G13" s="109">
        <f t="shared" si="0"/>
        <v>217859.30503981671</v>
      </c>
      <c r="H13" s="26">
        <v>42.369840308732819</v>
      </c>
      <c r="I13" s="7">
        <v>84.861967632547021</v>
      </c>
      <c r="J13" s="7">
        <v>1929.4468013346195</v>
      </c>
      <c r="K13" s="7">
        <v>13547.859142720699</v>
      </c>
      <c r="L13" s="7">
        <v>42462.927804946899</v>
      </c>
      <c r="M13" s="7">
        <v>87658.773082733154</v>
      </c>
      <c r="N13" s="124">
        <f t="shared" si="1"/>
        <v>145726.23863967665</v>
      </c>
      <c r="O13" s="26">
        <v>28.847754278685898</v>
      </c>
      <c r="P13" s="7">
        <v>98.658282032236457</v>
      </c>
      <c r="Q13" s="7">
        <v>1500.9872724115849</v>
      </c>
      <c r="R13" s="7">
        <v>4854.1460374891758</v>
      </c>
      <c r="S13" s="7">
        <v>14792.069993495941</v>
      </c>
      <c r="T13" s="7">
        <v>50858.357060432434</v>
      </c>
      <c r="U13" s="124">
        <f t="shared" si="2"/>
        <v>72133.066400140058</v>
      </c>
    </row>
    <row r="14" spans="1:21">
      <c r="A14" s="37">
        <v>4</v>
      </c>
      <c r="B14" s="41"/>
      <c r="C14" s="16"/>
      <c r="D14" s="38" t="s">
        <v>10</v>
      </c>
      <c r="E14" s="39" t="s">
        <v>11</v>
      </c>
      <c r="F14" s="40"/>
      <c r="G14" s="109">
        <f t="shared" si="0"/>
        <v>2738.0175920373076</v>
      </c>
      <c r="H14" s="26">
        <v>124.15075688165234</v>
      </c>
      <c r="I14" s="7">
        <v>10.679344613454305</v>
      </c>
      <c r="J14" s="7">
        <v>17.381849952507764</v>
      </c>
      <c r="K14" s="7">
        <v>18.854471885366365</v>
      </c>
      <c r="L14" s="7">
        <v>42.301106999628246</v>
      </c>
      <c r="M14" s="7">
        <v>199.52210804075003</v>
      </c>
      <c r="N14" s="124">
        <f t="shared" si="1"/>
        <v>412.88963837335905</v>
      </c>
      <c r="O14" s="26">
        <v>150.98005363215634</v>
      </c>
      <c r="P14" s="7">
        <v>21.226434891723329</v>
      </c>
      <c r="Q14" s="7">
        <v>98.556476345052943</v>
      </c>
      <c r="R14" s="7">
        <v>213.09128615120426</v>
      </c>
      <c r="S14" s="7">
        <v>603.44885035604239</v>
      </c>
      <c r="T14" s="7">
        <v>1237.8248522877693</v>
      </c>
      <c r="U14" s="124">
        <f t="shared" si="2"/>
        <v>2325.1279536639486</v>
      </c>
    </row>
    <row r="15" spans="1:21">
      <c r="A15" s="37">
        <v>5</v>
      </c>
      <c r="B15" s="41"/>
      <c r="C15" s="16"/>
      <c r="D15" s="8"/>
      <c r="E15" s="17" t="s">
        <v>12</v>
      </c>
      <c r="F15" s="42" t="s">
        <v>13</v>
      </c>
      <c r="G15" s="109">
        <f t="shared" si="0"/>
        <v>1069.4868869146958</v>
      </c>
      <c r="H15" s="26">
        <v>124.15075688165234</v>
      </c>
      <c r="I15" s="7">
        <v>10.490307805070188</v>
      </c>
      <c r="J15" s="7">
        <v>14.657373112742789</v>
      </c>
      <c r="K15" s="7">
        <v>16.458767232252285</v>
      </c>
      <c r="L15" s="7">
        <v>39.669505049474537</v>
      </c>
      <c r="M15" s="7">
        <v>179.50642159581184</v>
      </c>
      <c r="N15" s="124">
        <f t="shared" si="1"/>
        <v>384.93313167700398</v>
      </c>
      <c r="O15" s="26">
        <v>150.98005363215634</v>
      </c>
      <c r="P15" s="7">
        <v>20.744605730273179</v>
      </c>
      <c r="Q15" s="7">
        <v>24.242629491374828</v>
      </c>
      <c r="R15" s="7">
        <v>27.634478161344305</v>
      </c>
      <c r="S15" s="7">
        <v>143.40703219408169</v>
      </c>
      <c r="T15" s="7">
        <v>317.54495602846146</v>
      </c>
      <c r="U15" s="124">
        <f t="shared" si="2"/>
        <v>684.5537552376918</v>
      </c>
    </row>
    <row r="16" spans="1:21">
      <c r="A16" s="37">
        <v>6</v>
      </c>
      <c r="B16" s="41"/>
      <c r="C16" s="16"/>
      <c r="D16" s="8"/>
      <c r="E16" s="17" t="s">
        <v>14</v>
      </c>
      <c r="F16" s="42" t="s">
        <v>15</v>
      </c>
      <c r="G16" s="109">
        <f t="shared" si="0"/>
        <v>325.43865654292676</v>
      </c>
      <c r="H16" s="26">
        <v>0</v>
      </c>
      <c r="I16" s="7">
        <v>0</v>
      </c>
      <c r="J16" s="7">
        <v>0</v>
      </c>
      <c r="K16" s="7">
        <v>0</v>
      </c>
      <c r="L16" s="7">
        <v>0</v>
      </c>
      <c r="M16" s="7">
        <v>0</v>
      </c>
      <c r="N16" s="124">
        <f t="shared" si="1"/>
        <v>0</v>
      </c>
      <c r="O16" s="26">
        <v>0</v>
      </c>
      <c r="P16" s="7">
        <v>0.13457398106038454</v>
      </c>
      <c r="Q16" s="7">
        <v>17.676690700580366</v>
      </c>
      <c r="R16" s="7">
        <v>34.517004121909849</v>
      </c>
      <c r="S16" s="7">
        <v>78.545674911350943</v>
      </c>
      <c r="T16" s="7">
        <v>194.56471282802522</v>
      </c>
      <c r="U16" s="124">
        <f t="shared" si="2"/>
        <v>325.43865654292676</v>
      </c>
    </row>
    <row r="17" spans="1:21">
      <c r="A17" s="37">
        <v>7</v>
      </c>
      <c r="B17" s="41"/>
      <c r="C17" s="16"/>
      <c r="D17" s="8"/>
      <c r="E17" s="17" t="s">
        <v>16</v>
      </c>
      <c r="F17" s="42" t="s">
        <v>17</v>
      </c>
      <c r="G17" s="109">
        <f t="shared" si="0"/>
        <v>977.3255718636392</v>
      </c>
      <c r="H17" s="26">
        <v>0</v>
      </c>
      <c r="I17" s="7">
        <v>0.12389575550696463</v>
      </c>
      <c r="J17" s="7">
        <v>2.0770860360062215</v>
      </c>
      <c r="K17" s="7">
        <v>1.4409728754253592</v>
      </c>
      <c r="L17" s="7">
        <v>1.3798930236662272</v>
      </c>
      <c r="M17" s="7">
        <v>12.176231754943728</v>
      </c>
      <c r="N17" s="124">
        <f t="shared" si="1"/>
        <v>17.198079445548501</v>
      </c>
      <c r="O17" s="26">
        <v>0</v>
      </c>
      <c r="P17" s="7">
        <v>0.2362391540518729</v>
      </c>
      <c r="Q17" s="7">
        <v>36.394231920014136</v>
      </c>
      <c r="R17" s="7">
        <v>96.886362451128662</v>
      </c>
      <c r="S17" s="7">
        <v>266.31232123961672</v>
      </c>
      <c r="T17" s="7">
        <v>560.2983376532793</v>
      </c>
      <c r="U17" s="124">
        <f t="shared" si="2"/>
        <v>960.1274924180907</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365.76647188259085</v>
      </c>
      <c r="H19" s="26">
        <v>0</v>
      </c>
      <c r="I19" s="7">
        <v>6.5141187133122003E-2</v>
      </c>
      <c r="J19" s="7">
        <v>0.64739039862615755</v>
      </c>
      <c r="K19" s="7">
        <v>0.95473176150699146</v>
      </c>
      <c r="L19" s="7">
        <v>1.251709726813715</v>
      </c>
      <c r="M19" s="7">
        <v>7.8394603717606515</v>
      </c>
      <c r="N19" s="124">
        <f t="shared" si="1"/>
        <v>10.758433445840637</v>
      </c>
      <c r="O19" s="26">
        <v>0</v>
      </c>
      <c r="P19" s="7">
        <v>0.11101621172929299</v>
      </c>
      <c r="Q19" s="7">
        <v>20.242922988079954</v>
      </c>
      <c r="R19" s="7">
        <v>54.053451515268534</v>
      </c>
      <c r="S19" s="7">
        <v>115.18381242477335</v>
      </c>
      <c r="T19" s="7">
        <v>165.41683529689908</v>
      </c>
      <c r="U19" s="124">
        <f t="shared" si="2"/>
        <v>355.00803843675021</v>
      </c>
    </row>
    <row r="20" spans="1:21">
      <c r="A20" s="37">
        <v>10</v>
      </c>
      <c r="B20" s="41"/>
      <c r="C20" s="16"/>
      <c r="D20" s="38" t="s">
        <v>22</v>
      </c>
      <c r="E20" s="39" t="s">
        <v>23</v>
      </c>
      <c r="F20" s="40"/>
      <c r="G20" s="109">
        <f t="shared" si="0"/>
        <v>18501.895479458384</v>
      </c>
      <c r="H20" s="26">
        <v>478.75283693149686</v>
      </c>
      <c r="I20" s="7">
        <v>281.44981659948826</v>
      </c>
      <c r="J20" s="7">
        <v>2157.7117452286184</v>
      </c>
      <c r="K20" s="7">
        <v>7863.7272093296051</v>
      </c>
      <c r="L20" s="7">
        <v>1279.4493427872658</v>
      </c>
      <c r="M20" s="7">
        <v>69.606229521334171</v>
      </c>
      <c r="N20" s="124">
        <f t="shared" si="1"/>
        <v>12130.697180397809</v>
      </c>
      <c r="O20" s="26">
        <v>488.97079740371555</v>
      </c>
      <c r="P20" s="7">
        <v>277.91097332164645</v>
      </c>
      <c r="Q20" s="7">
        <v>1583.7394992262125</v>
      </c>
      <c r="R20" s="7">
        <v>3614.5796972513199</v>
      </c>
      <c r="S20" s="7">
        <v>380.53707526624203</v>
      </c>
      <c r="T20" s="7">
        <v>25.460256591439247</v>
      </c>
      <c r="U20" s="124">
        <f t="shared" si="2"/>
        <v>6371.1982990605757</v>
      </c>
    </row>
    <row r="21" spans="1:21">
      <c r="A21" s="37">
        <v>11</v>
      </c>
      <c r="B21" s="41"/>
      <c r="C21" s="16"/>
      <c r="D21" s="38" t="s">
        <v>24</v>
      </c>
      <c r="E21" s="39" t="s">
        <v>25</v>
      </c>
      <c r="F21" s="40"/>
      <c r="G21" s="109">
        <f t="shared" si="0"/>
        <v>629264.19208018854</v>
      </c>
      <c r="H21" s="26">
        <v>2950.7378248441964</v>
      </c>
      <c r="I21" s="7">
        <v>548.20547021739185</v>
      </c>
      <c r="J21" s="7">
        <v>1077.8423526808619</v>
      </c>
      <c r="K21" s="7">
        <v>4215.1828800365329</v>
      </c>
      <c r="L21" s="7">
        <v>33997.364104002714</v>
      </c>
      <c r="M21" s="7">
        <v>208011.04634523392</v>
      </c>
      <c r="N21" s="124">
        <f t="shared" si="1"/>
        <v>250800.37897701561</v>
      </c>
      <c r="O21" s="26">
        <v>3890.1099308766425</v>
      </c>
      <c r="P21" s="7">
        <v>556.27059195563197</v>
      </c>
      <c r="Q21" s="7">
        <v>1554.1683249976486</v>
      </c>
      <c r="R21" s="7">
        <v>2956.4582123141736</v>
      </c>
      <c r="S21" s="7">
        <v>40115.678728938103</v>
      </c>
      <c r="T21" s="7">
        <v>329391.12731409073</v>
      </c>
      <c r="U21" s="124">
        <f t="shared" si="2"/>
        <v>378463.81310317293</v>
      </c>
    </row>
    <row r="22" spans="1:21">
      <c r="A22" s="37">
        <v>12</v>
      </c>
      <c r="B22" s="41"/>
      <c r="C22" s="16"/>
      <c r="D22" s="38" t="s">
        <v>26</v>
      </c>
      <c r="E22" s="39" t="s">
        <v>27</v>
      </c>
      <c r="F22" s="40"/>
      <c r="G22" s="109">
        <f t="shared" si="0"/>
        <v>10124.924960799282</v>
      </c>
      <c r="H22" s="26">
        <v>890.16998051013798</v>
      </c>
      <c r="I22" s="7">
        <v>71.600989312632009</v>
      </c>
      <c r="J22" s="7">
        <v>80.532896543387324</v>
      </c>
      <c r="K22" s="7">
        <v>283.67336849845015</v>
      </c>
      <c r="L22" s="7">
        <v>1172.0793107210193</v>
      </c>
      <c r="M22" s="7">
        <v>3331.4057081053033</v>
      </c>
      <c r="N22" s="124">
        <f t="shared" si="1"/>
        <v>5829.4622536909301</v>
      </c>
      <c r="O22" s="26">
        <v>1001.6419071326964</v>
      </c>
      <c r="P22" s="7">
        <v>110.7877028437797</v>
      </c>
      <c r="Q22" s="7">
        <v>113.02800860244315</v>
      </c>
      <c r="R22" s="7">
        <v>125.18120606185403</v>
      </c>
      <c r="S22" s="7">
        <v>790.52940501458943</v>
      </c>
      <c r="T22" s="7">
        <v>2154.2944774529897</v>
      </c>
      <c r="U22" s="124">
        <f t="shared" si="2"/>
        <v>4295.4627071083523</v>
      </c>
    </row>
    <row r="23" spans="1:21">
      <c r="A23" s="37">
        <v>13</v>
      </c>
      <c r="B23" s="41"/>
      <c r="C23" s="16"/>
      <c r="D23" s="8"/>
      <c r="E23" s="17" t="s">
        <v>12</v>
      </c>
      <c r="F23" s="42" t="s">
        <v>28</v>
      </c>
      <c r="G23" s="109">
        <f t="shared" si="0"/>
        <v>104.37040642331704</v>
      </c>
      <c r="H23" s="26">
        <v>0</v>
      </c>
      <c r="I23" s="7">
        <v>19.900529124075547</v>
      </c>
      <c r="J23" s="7">
        <v>4.2732658518943936</v>
      </c>
      <c r="K23" s="7">
        <v>8.537489740352612</v>
      </c>
      <c r="L23" s="7">
        <v>23.50696884127683</v>
      </c>
      <c r="M23" s="7">
        <v>0</v>
      </c>
      <c r="N23" s="124">
        <f t="shared" si="1"/>
        <v>56.218253557599382</v>
      </c>
      <c r="O23" s="26">
        <v>0</v>
      </c>
      <c r="P23" s="7">
        <v>28.913679132936522</v>
      </c>
      <c r="Q23" s="7">
        <v>11.770980951434467</v>
      </c>
      <c r="R23" s="7">
        <v>4.3177917463763151</v>
      </c>
      <c r="S23" s="7">
        <v>3.1497010349703487</v>
      </c>
      <c r="T23" s="7">
        <v>0</v>
      </c>
      <c r="U23" s="124">
        <f t="shared" si="2"/>
        <v>48.152152865717653</v>
      </c>
    </row>
    <row r="24" spans="1:21">
      <c r="A24" s="37">
        <v>14</v>
      </c>
      <c r="B24" s="17"/>
      <c r="C24" s="16"/>
      <c r="D24" s="8"/>
      <c r="E24" s="17" t="s">
        <v>14</v>
      </c>
      <c r="F24" s="42" t="s">
        <v>29</v>
      </c>
      <c r="G24" s="109">
        <f t="shared" si="0"/>
        <v>17.345673045915646</v>
      </c>
      <c r="H24" s="26">
        <v>1.100022526425164</v>
      </c>
      <c r="I24" s="7">
        <v>0.5552942052599974</v>
      </c>
      <c r="J24" s="7">
        <v>0.70887498935189797</v>
      </c>
      <c r="K24" s="7">
        <v>2.835777659987798</v>
      </c>
      <c r="L24" s="7">
        <v>7.478163560583198</v>
      </c>
      <c r="M24" s="7">
        <v>0</v>
      </c>
      <c r="N24" s="124">
        <f t="shared" si="1"/>
        <v>12.678132941608055</v>
      </c>
      <c r="O24" s="26">
        <v>1.2215833088939689</v>
      </c>
      <c r="P24" s="7">
        <v>0.51551218101849372</v>
      </c>
      <c r="Q24" s="7">
        <v>0.69451068291618867</v>
      </c>
      <c r="R24" s="7">
        <v>1.0498869622570055</v>
      </c>
      <c r="S24" s="7">
        <v>1.186046969221934</v>
      </c>
      <c r="T24" s="7">
        <v>0</v>
      </c>
      <c r="U24" s="124">
        <f t="shared" si="2"/>
        <v>4.6675401043075908</v>
      </c>
    </row>
    <row r="25" spans="1:21">
      <c r="A25" s="37">
        <v>15</v>
      </c>
      <c r="B25" s="17"/>
      <c r="C25" s="16"/>
      <c r="D25" s="8"/>
      <c r="E25" s="17" t="s">
        <v>16</v>
      </c>
      <c r="F25" s="42" t="s">
        <v>30</v>
      </c>
      <c r="G25" s="109">
        <f t="shared" si="0"/>
        <v>4539.9222479839627</v>
      </c>
      <c r="H25" s="26">
        <v>782.36097615212202</v>
      </c>
      <c r="I25" s="7">
        <v>41.128929154307116</v>
      </c>
      <c r="J25" s="7">
        <v>23.548630297522323</v>
      </c>
      <c r="K25" s="7">
        <v>16.277527662914508</v>
      </c>
      <c r="L25" s="7">
        <v>378.25141911600076</v>
      </c>
      <c r="M25" s="7">
        <v>1957.3436279296875</v>
      </c>
      <c r="N25" s="124">
        <f t="shared" si="1"/>
        <v>3198.9111103125542</v>
      </c>
      <c r="O25" s="26">
        <v>909.37314347177744</v>
      </c>
      <c r="P25" s="7">
        <v>64.707071318349335</v>
      </c>
      <c r="Q25" s="7">
        <v>56.501248851476703</v>
      </c>
      <c r="R25" s="7">
        <v>32.717884328245418</v>
      </c>
      <c r="S25" s="7">
        <v>212.38597640810212</v>
      </c>
      <c r="T25" s="7">
        <v>65.325813293457031</v>
      </c>
      <c r="U25" s="124">
        <f t="shared" si="2"/>
        <v>1341.0111376714081</v>
      </c>
    </row>
    <row r="26" spans="1:21">
      <c r="A26" s="37">
        <v>16</v>
      </c>
      <c r="B26" s="17"/>
      <c r="C26" s="16"/>
      <c r="D26" s="8"/>
      <c r="E26" s="17" t="s">
        <v>18</v>
      </c>
      <c r="F26" s="42" t="s">
        <v>31</v>
      </c>
      <c r="G26" s="109">
        <f t="shared" si="0"/>
        <v>5463.2868205568229</v>
      </c>
      <c r="H26" s="26">
        <v>106.70901613123715</v>
      </c>
      <c r="I26" s="7">
        <v>10.016236681258306</v>
      </c>
      <c r="J26" s="7">
        <v>52.002126468869392</v>
      </c>
      <c r="K26" s="7">
        <v>256.0225814502337</v>
      </c>
      <c r="L26" s="7">
        <v>762.84276183706243</v>
      </c>
      <c r="M26" s="7">
        <v>1374.0621717283502</v>
      </c>
      <c r="N26" s="124">
        <f t="shared" si="1"/>
        <v>2561.6548942970112</v>
      </c>
      <c r="O26" s="26">
        <v>91.047196862753481</v>
      </c>
      <c r="P26" s="7">
        <v>16.651438766362844</v>
      </c>
      <c r="Q26" s="7">
        <v>44.061265306663699</v>
      </c>
      <c r="R26" s="7">
        <v>87.0956415272085</v>
      </c>
      <c r="S26" s="7">
        <v>573.80771200789604</v>
      </c>
      <c r="T26" s="7">
        <v>2088.9686717889272</v>
      </c>
      <c r="U26" s="124">
        <f t="shared" si="2"/>
        <v>2901.6319262598117</v>
      </c>
    </row>
    <row r="27" spans="1:21">
      <c r="A27" s="37">
        <v>17</v>
      </c>
      <c r="B27" s="17"/>
      <c r="C27" s="16"/>
      <c r="D27" s="38" t="s">
        <v>32</v>
      </c>
      <c r="E27" s="39" t="s">
        <v>33</v>
      </c>
      <c r="F27" s="40"/>
      <c r="G27" s="109">
        <f t="shared" si="0"/>
        <v>18428.520170875825</v>
      </c>
      <c r="H27" s="26">
        <v>308.23305089399219</v>
      </c>
      <c r="I27" s="7">
        <v>203.34425893984735</v>
      </c>
      <c r="J27" s="7">
        <v>516.50108161848038</v>
      </c>
      <c r="K27" s="7">
        <v>853.33976225741208</v>
      </c>
      <c r="L27" s="7">
        <v>2325.4962087720633</v>
      </c>
      <c r="M27" s="7">
        <v>3611.7453446388245</v>
      </c>
      <c r="N27" s="124">
        <f t="shared" si="1"/>
        <v>7818.6597071206197</v>
      </c>
      <c r="O27" s="26">
        <v>477.70510370004922</v>
      </c>
      <c r="P27" s="7">
        <v>192.58867470175028</v>
      </c>
      <c r="Q27" s="7">
        <v>538.98435078654438</v>
      </c>
      <c r="R27" s="7">
        <v>573.86305241659284</v>
      </c>
      <c r="S27" s="7">
        <v>2134.2852618098259</v>
      </c>
      <c r="T27" s="7">
        <v>6692.4340203404427</v>
      </c>
      <c r="U27" s="124">
        <f t="shared" si="2"/>
        <v>10609.860463755205</v>
      </c>
    </row>
    <row r="28" spans="1:21">
      <c r="A28" s="37">
        <v>18</v>
      </c>
      <c r="B28" s="12"/>
      <c r="C28" s="12"/>
      <c r="D28" s="38" t="s">
        <v>34</v>
      </c>
      <c r="E28" s="39" t="s">
        <v>35</v>
      </c>
      <c r="F28" s="43"/>
      <c r="G28" s="109">
        <f t="shared" si="0"/>
        <v>30452.497071346268</v>
      </c>
      <c r="H28" s="26">
        <v>222.97191889770329</v>
      </c>
      <c r="I28" s="7">
        <v>147.18368227593601</v>
      </c>
      <c r="J28" s="7">
        <v>299.155293751508</v>
      </c>
      <c r="K28" s="7">
        <v>503.02800663933158</v>
      </c>
      <c r="L28" s="7">
        <v>2004.7590773701668</v>
      </c>
      <c r="M28" s="7">
        <v>5502.3558578491211</v>
      </c>
      <c r="N28" s="124">
        <f t="shared" si="1"/>
        <v>8679.4538367837667</v>
      </c>
      <c r="O28" s="26">
        <v>297.08558708243072</v>
      </c>
      <c r="P28" s="7">
        <v>222.99817506410182</v>
      </c>
      <c r="Q28" s="7">
        <v>448.08517932333052</v>
      </c>
      <c r="R28" s="7">
        <v>556.08847803995013</v>
      </c>
      <c r="S28" s="7">
        <v>3321.0466943308711</v>
      </c>
      <c r="T28" s="7">
        <v>16927.739120721817</v>
      </c>
      <c r="U28" s="124">
        <f t="shared" si="2"/>
        <v>21773.043234562501</v>
      </c>
    </row>
    <row r="29" spans="1:21">
      <c r="A29" s="37">
        <v>19</v>
      </c>
      <c r="B29" s="17"/>
      <c r="C29" s="16"/>
      <c r="D29" s="38" t="s">
        <v>36</v>
      </c>
      <c r="E29" s="39" t="s">
        <v>37</v>
      </c>
      <c r="F29" s="40"/>
      <c r="G29" s="109">
        <f t="shared" si="0"/>
        <v>56963.538494706445</v>
      </c>
      <c r="H29" s="26">
        <v>30.256199493922395</v>
      </c>
      <c r="I29" s="7">
        <v>12.211440526560182</v>
      </c>
      <c r="J29" s="7">
        <v>509.38065461488441</v>
      </c>
      <c r="K29" s="7">
        <v>3014.1175885181874</v>
      </c>
      <c r="L29" s="7">
        <v>8303.6499146521091</v>
      </c>
      <c r="M29" s="7">
        <v>16144.699492096901</v>
      </c>
      <c r="N29" s="124">
        <f t="shared" si="1"/>
        <v>28014.315289902566</v>
      </c>
      <c r="O29" s="26">
        <v>35.540426506162476</v>
      </c>
      <c r="P29" s="7">
        <v>21.71796784576145</v>
      </c>
      <c r="Q29" s="7">
        <v>602.43181608663872</v>
      </c>
      <c r="R29" s="7">
        <v>1891.1120152603835</v>
      </c>
      <c r="S29" s="7">
        <v>6486.0495139583945</v>
      </c>
      <c r="T29" s="7">
        <v>19912.371465146542</v>
      </c>
      <c r="U29" s="124">
        <f t="shared" si="2"/>
        <v>28949.223204803882</v>
      </c>
    </row>
    <row r="30" spans="1:21">
      <c r="A30" s="37">
        <v>20</v>
      </c>
      <c r="B30" s="17"/>
      <c r="C30" s="16"/>
      <c r="D30" s="38" t="s">
        <v>38</v>
      </c>
      <c r="E30" s="39" t="s">
        <v>39</v>
      </c>
      <c r="F30" s="40"/>
      <c r="G30" s="109">
        <f t="shared" si="0"/>
        <v>1666.7662393838764</v>
      </c>
      <c r="H30" s="26">
        <v>0</v>
      </c>
      <c r="I30" s="7">
        <v>1.0238594420079608</v>
      </c>
      <c r="J30" s="7">
        <v>6.4444023699252284</v>
      </c>
      <c r="K30" s="7">
        <v>25.046012309729122</v>
      </c>
      <c r="L30" s="7">
        <v>187.07333325780928</v>
      </c>
      <c r="M30" s="7">
        <v>502.87150945328176</v>
      </c>
      <c r="N30" s="124">
        <f t="shared" si="1"/>
        <v>722.45911683275335</v>
      </c>
      <c r="O30" s="26">
        <v>0</v>
      </c>
      <c r="P30" s="7">
        <v>1.7716625746543286</v>
      </c>
      <c r="Q30" s="7">
        <v>8.7010169251589105</v>
      </c>
      <c r="R30" s="7">
        <v>16.927204385807272</v>
      </c>
      <c r="S30" s="7">
        <v>185.37840409530327</v>
      </c>
      <c r="T30" s="7">
        <v>731.52883457019925</v>
      </c>
      <c r="U30" s="124">
        <f t="shared" si="2"/>
        <v>944.30712255112303</v>
      </c>
    </row>
    <row r="31" spans="1:21">
      <c r="A31" s="37">
        <v>21</v>
      </c>
      <c r="B31" s="17"/>
      <c r="C31" s="16"/>
      <c r="D31" s="38" t="s">
        <v>40</v>
      </c>
      <c r="E31" s="39" t="s">
        <v>41</v>
      </c>
      <c r="F31" s="40"/>
      <c r="G31" s="109">
        <f t="shared" si="0"/>
        <v>54076.482519226964</v>
      </c>
      <c r="H31" s="26">
        <v>401.61683148529846</v>
      </c>
      <c r="I31" s="7">
        <v>379.45263693109155</v>
      </c>
      <c r="J31" s="7">
        <v>1046.4976169988513</v>
      </c>
      <c r="K31" s="7">
        <v>1834.9726414009929</v>
      </c>
      <c r="L31" s="7">
        <v>5689.3885716348886</v>
      </c>
      <c r="M31" s="7">
        <v>15538.729751713574</v>
      </c>
      <c r="N31" s="124">
        <f t="shared" si="1"/>
        <v>24890.658050164697</v>
      </c>
      <c r="O31" s="26">
        <v>647.22145852516405</v>
      </c>
      <c r="P31" s="7">
        <v>394.05775888077915</v>
      </c>
      <c r="Q31" s="7">
        <v>782.0051855109632</v>
      </c>
      <c r="R31" s="7">
        <v>1174.0083080604672</v>
      </c>
      <c r="S31" s="7">
        <v>5196.3514653593302</v>
      </c>
      <c r="T31" s="7">
        <v>20992.180292725563</v>
      </c>
      <c r="U31" s="124">
        <f t="shared" si="2"/>
        <v>29185.824469062267</v>
      </c>
    </row>
    <row r="32" spans="1:21">
      <c r="A32" s="37">
        <v>22</v>
      </c>
      <c r="B32" s="17"/>
      <c r="C32" s="16"/>
      <c r="D32" s="38"/>
      <c r="E32" s="17" t="s">
        <v>12</v>
      </c>
      <c r="F32" s="42" t="s">
        <v>42</v>
      </c>
      <c r="G32" s="109">
        <f t="shared" si="0"/>
        <v>8077.8220729685854</v>
      </c>
      <c r="H32" s="26">
        <v>183.12279982934706</v>
      </c>
      <c r="I32" s="7">
        <v>160.08520029578358</v>
      </c>
      <c r="J32" s="7">
        <v>166.81766384746879</v>
      </c>
      <c r="K32" s="7">
        <v>383.64797966182232</v>
      </c>
      <c r="L32" s="7">
        <v>892.81405548006296</v>
      </c>
      <c r="M32" s="7">
        <v>1551.2750425636768</v>
      </c>
      <c r="N32" s="124">
        <f t="shared" si="1"/>
        <v>3337.7627416781615</v>
      </c>
      <c r="O32" s="26">
        <v>438.99179488420486</v>
      </c>
      <c r="P32" s="7">
        <v>223.93266858905554</v>
      </c>
      <c r="Q32" s="7">
        <v>208.26033444330096</v>
      </c>
      <c r="R32" s="7">
        <v>289.50115831568837</v>
      </c>
      <c r="S32" s="7">
        <v>927.07971106469631</v>
      </c>
      <c r="T32" s="7">
        <v>2652.2936639934778</v>
      </c>
      <c r="U32" s="124">
        <f t="shared" si="2"/>
        <v>4740.0593312904239</v>
      </c>
    </row>
    <row r="33" spans="1:21">
      <c r="A33" s="37">
        <v>23</v>
      </c>
      <c r="B33" s="17"/>
      <c r="C33" s="16"/>
      <c r="D33" s="8"/>
      <c r="E33" s="17" t="s">
        <v>14</v>
      </c>
      <c r="F33" s="42" t="s">
        <v>43</v>
      </c>
      <c r="G33" s="109">
        <f t="shared" si="0"/>
        <v>0</v>
      </c>
      <c r="H33" s="26">
        <v>0</v>
      </c>
      <c r="I33" s="7">
        <v>0</v>
      </c>
      <c r="J33" s="7">
        <v>0</v>
      </c>
      <c r="K33" s="7">
        <v>0</v>
      </c>
      <c r="L33" s="7">
        <v>0</v>
      </c>
      <c r="M33" s="7">
        <v>0</v>
      </c>
      <c r="N33" s="124">
        <f t="shared" si="1"/>
        <v>0</v>
      </c>
      <c r="O33" s="26">
        <v>0</v>
      </c>
      <c r="P33" s="7">
        <v>0</v>
      </c>
      <c r="Q33" s="7">
        <v>0</v>
      </c>
      <c r="R33" s="7">
        <v>0</v>
      </c>
      <c r="S33" s="7">
        <v>0</v>
      </c>
      <c r="T33" s="7">
        <v>0</v>
      </c>
      <c r="U33" s="124">
        <f t="shared" si="2"/>
        <v>0</v>
      </c>
    </row>
    <row r="34" spans="1:21">
      <c r="A34" s="37">
        <v>24</v>
      </c>
      <c r="B34" s="17"/>
      <c r="C34" s="16"/>
      <c r="D34" s="8"/>
      <c r="E34" s="17" t="s">
        <v>16</v>
      </c>
      <c r="F34" s="42" t="s">
        <v>44</v>
      </c>
      <c r="G34" s="109">
        <f t="shared" si="0"/>
        <v>0</v>
      </c>
      <c r="H34" s="26">
        <v>0</v>
      </c>
      <c r="I34" s="7">
        <v>0</v>
      </c>
      <c r="J34" s="7">
        <v>0</v>
      </c>
      <c r="K34" s="7">
        <v>0</v>
      </c>
      <c r="L34" s="7">
        <v>0</v>
      </c>
      <c r="M34" s="7">
        <v>0</v>
      </c>
      <c r="N34" s="124">
        <f t="shared" si="1"/>
        <v>0</v>
      </c>
      <c r="O34" s="26">
        <v>0</v>
      </c>
      <c r="P34" s="7">
        <v>0</v>
      </c>
      <c r="Q34" s="7">
        <v>0</v>
      </c>
      <c r="R34" s="7">
        <v>0</v>
      </c>
      <c r="S34" s="7">
        <v>0</v>
      </c>
      <c r="T34" s="7">
        <v>0</v>
      </c>
      <c r="U34" s="124">
        <f t="shared" si="2"/>
        <v>0</v>
      </c>
    </row>
    <row r="35" spans="1:21">
      <c r="A35" s="37">
        <v>25</v>
      </c>
      <c r="B35" s="17"/>
      <c r="C35" s="16"/>
      <c r="D35" s="8"/>
      <c r="E35" s="17" t="s">
        <v>18</v>
      </c>
      <c r="F35" s="42" t="s">
        <v>45</v>
      </c>
      <c r="G35" s="109">
        <f t="shared" si="0"/>
        <v>17.435128003358841</v>
      </c>
      <c r="H35" s="26">
        <v>0</v>
      </c>
      <c r="I35" s="7">
        <v>4.2741894721984863E-3</v>
      </c>
      <c r="J35" s="7">
        <v>0.12684985995292664</v>
      </c>
      <c r="K35" s="7">
        <v>0.58521592617034912</v>
      </c>
      <c r="L35" s="7">
        <v>2.5311696529388428</v>
      </c>
      <c r="M35" s="7">
        <v>5.0606389045715332</v>
      </c>
      <c r="N35" s="124">
        <f t="shared" si="1"/>
        <v>8.3081485331058502</v>
      </c>
      <c r="O35" s="26">
        <v>0</v>
      </c>
      <c r="P35" s="7">
        <v>0</v>
      </c>
      <c r="Q35" s="7">
        <v>0.11736232042312622</v>
      </c>
      <c r="R35" s="7">
        <v>0.57456904649734497</v>
      </c>
      <c r="S35" s="7">
        <v>1.8855700492858887</v>
      </c>
      <c r="T35" s="7">
        <v>6.5494780540466309</v>
      </c>
      <c r="U35" s="124">
        <f t="shared" si="2"/>
        <v>9.1269794702529907</v>
      </c>
    </row>
    <row r="36" spans="1:21">
      <c r="A36" s="37">
        <v>26</v>
      </c>
      <c r="B36" s="17"/>
      <c r="C36" s="16"/>
      <c r="D36" s="8"/>
      <c r="E36" s="17" t="s">
        <v>20</v>
      </c>
      <c r="F36" s="42" t="s">
        <v>46</v>
      </c>
      <c r="G36" s="109">
        <f t="shared" si="0"/>
        <v>2714.3045172172715</v>
      </c>
      <c r="H36" s="26">
        <v>27.292531561972282</v>
      </c>
      <c r="I36" s="7">
        <v>25.902493554036482</v>
      </c>
      <c r="J36" s="7">
        <v>64.917048407311086</v>
      </c>
      <c r="K36" s="7">
        <v>135.95403874153271</v>
      </c>
      <c r="L36" s="7">
        <v>332.53931252425537</v>
      </c>
      <c r="M36" s="7">
        <v>731.6857383325696</v>
      </c>
      <c r="N36" s="124">
        <f t="shared" si="1"/>
        <v>1318.2911631216775</v>
      </c>
      <c r="O36" s="26">
        <v>41.877676509822777</v>
      </c>
      <c r="P36" s="7">
        <v>26.228403284840169</v>
      </c>
      <c r="Q36" s="7">
        <v>83.132194569450803</v>
      </c>
      <c r="R36" s="7">
        <v>120.27898072509561</v>
      </c>
      <c r="S36" s="7">
        <v>321.2303158082068</v>
      </c>
      <c r="T36" s="7">
        <v>803.26578319817781</v>
      </c>
      <c r="U36" s="124">
        <f t="shared" si="2"/>
        <v>1396.013354095594</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9378.2521563064365</v>
      </c>
      <c r="H39" s="26">
        <v>0</v>
      </c>
      <c r="I39" s="7">
        <v>0</v>
      </c>
      <c r="J39" s="7">
        <v>28.133275681437226</v>
      </c>
      <c r="K39" s="7">
        <v>152.16636679973453</v>
      </c>
      <c r="L39" s="7">
        <v>972.02272395789623</v>
      </c>
      <c r="M39" s="7">
        <v>4330.43437063694</v>
      </c>
      <c r="N39" s="124">
        <f t="shared" si="1"/>
        <v>5482.756737076008</v>
      </c>
      <c r="O39" s="26">
        <v>0</v>
      </c>
      <c r="P39" s="7">
        <v>0</v>
      </c>
      <c r="Q39" s="7">
        <v>21.83626133215148</v>
      </c>
      <c r="R39" s="7">
        <v>135.63514531776309</v>
      </c>
      <c r="S39" s="7">
        <v>863.43368019163609</v>
      </c>
      <c r="T39" s="7">
        <v>2874.5903323888779</v>
      </c>
      <c r="U39" s="124">
        <f t="shared" si="2"/>
        <v>3895.4954192304285</v>
      </c>
    </row>
    <row r="40" spans="1:21">
      <c r="A40" s="37">
        <v>30</v>
      </c>
      <c r="B40" s="17"/>
      <c r="C40" s="16"/>
      <c r="D40" s="12"/>
      <c r="E40" s="17" t="s">
        <v>357</v>
      </c>
      <c r="F40" s="42" t="s">
        <v>51</v>
      </c>
      <c r="G40" s="109">
        <f t="shared" si="0"/>
        <v>31846.777840215713</v>
      </c>
      <c r="H40" s="26">
        <v>184.26945948135108</v>
      </c>
      <c r="I40" s="7">
        <v>128.08827889058739</v>
      </c>
      <c r="J40" s="7">
        <v>638.31996563822031</v>
      </c>
      <c r="K40" s="7">
        <v>981.67111298441887</v>
      </c>
      <c r="L40" s="7">
        <v>2996.1116848215461</v>
      </c>
      <c r="M40" s="7">
        <v>8564.5568814277649</v>
      </c>
      <c r="N40" s="124">
        <f t="shared" si="1"/>
        <v>13493.017383243889</v>
      </c>
      <c r="O40" s="26">
        <v>160.45731319021434</v>
      </c>
      <c r="P40" s="7">
        <v>114.05916510615498</v>
      </c>
      <c r="Q40" s="7">
        <v>415.75627047196031</v>
      </c>
      <c r="R40" s="7">
        <v>538.85707065090537</v>
      </c>
      <c r="S40" s="7">
        <v>2797.1814230121672</v>
      </c>
      <c r="T40" s="7">
        <v>14327.449214540422</v>
      </c>
      <c r="U40" s="124">
        <f t="shared" si="2"/>
        <v>18353.760456971824</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si="0"/>
        <v>2041.8908884512493</v>
      </c>
      <c r="H42" s="26">
        <v>6.9320611347211525</v>
      </c>
      <c r="I42" s="7">
        <v>65.372390706092119</v>
      </c>
      <c r="J42" s="7">
        <v>148.18278266303241</v>
      </c>
      <c r="K42" s="7">
        <v>180.9479028955102</v>
      </c>
      <c r="L42" s="7">
        <v>493.36949770152569</v>
      </c>
      <c r="M42" s="7">
        <v>355.71707139164209</v>
      </c>
      <c r="N42" s="124">
        <f t="shared" si="1"/>
        <v>1250.5217064925237</v>
      </c>
      <c r="O42" s="26">
        <v>5.8946579804178327</v>
      </c>
      <c r="P42" s="7">
        <v>29.837520768865943</v>
      </c>
      <c r="Q42" s="7">
        <v>52.902747225016356</v>
      </c>
      <c r="R42" s="7">
        <v>89.161361113190651</v>
      </c>
      <c r="S42" s="7">
        <v>285.54079633951187</v>
      </c>
      <c r="T42" s="7">
        <v>328.03209853172302</v>
      </c>
      <c r="U42" s="124">
        <f t="shared" si="2"/>
        <v>791.36918195872568</v>
      </c>
    </row>
    <row r="43" spans="1:21">
      <c r="A43" s="37">
        <v>33</v>
      </c>
      <c r="B43" s="17"/>
      <c r="C43" s="16"/>
      <c r="D43" s="38" t="s">
        <v>54</v>
      </c>
      <c r="E43" s="39" t="s">
        <v>55</v>
      </c>
      <c r="F43" s="42"/>
      <c r="G43" s="109">
        <f t="shared" si="0"/>
        <v>587.74584452514284</v>
      </c>
      <c r="H43" s="26">
        <v>5.4909598252903606</v>
      </c>
      <c r="I43" s="7">
        <v>2.2123644745533966</v>
      </c>
      <c r="J43" s="7">
        <v>2.0314739447417196</v>
      </c>
      <c r="K43" s="7">
        <v>7.3654617645793223</v>
      </c>
      <c r="L43" s="7">
        <v>42.660003351244086</v>
      </c>
      <c r="M43" s="7">
        <v>268.97260312008439</v>
      </c>
      <c r="N43" s="124">
        <f t="shared" si="1"/>
        <v>328.73286648049327</v>
      </c>
      <c r="O43" s="26">
        <v>10.759945570691343</v>
      </c>
      <c r="P43" s="7">
        <v>2.7880493512911926</v>
      </c>
      <c r="Q43" s="7">
        <v>2.5580054029778694</v>
      </c>
      <c r="R43" s="7">
        <v>5.1502248456126836</v>
      </c>
      <c r="S43" s="7">
        <v>46.539112731072237</v>
      </c>
      <c r="T43" s="7">
        <v>191.21764014300425</v>
      </c>
      <c r="U43" s="124">
        <f t="shared" si="2"/>
        <v>259.01297804464957</v>
      </c>
    </row>
    <row r="44" spans="1:21">
      <c r="A44" s="37">
        <v>34</v>
      </c>
      <c r="B44" s="17"/>
      <c r="C44" s="16"/>
      <c r="D44" s="8"/>
      <c r="E44" s="17" t="s">
        <v>12</v>
      </c>
      <c r="F44" s="42" t="s">
        <v>56</v>
      </c>
      <c r="G44" s="109">
        <f t="shared" si="0"/>
        <v>587.74584452514284</v>
      </c>
      <c r="H44" s="26">
        <v>5.4909598252903606</v>
      </c>
      <c r="I44" s="7">
        <v>2.2123644745533966</v>
      </c>
      <c r="J44" s="7">
        <v>2.0314739447417196</v>
      </c>
      <c r="K44" s="7">
        <v>7.3654617645793223</v>
      </c>
      <c r="L44" s="7">
        <v>42.660003351244086</v>
      </c>
      <c r="M44" s="7">
        <v>268.97260312008439</v>
      </c>
      <c r="N44" s="124">
        <f t="shared" si="1"/>
        <v>328.73286648049327</v>
      </c>
      <c r="O44" s="26">
        <v>10.759945570691343</v>
      </c>
      <c r="P44" s="7">
        <v>2.7880493512911926</v>
      </c>
      <c r="Q44" s="7">
        <v>2.5580054029778694</v>
      </c>
      <c r="R44" s="7">
        <v>5.1502248456126836</v>
      </c>
      <c r="S44" s="7">
        <v>46.539112731072237</v>
      </c>
      <c r="T44" s="7">
        <v>191.21764014300425</v>
      </c>
      <c r="U44" s="124">
        <f t="shared" si="2"/>
        <v>259.01297804464957</v>
      </c>
    </row>
    <row r="45" spans="1:21">
      <c r="A45" s="37">
        <v>35</v>
      </c>
      <c r="B45" s="17"/>
      <c r="C45" s="16"/>
      <c r="D45" s="8"/>
      <c r="E45" s="17" t="s">
        <v>14</v>
      </c>
      <c r="F45" s="42" t="s">
        <v>57</v>
      </c>
      <c r="G45" s="109">
        <f t="shared" si="0"/>
        <v>0</v>
      </c>
      <c r="H45" s="26">
        <v>0</v>
      </c>
      <c r="I45" s="7">
        <v>0</v>
      </c>
      <c r="J45" s="7">
        <v>0</v>
      </c>
      <c r="K45" s="7">
        <v>0</v>
      </c>
      <c r="L45" s="7">
        <v>0</v>
      </c>
      <c r="M45" s="7">
        <v>0</v>
      </c>
      <c r="N45" s="124">
        <f t="shared" si="1"/>
        <v>0</v>
      </c>
      <c r="O45" s="26">
        <v>0</v>
      </c>
      <c r="P45" s="7">
        <v>0</v>
      </c>
      <c r="Q45" s="7">
        <v>0</v>
      </c>
      <c r="R45" s="7">
        <v>0</v>
      </c>
      <c r="S45" s="7">
        <v>0</v>
      </c>
      <c r="T45" s="7">
        <v>0</v>
      </c>
      <c r="U45" s="124">
        <f t="shared" si="2"/>
        <v>0</v>
      </c>
    </row>
    <row r="46" spans="1:21">
      <c r="A46" s="37">
        <v>36</v>
      </c>
      <c r="B46" s="10"/>
      <c r="C46" s="16"/>
      <c r="D46" s="8"/>
      <c r="E46" s="17" t="s">
        <v>16</v>
      </c>
      <c r="F46" s="42" t="s">
        <v>58</v>
      </c>
      <c r="G46" s="109">
        <f t="shared" si="0"/>
        <v>0</v>
      </c>
      <c r="H46" s="26">
        <v>0</v>
      </c>
      <c r="I46" s="7">
        <v>0</v>
      </c>
      <c r="J46" s="7">
        <v>0</v>
      </c>
      <c r="K46" s="7">
        <v>0</v>
      </c>
      <c r="L46" s="7">
        <v>0</v>
      </c>
      <c r="M46" s="7">
        <v>0</v>
      </c>
      <c r="N46" s="124">
        <f t="shared" si="1"/>
        <v>0</v>
      </c>
      <c r="O46" s="26">
        <v>0</v>
      </c>
      <c r="P46" s="7">
        <v>0</v>
      </c>
      <c r="Q46" s="7">
        <v>0</v>
      </c>
      <c r="R46" s="7">
        <v>0</v>
      </c>
      <c r="S46" s="7">
        <v>0</v>
      </c>
      <c r="T46" s="7">
        <v>0</v>
      </c>
      <c r="U46" s="124">
        <f t="shared" si="2"/>
        <v>0</v>
      </c>
    </row>
    <row r="47" spans="1:21">
      <c r="A47" s="37">
        <v>37</v>
      </c>
      <c r="B47" s="10"/>
      <c r="C47" s="11"/>
      <c r="D47" s="38" t="s">
        <v>59</v>
      </c>
      <c r="E47" s="9" t="s">
        <v>60</v>
      </c>
      <c r="F47" s="44"/>
      <c r="G47" s="109">
        <f t="shared" si="0"/>
        <v>98392.31669170456</v>
      </c>
      <c r="H47" s="26">
        <v>814.88944650138728</v>
      </c>
      <c r="I47" s="7">
        <v>580.34929243475199</v>
      </c>
      <c r="J47" s="7">
        <v>1338.499377887696</v>
      </c>
      <c r="K47" s="7">
        <v>1427.9602696280926</v>
      </c>
      <c r="L47" s="7">
        <v>6442.3706767261028</v>
      </c>
      <c r="M47" s="7">
        <v>41594.405890703201</v>
      </c>
      <c r="N47" s="124">
        <f t="shared" si="1"/>
        <v>52198.474953881232</v>
      </c>
      <c r="O47" s="26">
        <v>676.48998829699121</v>
      </c>
      <c r="P47" s="7">
        <v>678.66110478714108</v>
      </c>
      <c r="Q47" s="7">
        <v>1548.0203216858208</v>
      </c>
      <c r="R47" s="7">
        <v>1134.9259476382285</v>
      </c>
      <c r="S47" s="7">
        <v>4711.0678538754582</v>
      </c>
      <c r="T47" s="7">
        <v>37444.676521539688</v>
      </c>
      <c r="U47" s="124">
        <f t="shared" si="2"/>
        <v>46193.841737823328</v>
      </c>
    </row>
    <row r="48" spans="1:21">
      <c r="A48" s="93">
        <v>38</v>
      </c>
      <c r="B48" s="94"/>
      <c r="C48" s="95" t="s">
        <v>61</v>
      </c>
      <c r="D48" s="96" t="s">
        <v>62</v>
      </c>
      <c r="E48" s="97"/>
      <c r="F48" s="98"/>
      <c r="G48" s="99">
        <f t="shared" si="0"/>
        <v>1321706.0710818432</v>
      </c>
      <c r="H48" s="100">
        <v>9363.4043723270297</v>
      </c>
      <c r="I48" s="101">
        <v>796.64602555707097</v>
      </c>
      <c r="J48" s="101">
        <v>1425.5188697949052</v>
      </c>
      <c r="K48" s="101">
        <v>4496.6154051721096</v>
      </c>
      <c r="L48" s="101">
        <v>51791.451103687286</v>
      </c>
      <c r="M48" s="101">
        <v>502586.34117889404</v>
      </c>
      <c r="N48" s="125">
        <f t="shared" si="1"/>
        <v>570459.97695543244</v>
      </c>
      <c r="O48" s="100">
        <v>10590.173994123936</v>
      </c>
      <c r="P48" s="101">
        <v>978.02448677271605</v>
      </c>
      <c r="Q48" s="101">
        <v>1443.3765079826117</v>
      </c>
      <c r="R48" s="101">
        <v>3215.865039139986</v>
      </c>
      <c r="S48" s="101">
        <v>54922.852332949638</v>
      </c>
      <c r="T48" s="101">
        <v>680095.80176544189</v>
      </c>
      <c r="U48" s="125">
        <f t="shared" si="2"/>
        <v>751246.09412641078</v>
      </c>
    </row>
    <row r="49" spans="1:21">
      <c r="A49" s="37">
        <v>39</v>
      </c>
      <c r="B49" s="17"/>
      <c r="C49" s="16"/>
      <c r="D49" s="38" t="s">
        <v>8</v>
      </c>
      <c r="E49" s="45" t="s">
        <v>63</v>
      </c>
      <c r="F49" s="40"/>
      <c r="G49" s="109">
        <f t="shared" si="0"/>
        <v>1320510.2448153198</v>
      </c>
      <c r="H49" s="26">
        <v>9351.1929730400443</v>
      </c>
      <c r="I49" s="7">
        <v>793.77506925165653</v>
      </c>
      <c r="J49" s="7">
        <v>1415.4192874878645</v>
      </c>
      <c r="K49" s="7">
        <v>4466.9397757202387</v>
      </c>
      <c r="L49" s="7">
        <v>51666.559546947479</v>
      </c>
      <c r="M49" s="7">
        <v>502239.75561904907</v>
      </c>
      <c r="N49" s="124">
        <f t="shared" si="1"/>
        <v>569933.64227149636</v>
      </c>
      <c r="O49" s="26">
        <v>10576.894615665078</v>
      </c>
      <c r="P49" s="7">
        <v>974.62057042121887</v>
      </c>
      <c r="Q49" s="7">
        <v>1434.8957606330514</v>
      </c>
      <c r="R49" s="7">
        <v>3195.612677693367</v>
      </c>
      <c r="S49" s="7">
        <v>54803.751839637756</v>
      </c>
      <c r="T49" s="7">
        <v>679590.82707977295</v>
      </c>
      <c r="U49" s="124">
        <f t="shared" si="2"/>
        <v>750576.60254382342</v>
      </c>
    </row>
    <row r="50" spans="1:21">
      <c r="A50" s="37">
        <v>40</v>
      </c>
      <c r="B50" s="17"/>
      <c r="C50" s="16"/>
      <c r="D50" s="38" t="s">
        <v>10</v>
      </c>
      <c r="E50" s="45" t="s">
        <v>64</v>
      </c>
      <c r="F50" s="40"/>
      <c r="G50" s="109">
        <f t="shared" si="0"/>
        <v>594.14656403652407</v>
      </c>
      <c r="H50" s="26">
        <v>7.7509270751615986</v>
      </c>
      <c r="I50" s="7">
        <v>1.0167773526409292</v>
      </c>
      <c r="J50" s="7">
        <v>6.3779479067306966</v>
      </c>
      <c r="K50" s="7">
        <v>16.547237746126484</v>
      </c>
      <c r="L50" s="7">
        <v>66.162465877365321</v>
      </c>
      <c r="M50" s="7">
        <v>186.5532342325896</v>
      </c>
      <c r="N50" s="124">
        <f t="shared" si="1"/>
        <v>284.40859019061463</v>
      </c>
      <c r="O50" s="26">
        <v>9.4077656917797867</v>
      </c>
      <c r="P50" s="7">
        <v>1.0111326183359779</v>
      </c>
      <c r="Q50" s="7">
        <v>5.2713664194307057</v>
      </c>
      <c r="R50" s="7">
        <v>11.865853262017481</v>
      </c>
      <c r="S50" s="7">
        <v>53.703071976779029</v>
      </c>
      <c r="T50" s="7">
        <v>228.47878387756646</v>
      </c>
      <c r="U50" s="124">
        <f t="shared" si="2"/>
        <v>309.73797384590944</v>
      </c>
    </row>
    <row r="51" spans="1:21">
      <c r="A51" s="37">
        <v>41</v>
      </c>
      <c r="B51" s="17"/>
      <c r="C51" s="16"/>
      <c r="D51" s="38" t="s">
        <v>22</v>
      </c>
      <c r="E51" s="45" t="s">
        <v>65</v>
      </c>
      <c r="F51" s="40"/>
      <c r="G51" s="109">
        <f t="shared" si="0"/>
        <v>601.64928091821457</v>
      </c>
      <c r="H51" s="26">
        <v>4.4602308234880184</v>
      </c>
      <c r="I51" s="7">
        <v>1.8541759874351555</v>
      </c>
      <c r="J51" s="7">
        <v>3.7216163690027315</v>
      </c>
      <c r="K51" s="7">
        <v>13.128431397723034</v>
      </c>
      <c r="L51" s="7">
        <v>58.729450868442655</v>
      </c>
      <c r="M51" s="7">
        <v>160.0338369878009</v>
      </c>
      <c r="N51" s="124">
        <f t="shared" si="1"/>
        <v>241.92774243389249</v>
      </c>
      <c r="O51" s="26">
        <v>3.8711459298720001</v>
      </c>
      <c r="P51" s="7">
        <v>2.3928051512484672</v>
      </c>
      <c r="Q51" s="7">
        <v>3.2094053357286612</v>
      </c>
      <c r="R51" s="7">
        <v>8.3865058701485395</v>
      </c>
      <c r="S51" s="7">
        <v>65.39487957424717</v>
      </c>
      <c r="T51" s="7">
        <v>276.46679662307724</v>
      </c>
      <c r="U51" s="124">
        <f t="shared" si="2"/>
        <v>359.72153848432208</v>
      </c>
    </row>
    <row r="52" spans="1:21">
      <c r="A52" s="93">
        <v>42</v>
      </c>
      <c r="B52" s="94"/>
      <c r="C52" s="95" t="s">
        <v>66</v>
      </c>
      <c r="D52" s="96" t="s">
        <v>67</v>
      </c>
      <c r="E52" s="97"/>
      <c r="F52" s="98"/>
      <c r="G52" s="99">
        <f t="shared" si="0"/>
        <v>12374.568228960037</v>
      </c>
      <c r="H52" s="100">
        <v>0</v>
      </c>
      <c r="I52" s="101">
        <v>0</v>
      </c>
      <c r="J52" s="101">
        <v>0</v>
      </c>
      <c r="K52" s="101">
        <v>0</v>
      </c>
      <c r="L52" s="101">
        <v>0</v>
      </c>
      <c r="M52" s="101">
        <v>0</v>
      </c>
      <c r="N52" s="125">
        <f t="shared" si="1"/>
        <v>0</v>
      </c>
      <c r="O52" s="100">
        <v>0</v>
      </c>
      <c r="P52" s="101">
        <v>0</v>
      </c>
      <c r="Q52" s="101">
        <v>5617.4028816223145</v>
      </c>
      <c r="R52" s="101">
        <v>6757.1653473377228</v>
      </c>
      <c r="S52" s="101">
        <v>0</v>
      </c>
      <c r="T52" s="101">
        <v>0</v>
      </c>
      <c r="U52" s="125">
        <f t="shared" si="2"/>
        <v>12374.568228960037</v>
      </c>
    </row>
    <row r="53" spans="1:21">
      <c r="A53" s="93">
        <v>49</v>
      </c>
      <c r="B53" s="94"/>
      <c r="C53" s="95" t="s">
        <v>68</v>
      </c>
      <c r="D53" s="96" t="s">
        <v>69</v>
      </c>
      <c r="E53" s="97"/>
      <c r="F53" s="98"/>
      <c r="G53" s="99">
        <f t="shared" si="0"/>
        <v>144479.30078065395</v>
      </c>
      <c r="H53" s="100">
        <v>73176.137700557709</v>
      </c>
      <c r="I53" s="101">
        <v>4.9035863876342773</v>
      </c>
      <c r="J53" s="101">
        <v>0</v>
      </c>
      <c r="K53" s="101">
        <v>0</v>
      </c>
      <c r="L53" s="101">
        <v>0</v>
      </c>
      <c r="M53" s="101">
        <v>0</v>
      </c>
      <c r="N53" s="125">
        <f t="shared" si="1"/>
        <v>73181.041286945343</v>
      </c>
      <c r="O53" s="100">
        <v>71298.259493708611</v>
      </c>
      <c r="P53" s="101">
        <v>0</v>
      </c>
      <c r="Q53" s="101">
        <v>0</v>
      </c>
      <c r="R53" s="101">
        <v>0</v>
      </c>
      <c r="S53" s="101">
        <v>0</v>
      </c>
      <c r="T53" s="101">
        <v>0</v>
      </c>
      <c r="U53" s="125">
        <f t="shared" si="2"/>
        <v>71298.259493708611</v>
      </c>
    </row>
    <row r="54" spans="1:21">
      <c r="A54" s="37">
        <v>50</v>
      </c>
      <c r="B54" s="17"/>
      <c r="C54" s="16"/>
      <c r="D54" s="38" t="s">
        <v>8</v>
      </c>
      <c r="E54" s="47" t="s">
        <v>70</v>
      </c>
      <c r="F54" s="40"/>
      <c r="G54" s="109">
        <f t="shared" si="0"/>
        <v>87076.795268833637</v>
      </c>
      <c r="H54" s="26">
        <v>45282.086326241493</v>
      </c>
      <c r="I54" s="7">
        <v>0</v>
      </c>
      <c r="J54" s="7">
        <v>0</v>
      </c>
      <c r="K54" s="7">
        <v>0</v>
      </c>
      <c r="L54" s="7">
        <v>0</v>
      </c>
      <c r="M54" s="7">
        <v>0</v>
      </c>
      <c r="N54" s="124">
        <f t="shared" si="1"/>
        <v>45282.086326241493</v>
      </c>
      <c r="O54" s="26">
        <v>41794.708942592144</v>
      </c>
      <c r="P54" s="7">
        <v>0</v>
      </c>
      <c r="Q54" s="7">
        <v>0</v>
      </c>
      <c r="R54" s="7">
        <v>0</v>
      </c>
      <c r="S54" s="7">
        <v>0</v>
      </c>
      <c r="T54" s="7">
        <v>0</v>
      </c>
      <c r="U54" s="124">
        <f t="shared" si="2"/>
        <v>41794.708942592144</v>
      </c>
    </row>
    <row r="55" spans="1:21">
      <c r="A55" s="37">
        <v>51</v>
      </c>
      <c r="B55" s="10"/>
      <c r="C55" s="16"/>
      <c r="D55" s="38" t="s">
        <v>10</v>
      </c>
      <c r="E55" s="47" t="s">
        <v>71</v>
      </c>
      <c r="F55" s="40"/>
      <c r="G55" s="109">
        <f t="shared" si="0"/>
        <v>31898.008849382401</v>
      </c>
      <c r="H55" s="26">
        <v>16925.0866355896</v>
      </c>
      <c r="I55" s="7">
        <v>0</v>
      </c>
      <c r="J55" s="7">
        <v>0</v>
      </c>
      <c r="K55" s="7">
        <v>0</v>
      </c>
      <c r="L55" s="7">
        <v>0</v>
      </c>
      <c r="M55" s="7">
        <v>0</v>
      </c>
      <c r="N55" s="124">
        <f t="shared" si="1"/>
        <v>16925.0866355896</v>
      </c>
      <c r="O55" s="26">
        <v>14972.922213792801</v>
      </c>
      <c r="P55" s="7">
        <v>0</v>
      </c>
      <c r="Q55" s="7">
        <v>0</v>
      </c>
      <c r="R55" s="7">
        <v>0</v>
      </c>
      <c r="S55" s="7">
        <v>0</v>
      </c>
      <c r="T55" s="7">
        <v>0</v>
      </c>
      <c r="U55" s="124">
        <f t="shared" si="2"/>
        <v>14972.922213792801</v>
      </c>
    </row>
    <row r="56" spans="1:21">
      <c r="A56" s="37">
        <v>52</v>
      </c>
      <c r="B56" s="17"/>
      <c r="C56" s="11"/>
      <c r="D56" s="38" t="s">
        <v>22</v>
      </c>
      <c r="E56" s="47" t="s">
        <v>72</v>
      </c>
      <c r="F56" s="43"/>
      <c r="G56" s="109">
        <f t="shared" si="0"/>
        <v>22279.665477827191</v>
      </c>
      <c r="H56" s="26">
        <v>9405.2602899372578</v>
      </c>
      <c r="I56" s="7">
        <v>0</v>
      </c>
      <c r="J56" s="7">
        <v>0</v>
      </c>
      <c r="K56" s="7">
        <v>0</v>
      </c>
      <c r="L56" s="7">
        <v>0</v>
      </c>
      <c r="M56" s="7">
        <v>0</v>
      </c>
      <c r="N56" s="124">
        <f t="shared" si="1"/>
        <v>9405.2602899372578</v>
      </c>
      <c r="O56" s="26">
        <v>12874.405187889934</v>
      </c>
      <c r="P56" s="7">
        <v>0</v>
      </c>
      <c r="Q56" s="7">
        <v>0</v>
      </c>
      <c r="R56" s="7">
        <v>0</v>
      </c>
      <c r="S56" s="7">
        <v>0</v>
      </c>
      <c r="T56" s="7">
        <v>0</v>
      </c>
      <c r="U56" s="124">
        <f t="shared" si="2"/>
        <v>12874.405187889934</v>
      </c>
    </row>
    <row r="57" spans="1:21">
      <c r="A57" s="37">
        <v>53</v>
      </c>
      <c r="B57" s="12"/>
      <c r="C57" s="12"/>
      <c r="D57" s="38" t="s">
        <v>24</v>
      </c>
      <c r="E57" s="13" t="s">
        <v>73</v>
      </c>
      <c r="F57" s="43"/>
      <c r="G57" s="109">
        <f t="shared" si="0"/>
        <v>3224.8331078141928</v>
      </c>
      <c r="H57" s="26">
        <v>1563.7050369828939</v>
      </c>
      <c r="I57" s="7">
        <v>4.9035863876342773</v>
      </c>
      <c r="J57" s="7">
        <v>0</v>
      </c>
      <c r="K57" s="7">
        <v>0</v>
      </c>
      <c r="L57" s="7">
        <v>0</v>
      </c>
      <c r="M57" s="7">
        <v>0</v>
      </c>
      <c r="N57" s="124">
        <f t="shared" si="1"/>
        <v>1568.6086233705282</v>
      </c>
      <c r="O57" s="26">
        <v>1656.2244844436646</v>
      </c>
      <c r="P57" s="7">
        <v>0</v>
      </c>
      <c r="Q57" s="7">
        <v>0</v>
      </c>
      <c r="R57" s="7">
        <v>0</v>
      </c>
      <c r="S57" s="7">
        <v>0</v>
      </c>
      <c r="T57" s="7">
        <v>0</v>
      </c>
      <c r="U57" s="124">
        <f t="shared" si="2"/>
        <v>1656.2244844436646</v>
      </c>
    </row>
    <row r="58" spans="1:21">
      <c r="A58" s="93">
        <v>54</v>
      </c>
      <c r="B58" s="94"/>
      <c r="C58" s="95" t="s">
        <v>74</v>
      </c>
      <c r="D58" s="96" t="s">
        <v>75</v>
      </c>
      <c r="E58" s="97"/>
      <c r="F58" s="98"/>
      <c r="G58" s="99">
        <f t="shared" si="0"/>
        <v>237005.9244976528</v>
      </c>
      <c r="H58" s="100">
        <v>902.92935035284609</v>
      </c>
      <c r="I58" s="101">
        <v>239.01845995988697</v>
      </c>
      <c r="J58" s="101">
        <v>448.77156753465533</v>
      </c>
      <c r="K58" s="101">
        <v>2144.4863357171416</v>
      </c>
      <c r="L58" s="101">
        <v>21448.301285684109</v>
      </c>
      <c r="M58" s="101">
        <v>62900.198842525482</v>
      </c>
      <c r="N58" s="125">
        <f t="shared" si="1"/>
        <v>88083.705841774121</v>
      </c>
      <c r="O58" s="100">
        <v>1216.1709577767178</v>
      </c>
      <c r="P58" s="101">
        <v>587.07233179360628</v>
      </c>
      <c r="Q58" s="101">
        <v>1785.2980142040178</v>
      </c>
      <c r="R58" s="101">
        <v>5366.1978483535349</v>
      </c>
      <c r="S58" s="101">
        <v>30558.87591946125</v>
      </c>
      <c r="T58" s="101">
        <v>109408.60358428955</v>
      </c>
      <c r="U58" s="125">
        <f t="shared" si="2"/>
        <v>148922.21865587868</v>
      </c>
    </row>
    <row r="59" spans="1:21">
      <c r="A59" s="37">
        <v>55</v>
      </c>
      <c r="B59" s="17"/>
      <c r="C59" s="16"/>
      <c r="D59" s="38" t="s">
        <v>8</v>
      </c>
      <c r="E59" s="45" t="s">
        <v>76</v>
      </c>
      <c r="F59" s="40"/>
      <c r="G59" s="109">
        <f t="shared" si="0"/>
        <v>81023.841351298383</v>
      </c>
      <c r="H59" s="26">
        <v>348.96703942492604</v>
      </c>
      <c r="I59" s="7">
        <v>30.809411290567368</v>
      </c>
      <c r="J59" s="7">
        <v>47.499086142284796</v>
      </c>
      <c r="K59" s="7">
        <v>128.14180462108925</v>
      </c>
      <c r="L59" s="7">
        <v>1797.9580397792161</v>
      </c>
      <c r="M59" s="7">
        <v>24931.562426447868</v>
      </c>
      <c r="N59" s="124">
        <f t="shared" si="1"/>
        <v>27284.937807705952</v>
      </c>
      <c r="O59" s="26">
        <v>574.87833613110706</v>
      </c>
      <c r="P59" s="7">
        <v>73.792932929471135</v>
      </c>
      <c r="Q59" s="7">
        <v>143.93512095371261</v>
      </c>
      <c r="R59" s="7">
        <v>309.8405464598909</v>
      </c>
      <c r="S59" s="7">
        <v>4729.396306052804</v>
      </c>
      <c r="T59" s="7">
        <v>47907.060301065445</v>
      </c>
      <c r="U59" s="124">
        <f t="shared" si="2"/>
        <v>53738.903543592431</v>
      </c>
    </row>
    <row r="60" spans="1:21">
      <c r="A60" s="37">
        <v>56</v>
      </c>
      <c r="B60" s="17"/>
      <c r="C60" s="16"/>
      <c r="D60" s="38" t="s">
        <v>10</v>
      </c>
      <c r="E60" s="45" t="s">
        <v>77</v>
      </c>
      <c r="F60" s="40"/>
      <c r="G60" s="109">
        <f t="shared" si="0"/>
        <v>830.00650327629046</v>
      </c>
      <c r="H60" s="26">
        <v>2.6589105183993524</v>
      </c>
      <c r="I60" s="7">
        <v>0.61987466255959589</v>
      </c>
      <c r="J60" s="7">
        <v>2.5554027510806918</v>
      </c>
      <c r="K60" s="7">
        <v>7.2973594306095038</v>
      </c>
      <c r="L60" s="7">
        <v>58.478561781113967</v>
      </c>
      <c r="M60" s="7">
        <v>177.78572709858418</v>
      </c>
      <c r="N60" s="124">
        <f t="shared" si="1"/>
        <v>249.39583624234729</v>
      </c>
      <c r="O60" s="26">
        <v>4.3846547293724143</v>
      </c>
      <c r="P60" s="7">
        <v>2.1320322368919733</v>
      </c>
      <c r="Q60" s="7">
        <v>6.8788809800535091</v>
      </c>
      <c r="R60" s="7">
        <v>16.336077638843562</v>
      </c>
      <c r="S60" s="7">
        <v>117.56892142980359</v>
      </c>
      <c r="T60" s="7">
        <v>433.31010001897812</v>
      </c>
      <c r="U60" s="124">
        <f t="shared" si="2"/>
        <v>580.61066703394317</v>
      </c>
    </row>
    <row r="61" spans="1:21">
      <c r="A61" s="37">
        <v>57</v>
      </c>
      <c r="B61" s="17"/>
      <c r="C61" s="16"/>
      <c r="D61" s="38" t="s">
        <v>22</v>
      </c>
      <c r="E61" s="45" t="s">
        <v>78</v>
      </c>
      <c r="F61" s="40"/>
      <c r="G61" s="109">
        <f t="shared" si="0"/>
        <v>0</v>
      </c>
      <c r="H61" s="26">
        <v>0</v>
      </c>
      <c r="I61" s="7">
        <v>0</v>
      </c>
      <c r="J61" s="7">
        <v>0</v>
      </c>
      <c r="K61" s="7">
        <v>0</v>
      </c>
      <c r="L61" s="7">
        <v>0</v>
      </c>
      <c r="M61" s="7">
        <v>0</v>
      </c>
      <c r="N61" s="124">
        <f t="shared" si="1"/>
        <v>0</v>
      </c>
      <c r="O61" s="26">
        <v>0</v>
      </c>
      <c r="P61" s="7">
        <v>0</v>
      </c>
      <c r="Q61" s="7">
        <v>0</v>
      </c>
      <c r="R61" s="7">
        <v>0</v>
      </c>
      <c r="S61" s="7">
        <v>0</v>
      </c>
      <c r="T61" s="7">
        <v>0</v>
      </c>
      <c r="U61" s="124">
        <f t="shared" si="2"/>
        <v>0</v>
      </c>
    </row>
    <row r="62" spans="1:21">
      <c r="A62" s="37">
        <v>58</v>
      </c>
      <c r="B62" s="14"/>
      <c r="C62" s="16"/>
      <c r="D62" s="38" t="s">
        <v>24</v>
      </c>
      <c r="E62" s="45" t="s">
        <v>79</v>
      </c>
      <c r="F62" s="40"/>
      <c r="G62" s="109">
        <f t="shared" si="0"/>
        <v>1910.2732764990651</v>
      </c>
      <c r="H62" s="26">
        <v>3.9489739800919779</v>
      </c>
      <c r="I62" s="7">
        <v>4.2017874087323435</v>
      </c>
      <c r="J62" s="7">
        <v>15.307478979113512</v>
      </c>
      <c r="K62" s="7">
        <v>26.578567082877271</v>
      </c>
      <c r="L62" s="7">
        <v>103.89622925315052</v>
      </c>
      <c r="M62" s="7">
        <v>613.08920679986477</v>
      </c>
      <c r="N62" s="124">
        <f t="shared" si="1"/>
        <v>767.0222435038304</v>
      </c>
      <c r="O62" s="26">
        <v>1.7104607975343242</v>
      </c>
      <c r="P62" s="7">
        <v>5.2501828788663261</v>
      </c>
      <c r="Q62" s="7">
        <v>16.356920074380469</v>
      </c>
      <c r="R62" s="7">
        <v>24.480212915630545</v>
      </c>
      <c r="S62" s="7">
        <v>52.088680310407653</v>
      </c>
      <c r="T62" s="7">
        <v>1043.3645760184154</v>
      </c>
      <c r="U62" s="124">
        <f t="shared" si="2"/>
        <v>1143.2510329952347</v>
      </c>
    </row>
    <row r="63" spans="1:21">
      <c r="A63" s="37">
        <v>59</v>
      </c>
      <c r="B63" s="12"/>
      <c r="C63" s="14"/>
      <c r="D63" s="38" t="s">
        <v>26</v>
      </c>
      <c r="E63" s="14" t="s">
        <v>80</v>
      </c>
      <c r="F63" s="48"/>
      <c r="G63" s="109">
        <f t="shared" si="0"/>
        <v>153241.80257583596</v>
      </c>
      <c r="H63" s="26">
        <v>547.35442920820788</v>
      </c>
      <c r="I63" s="7">
        <v>203.38739302707836</v>
      </c>
      <c r="J63" s="7">
        <v>383.40960818901658</v>
      </c>
      <c r="K63" s="7">
        <v>1982.4686523713171</v>
      </c>
      <c r="L63" s="7">
        <v>19487.968386918306</v>
      </c>
      <c r="M63" s="7">
        <v>37177.76366019249</v>
      </c>
      <c r="N63" s="124">
        <f t="shared" si="1"/>
        <v>59782.352129906416</v>
      </c>
      <c r="O63" s="26">
        <v>635.19746080087498</v>
      </c>
      <c r="P63" s="7">
        <v>505.89719460811466</v>
      </c>
      <c r="Q63" s="7">
        <v>1618.1270541758277</v>
      </c>
      <c r="R63" s="7">
        <v>5015.5409219749272</v>
      </c>
      <c r="S63" s="7">
        <v>25659.822230473161</v>
      </c>
      <c r="T63" s="7">
        <v>60024.865583896637</v>
      </c>
      <c r="U63" s="124">
        <f t="shared" si="2"/>
        <v>93459.450445929542</v>
      </c>
    </row>
    <row r="64" spans="1:21">
      <c r="A64" s="72">
        <v>60</v>
      </c>
      <c r="B64" s="73" t="s">
        <v>81</v>
      </c>
      <c r="C64" s="77" t="s">
        <v>82</v>
      </c>
      <c r="D64" s="78"/>
      <c r="E64" s="78"/>
      <c r="F64" s="79"/>
      <c r="G64" s="74">
        <f t="shared" si="0"/>
        <v>19167781.704056501</v>
      </c>
      <c r="H64" s="75">
        <v>49243.106184482574</v>
      </c>
      <c r="I64" s="76">
        <v>13836.961886644363</v>
      </c>
      <c r="J64" s="76">
        <v>63553.522706508636</v>
      </c>
      <c r="K64" s="76">
        <v>424811.25459671021</v>
      </c>
      <c r="L64" s="76">
        <v>2546623.6755981445</v>
      </c>
      <c r="M64" s="76">
        <v>5911925.6705322266</v>
      </c>
      <c r="N64" s="122">
        <f t="shared" si="1"/>
        <v>9009994.1915047169</v>
      </c>
      <c r="O64" s="75">
        <v>57283.189422607422</v>
      </c>
      <c r="P64" s="76">
        <v>13662.182548522949</v>
      </c>
      <c r="Q64" s="76">
        <v>51113.399344921112</v>
      </c>
      <c r="R64" s="76">
        <v>304837.62751197815</v>
      </c>
      <c r="S64" s="76">
        <v>2000349.0609893799</v>
      </c>
      <c r="T64" s="76">
        <v>7730542.052734375</v>
      </c>
      <c r="U64" s="122">
        <f t="shared" si="2"/>
        <v>10157787.512551785</v>
      </c>
    </row>
    <row r="65" spans="1:21">
      <c r="A65" s="93">
        <v>61</v>
      </c>
      <c r="B65" s="94"/>
      <c r="C65" s="95" t="s">
        <v>6</v>
      </c>
      <c r="D65" s="96" t="s">
        <v>83</v>
      </c>
      <c r="E65" s="97"/>
      <c r="F65" s="98"/>
      <c r="G65" s="99">
        <f t="shared" si="0"/>
        <v>3131580.856806457</v>
      </c>
      <c r="H65" s="100">
        <v>2147.7114899456501</v>
      </c>
      <c r="I65" s="101">
        <v>3035.6799488067627</v>
      </c>
      <c r="J65" s="101">
        <v>12730.855387806892</v>
      </c>
      <c r="K65" s="101">
        <v>95814.555532455444</v>
      </c>
      <c r="L65" s="101">
        <v>569911.29850769043</v>
      </c>
      <c r="M65" s="101">
        <v>916868.66638183594</v>
      </c>
      <c r="N65" s="125">
        <f t="shared" si="1"/>
        <v>1600508.7672485411</v>
      </c>
      <c r="O65" s="100">
        <v>1579.6977763772011</v>
      </c>
      <c r="P65" s="101">
        <v>2000.7827728688717</v>
      </c>
      <c r="Q65" s="101">
        <v>10914.7083081007</v>
      </c>
      <c r="R65" s="101">
        <v>147194.27970600128</v>
      </c>
      <c r="S65" s="101">
        <v>582835.73439788818</v>
      </c>
      <c r="T65" s="101">
        <v>786546.88659667969</v>
      </c>
      <c r="U65" s="125">
        <f t="shared" si="2"/>
        <v>1531072.0895579159</v>
      </c>
    </row>
    <row r="66" spans="1:21">
      <c r="A66" s="37">
        <v>62</v>
      </c>
      <c r="B66" s="17"/>
      <c r="C66" s="16"/>
      <c r="D66" s="38" t="s">
        <v>8</v>
      </c>
      <c r="E66" s="49" t="s">
        <v>84</v>
      </c>
      <c r="F66" s="40"/>
      <c r="G66" s="109">
        <f t="shared" si="0"/>
        <v>307281.64155996428</v>
      </c>
      <c r="H66" s="26">
        <v>28.696779608726501</v>
      </c>
      <c r="I66" s="7">
        <v>62.56437189783901</v>
      </c>
      <c r="J66" s="7">
        <v>1585.9960678480566</v>
      </c>
      <c r="K66" s="7">
        <v>18729.606314778328</v>
      </c>
      <c r="L66" s="7">
        <v>91468.668452262878</v>
      </c>
      <c r="M66" s="7">
        <v>107804.57092666626</v>
      </c>
      <c r="N66" s="124">
        <f t="shared" si="1"/>
        <v>219680.10291306209</v>
      </c>
      <c r="O66" s="26">
        <v>15.188798487186432</v>
      </c>
      <c r="P66" s="7">
        <v>65.348799108760431</v>
      </c>
      <c r="Q66" s="7">
        <v>536.22402619943023</v>
      </c>
      <c r="R66" s="7">
        <v>7123.6478171646595</v>
      </c>
      <c r="S66" s="7">
        <v>34740.525530099869</v>
      </c>
      <c r="T66" s="7">
        <v>45120.603675842285</v>
      </c>
      <c r="U66" s="124">
        <f t="shared" si="2"/>
        <v>87601.538646902191</v>
      </c>
    </row>
    <row r="67" spans="1:21">
      <c r="A67" s="37">
        <v>63</v>
      </c>
      <c r="B67" s="17"/>
      <c r="C67" s="16"/>
      <c r="D67" s="38" t="s">
        <v>10</v>
      </c>
      <c r="E67" s="49" t="s">
        <v>85</v>
      </c>
      <c r="F67" s="40"/>
      <c r="G67" s="109">
        <f t="shared" si="0"/>
        <v>165323.19304536097</v>
      </c>
      <c r="H67" s="26">
        <v>3.5674612522125244</v>
      </c>
      <c r="I67" s="7">
        <v>2.0344533920288086</v>
      </c>
      <c r="J67" s="7">
        <v>283.4177507115528</v>
      </c>
      <c r="K67" s="7">
        <v>6086.9414191842079</v>
      </c>
      <c r="L67" s="7">
        <v>41482.208820343018</v>
      </c>
      <c r="M67" s="7">
        <v>57025.649011135101</v>
      </c>
      <c r="N67" s="124">
        <f t="shared" si="1"/>
        <v>104883.81891601812</v>
      </c>
      <c r="O67" s="26">
        <v>0.54731476306915283</v>
      </c>
      <c r="P67" s="7">
        <v>0.30761408805847168</v>
      </c>
      <c r="Q67" s="7">
        <v>189.47142073046416</v>
      </c>
      <c r="R67" s="7">
        <v>3890.6920133456588</v>
      </c>
      <c r="S67" s="7">
        <v>19451.74065887928</v>
      </c>
      <c r="T67" s="7">
        <v>36906.615107536316</v>
      </c>
      <c r="U67" s="124">
        <f t="shared" si="2"/>
        <v>60439.374129342847</v>
      </c>
    </row>
    <row r="68" spans="1:21">
      <c r="A68" s="37">
        <v>64</v>
      </c>
      <c r="B68" s="17"/>
      <c r="C68" s="16"/>
      <c r="D68" s="38" t="s">
        <v>22</v>
      </c>
      <c r="E68" s="49" t="s">
        <v>86</v>
      </c>
      <c r="F68" s="40"/>
      <c r="G68" s="109">
        <f t="shared" si="0"/>
        <v>189858.16052420344</v>
      </c>
      <c r="H68" s="26">
        <v>14.718425512313843</v>
      </c>
      <c r="I68" s="7">
        <v>5.4011168479919434</v>
      </c>
      <c r="J68" s="7">
        <v>501.06292678043246</v>
      </c>
      <c r="K68" s="7">
        <v>8438.97626298666</v>
      </c>
      <c r="L68" s="7">
        <v>50160.782893180847</v>
      </c>
      <c r="M68" s="7">
        <v>64358.617925643921</v>
      </c>
      <c r="N68" s="124">
        <f t="shared" si="1"/>
        <v>123479.55955095217</v>
      </c>
      <c r="O68" s="26">
        <v>22.432358145713806</v>
      </c>
      <c r="P68" s="7">
        <v>26.563227295875549</v>
      </c>
      <c r="Q68" s="7">
        <v>357.90466527920216</v>
      </c>
      <c r="R68" s="7">
        <v>4955.4000081568956</v>
      </c>
      <c r="S68" s="7">
        <v>22140.832080721855</v>
      </c>
      <c r="T68" s="7">
        <v>38875.468633651733</v>
      </c>
      <c r="U68" s="124">
        <f t="shared" si="2"/>
        <v>66378.600973251276</v>
      </c>
    </row>
    <row r="69" spans="1:21">
      <c r="A69" s="37">
        <v>65</v>
      </c>
      <c r="B69" s="17"/>
      <c r="C69" s="16"/>
      <c r="D69" s="38" t="s">
        <v>24</v>
      </c>
      <c r="E69" s="49" t="s">
        <v>87</v>
      </c>
      <c r="F69" s="40"/>
      <c r="G69" s="109">
        <f t="shared" si="0"/>
        <v>243070.36097682454</v>
      </c>
      <c r="H69" s="26">
        <v>46.301995873451233</v>
      </c>
      <c r="I69" s="7">
        <v>29.350870728492737</v>
      </c>
      <c r="J69" s="7">
        <v>937.84975809976459</v>
      </c>
      <c r="K69" s="7">
        <v>8546.8721598088741</v>
      </c>
      <c r="L69" s="7">
        <v>42412.206390380859</v>
      </c>
      <c r="M69" s="7">
        <v>80664.837587356567</v>
      </c>
      <c r="N69" s="124">
        <f t="shared" si="1"/>
        <v>132637.41876224801</v>
      </c>
      <c r="O69" s="26">
        <v>14.030390977859497</v>
      </c>
      <c r="P69" s="7">
        <v>8.7273722290992737</v>
      </c>
      <c r="Q69" s="7">
        <v>715.0066851656884</v>
      </c>
      <c r="R69" s="7">
        <v>6671.247173666954</v>
      </c>
      <c r="S69" s="7">
        <v>29853.868420600891</v>
      </c>
      <c r="T69" s="7">
        <v>73170.062171936035</v>
      </c>
      <c r="U69" s="124">
        <f t="shared" si="2"/>
        <v>110432.94221457653</v>
      </c>
    </row>
    <row r="70" spans="1:21">
      <c r="A70" s="37">
        <v>66</v>
      </c>
      <c r="B70" s="17"/>
      <c r="C70" s="16"/>
      <c r="D70" s="38" t="s">
        <v>26</v>
      </c>
      <c r="E70" s="49" t="s">
        <v>88</v>
      </c>
      <c r="F70" s="40"/>
      <c r="G70" s="109">
        <f t="shared" si="0"/>
        <v>192219.37055863254</v>
      </c>
      <c r="H70" s="26">
        <v>0</v>
      </c>
      <c r="I70" s="7">
        <v>131.9371427949518</v>
      </c>
      <c r="J70" s="7">
        <v>503.39439026638865</v>
      </c>
      <c r="K70" s="7">
        <v>6986.0533838570118</v>
      </c>
      <c r="L70" s="7">
        <v>45086.916480064392</v>
      </c>
      <c r="M70" s="7">
        <v>74969.0572681427</v>
      </c>
      <c r="N70" s="124">
        <f t="shared" si="1"/>
        <v>127677.35866512544</v>
      </c>
      <c r="O70" s="26">
        <v>0</v>
      </c>
      <c r="P70" s="7">
        <v>84.639159159734845</v>
      </c>
      <c r="Q70" s="7">
        <v>353.29589531756938</v>
      </c>
      <c r="R70" s="7">
        <v>3668.5857843756676</v>
      </c>
      <c r="S70" s="7">
        <v>19983.096044659615</v>
      </c>
      <c r="T70" s="7">
        <v>40452.395009994507</v>
      </c>
      <c r="U70" s="124">
        <f t="shared" si="2"/>
        <v>64542.011893507093</v>
      </c>
    </row>
    <row r="71" spans="1:21">
      <c r="A71" s="37">
        <v>67</v>
      </c>
      <c r="B71" s="17"/>
      <c r="C71" s="16"/>
      <c r="D71" s="38" t="s">
        <v>32</v>
      </c>
      <c r="E71" s="49" t="s">
        <v>89</v>
      </c>
      <c r="F71" s="40"/>
      <c r="G71" s="109">
        <f t="shared" si="0"/>
        <v>77933.647561110556</v>
      </c>
      <c r="H71" s="26">
        <v>0.55864953994750977</v>
      </c>
      <c r="I71" s="7">
        <v>0.51719939708709717</v>
      </c>
      <c r="J71" s="7">
        <v>82.961344409734011</v>
      </c>
      <c r="K71" s="7">
        <v>1603.8845459520817</v>
      </c>
      <c r="L71" s="7">
        <v>12201.537374138832</v>
      </c>
      <c r="M71" s="7">
        <v>21577.152846336365</v>
      </c>
      <c r="N71" s="124">
        <f t="shared" si="1"/>
        <v>35466.611959774047</v>
      </c>
      <c r="O71" s="26">
        <v>24.285785675048828</v>
      </c>
      <c r="P71" s="7">
        <v>31.827377319335938</v>
      </c>
      <c r="Q71" s="7">
        <v>68.986526016145945</v>
      </c>
      <c r="R71" s="7">
        <v>1756.7682542353868</v>
      </c>
      <c r="S71" s="7">
        <v>10003.532533884048</v>
      </c>
      <c r="T71" s="7">
        <v>30581.635124206543</v>
      </c>
      <c r="U71" s="124">
        <f t="shared" si="2"/>
        <v>42467.035601336509</v>
      </c>
    </row>
    <row r="72" spans="1:21">
      <c r="A72" s="37">
        <v>68</v>
      </c>
      <c r="B72" s="17"/>
      <c r="C72" s="16"/>
      <c r="D72" s="38" t="s">
        <v>34</v>
      </c>
      <c r="E72" s="49" t="s">
        <v>90</v>
      </c>
      <c r="F72" s="40"/>
      <c r="G72" s="109">
        <f t="shared" si="0"/>
        <v>397240.09917013347</v>
      </c>
      <c r="H72" s="26">
        <v>38.751020073890686</v>
      </c>
      <c r="I72" s="7">
        <v>19.880535781383514</v>
      </c>
      <c r="J72" s="7">
        <v>443.43922096863389</v>
      </c>
      <c r="K72" s="7">
        <v>13981.194491744041</v>
      </c>
      <c r="L72" s="7">
        <v>104051.05467987061</v>
      </c>
      <c r="M72" s="7">
        <v>134695.3027381897</v>
      </c>
      <c r="N72" s="124">
        <f t="shared" si="1"/>
        <v>253229.62268662825</v>
      </c>
      <c r="O72" s="26">
        <v>19.904500305652618</v>
      </c>
      <c r="P72" s="7">
        <v>11.02351501584053</v>
      </c>
      <c r="Q72" s="7">
        <v>536.87386582419276</v>
      </c>
      <c r="R72" s="7">
        <v>10562.364201873541</v>
      </c>
      <c r="S72" s="7">
        <v>55795.345553874969</v>
      </c>
      <c r="T72" s="7">
        <v>77084.964846611023</v>
      </c>
      <c r="U72" s="124">
        <f t="shared" si="2"/>
        <v>144010.47648350522</v>
      </c>
    </row>
    <row r="73" spans="1:21">
      <c r="A73" s="37">
        <v>69</v>
      </c>
      <c r="B73" s="17"/>
      <c r="C73" s="16"/>
      <c r="D73" s="38" t="s">
        <v>36</v>
      </c>
      <c r="E73" s="49" t="s">
        <v>91</v>
      </c>
      <c r="F73" s="40"/>
      <c r="G73" s="109">
        <f t="shared" si="0"/>
        <v>26757.283211614937</v>
      </c>
      <c r="H73" s="26">
        <v>1.7837306261062622</v>
      </c>
      <c r="I73" s="7">
        <v>1.0172269344329834</v>
      </c>
      <c r="J73" s="7">
        <v>65.018750809133053</v>
      </c>
      <c r="K73" s="7">
        <v>515.8351316973567</v>
      </c>
      <c r="L73" s="7">
        <v>4981.4147897958755</v>
      </c>
      <c r="M73" s="7">
        <v>13369.977108955383</v>
      </c>
      <c r="N73" s="124">
        <f t="shared" si="1"/>
        <v>18935.046738818288</v>
      </c>
      <c r="O73" s="26">
        <v>6.6462882161140442</v>
      </c>
      <c r="P73" s="7">
        <v>3.8591789305210114</v>
      </c>
      <c r="Q73" s="7">
        <v>80.916710609570146</v>
      </c>
      <c r="R73" s="7">
        <v>563.11283742077649</v>
      </c>
      <c r="S73" s="7">
        <v>1566.4598300457001</v>
      </c>
      <c r="T73" s="7">
        <v>5601.241627573967</v>
      </c>
      <c r="U73" s="124">
        <f t="shared" si="2"/>
        <v>7822.2364727966487</v>
      </c>
    </row>
    <row r="74" spans="1:21">
      <c r="A74" s="37">
        <v>70</v>
      </c>
      <c r="B74" s="17"/>
      <c r="C74" s="16"/>
      <c r="D74" s="38" t="s">
        <v>38</v>
      </c>
      <c r="E74" s="49" t="s">
        <v>92</v>
      </c>
      <c r="F74" s="40"/>
      <c r="G74" s="109">
        <f t="shared" ref="G74:G137" si="3">N74+U74</f>
        <v>328934.71928218519</v>
      </c>
      <c r="H74" s="26">
        <v>0</v>
      </c>
      <c r="I74" s="7">
        <v>0</v>
      </c>
      <c r="J74" s="7">
        <v>3.7259831908158958</v>
      </c>
      <c r="K74" s="7">
        <v>25.51512505300343</v>
      </c>
      <c r="L74" s="7">
        <v>114.257702678442</v>
      </c>
      <c r="M74" s="7">
        <v>412.32782453298569</v>
      </c>
      <c r="N74" s="124">
        <f t="shared" ref="N74:N137" si="4">SUM(H74:M74)</f>
        <v>555.82663545524701</v>
      </c>
      <c r="O74" s="26">
        <v>33.176898956298828</v>
      </c>
      <c r="P74" s="7">
        <v>36.850884437561035</v>
      </c>
      <c r="Q74" s="7">
        <v>1709.5874022841454</v>
      </c>
      <c r="R74" s="7">
        <v>54259.770751953125</v>
      </c>
      <c r="S74" s="7">
        <v>153534.61132240295</v>
      </c>
      <c r="T74" s="7">
        <v>118804.89538669586</v>
      </c>
      <c r="U74" s="124">
        <f t="shared" ref="U74:U130" si="5">SUM(O74:T74)</f>
        <v>328378.89264672995</v>
      </c>
    </row>
    <row r="75" spans="1:21">
      <c r="A75" s="37">
        <v>71</v>
      </c>
      <c r="B75" s="17"/>
      <c r="C75" s="16"/>
      <c r="D75" s="38" t="s">
        <v>40</v>
      </c>
      <c r="E75" s="49" t="s">
        <v>93</v>
      </c>
      <c r="F75" s="40"/>
      <c r="G75" s="109">
        <f t="shared" si="3"/>
        <v>181839.40089313686</v>
      </c>
      <c r="H75" s="26">
        <v>0</v>
      </c>
      <c r="I75" s="7">
        <v>0</v>
      </c>
      <c r="J75" s="7">
        <v>0</v>
      </c>
      <c r="K75" s="7">
        <v>0</v>
      </c>
      <c r="L75" s="7">
        <v>0</v>
      </c>
      <c r="M75" s="7">
        <v>0</v>
      </c>
      <c r="N75" s="124">
        <f t="shared" si="4"/>
        <v>0</v>
      </c>
      <c r="O75" s="26">
        <v>0</v>
      </c>
      <c r="P75" s="7">
        <v>0</v>
      </c>
      <c r="Q75" s="7">
        <v>706.18406175076962</v>
      </c>
      <c r="R75" s="7">
        <v>21986.490398585796</v>
      </c>
      <c r="S75" s="7">
        <v>80788.997821807861</v>
      </c>
      <c r="T75" s="7">
        <v>78357.728610992432</v>
      </c>
      <c r="U75" s="124">
        <f t="shared" si="5"/>
        <v>181839.40089313686</v>
      </c>
    </row>
    <row r="76" spans="1:21">
      <c r="A76" s="37">
        <v>72</v>
      </c>
      <c r="B76" s="17"/>
      <c r="C76" s="16"/>
      <c r="D76" s="38" t="s">
        <v>54</v>
      </c>
      <c r="E76" s="49" t="s">
        <v>94</v>
      </c>
      <c r="F76" s="40"/>
      <c r="G76" s="109">
        <f t="shared" si="3"/>
        <v>22324.584515890572</v>
      </c>
      <c r="H76" s="26">
        <v>0</v>
      </c>
      <c r="I76" s="7">
        <v>0</v>
      </c>
      <c r="J76" s="7">
        <v>0</v>
      </c>
      <c r="K76" s="7">
        <v>0</v>
      </c>
      <c r="L76" s="7">
        <v>0</v>
      </c>
      <c r="M76" s="7">
        <v>0</v>
      </c>
      <c r="N76" s="124">
        <f t="shared" si="4"/>
        <v>0</v>
      </c>
      <c r="O76" s="26">
        <v>0</v>
      </c>
      <c r="P76" s="7">
        <v>0</v>
      </c>
      <c r="Q76" s="7">
        <v>15.444705864880234</v>
      </c>
      <c r="R76" s="7">
        <v>802.85106182098389</v>
      </c>
      <c r="S76" s="7">
        <v>8334.1525225043297</v>
      </c>
      <c r="T76" s="7">
        <v>13172.136225700378</v>
      </c>
      <c r="U76" s="124">
        <f t="shared" si="5"/>
        <v>22324.584515890572</v>
      </c>
    </row>
    <row r="77" spans="1:21">
      <c r="A77" s="37">
        <v>73</v>
      </c>
      <c r="B77" s="17"/>
      <c r="C77" s="16"/>
      <c r="D77" s="38" t="s">
        <v>59</v>
      </c>
      <c r="E77" s="49" t="s">
        <v>95</v>
      </c>
      <c r="F77" s="40"/>
      <c r="G77" s="109">
        <f t="shared" si="3"/>
        <v>77200.495837505907</v>
      </c>
      <c r="H77" s="26">
        <v>0</v>
      </c>
      <c r="I77" s="7">
        <v>0</v>
      </c>
      <c r="J77" s="7">
        <v>0</v>
      </c>
      <c r="K77" s="7">
        <v>0</v>
      </c>
      <c r="L77" s="7">
        <v>0</v>
      </c>
      <c r="M77" s="7">
        <v>0</v>
      </c>
      <c r="N77" s="124">
        <f t="shared" si="4"/>
        <v>0</v>
      </c>
      <c r="O77" s="26">
        <v>76.531800031661987</v>
      </c>
      <c r="P77" s="7">
        <v>72.757379055023193</v>
      </c>
      <c r="Q77" s="7">
        <v>745.4724264703691</v>
      </c>
      <c r="R77" s="7">
        <v>8325.0824360847473</v>
      </c>
      <c r="S77" s="7">
        <v>34100.208759307861</v>
      </c>
      <c r="T77" s="7">
        <v>33880.443036556244</v>
      </c>
      <c r="U77" s="124">
        <f t="shared" si="5"/>
        <v>77200.495837505907</v>
      </c>
    </row>
    <row r="78" spans="1:21">
      <c r="A78" s="37">
        <v>74</v>
      </c>
      <c r="B78" s="17"/>
      <c r="C78" s="16"/>
      <c r="D78" s="38" t="s">
        <v>96</v>
      </c>
      <c r="E78" s="49" t="s">
        <v>97</v>
      </c>
      <c r="F78" s="40"/>
      <c r="G78" s="109">
        <f t="shared" si="3"/>
        <v>113462.27722491045</v>
      </c>
      <c r="H78" s="26">
        <v>0.9851946234703064</v>
      </c>
      <c r="I78" s="7">
        <v>0.37544175982475281</v>
      </c>
      <c r="J78" s="7">
        <v>10.196318105794489</v>
      </c>
      <c r="K78" s="7">
        <v>207.82482745870948</v>
      </c>
      <c r="L78" s="7">
        <v>13932.931153297424</v>
      </c>
      <c r="M78" s="7">
        <v>99309.964289665222</v>
      </c>
      <c r="N78" s="124">
        <f t="shared" si="4"/>
        <v>113462.27722491045</v>
      </c>
      <c r="O78" s="26">
        <v>0</v>
      </c>
      <c r="P78" s="7">
        <v>0</v>
      </c>
      <c r="Q78" s="7">
        <v>0</v>
      </c>
      <c r="R78" s="7">
        <v>0</v>
      </c>
      <c r="S78" s="7">
        <v>0</v>
      </c>
      <c r="T78" s="7">
        <v>0</v>
      </c>
      <c r="U78" s="124">
        <f t="shared" si="5"/>
        <v>0</v>
      </c>
    </row>
    <row r="79" spans="1:21">
      <c r="A79" s="37">
        <v>75</v>
      </c>
      <c r="B79" s="17"/>
      <c r="C79" s="16"/>
      <c r="D79" s="38" t="s">
        <v>98</v>
      </c>
      <c r="E79" s="49" t="s">
        <v>99</v>
      </c>
      <c r="F79" s="40"/>
      <c r="G79" s="109">
        <f t="shared" si="3"/>
        <v>58915.569526994601</v>
      </c>
      <c r="H79" s="26">
        <v>3.395530641078949</v>
      </c>
      <c r="I79" s="7">
        <v>1.7859211266040802</v>
      </c>
      <c r="J79" s="7">
        <v>84.050816860049963</v>
      </c>
      <c r="K79" s="7">
        <v>1024.586050234735</v>
      </c>
      <c r="L79" s="7">
        <v>10320.896660447121</v>
      </c>
      <c r="M79" s="7">
        <v>35531.649379730225</v>
      </c>
      <c r="N79" s="124">
        <f t="shared" si="4"/>
        <v>46966.364359039813</v>
      </c>
      <c r="O79" s="26">
        <v>7.5220277309417725</v>
      </c>
      <c r="P79" s="7">
        <v>9.0337541401386261</v>
      </c>
      <c r="Q79" s="7">
        <v>12.183218555524945</v>
      </c>
      <c r="R79" s="7">
        <v>327.96475755050778</v>
      </c>
      <c r="S79" s="7">
        <v>3160.7647347152233</v>
      </c>
      <c r="T79" s="7">
        <v>8431.7366752624512</v>
      </c>
      <c r="U79" s="124">
        <f t="shared" si="5"/>
        <v>11949.205167954788</v>
      </c>
    </row>
    <row r="80" spans="1:21">
      <c r="A80" s="37">
        <v>76</v>
      </c>
      <c r="B80" s="17"/>
      <c r="C80" s="16"/>
      <c r="D80" s="38" t="s">
        <v>100</v>
      </c>
      <c r="E80" s="49" t="s">
        <v>101</v>
      </c>
      <c r="F80" s="40"/>
      <c r="G80" s="109">
        <f t="shared" si="3"/>
        <v>120957.19801658764</v>
      </c>
      <c r="H80" s="26">
        <v>214.44639948755503</v>
      </c>
      <c r="I80" s="7">
        <v>349.81540788710117</v>
      </c>
      <c r="J80" s="7">
        <v>1478.5680355578661</v>
      </c>
      <c r="K80" s="7">
        <v>5304.8558541238308</v>
      </c>
      <c r="L80" s="7">
        <v>25932.346877098083</v>
      </c>
      <c r="M80" s="7">
        <v>37116.063465118408</v>
      </c>
      <c r="N80" s="124">
        <f t="shared" si="4"/>
        <v>70396.096039272845</v>
      </c>
      <c r="O80" s="26">
        <v>117.02792762592435</v>
      </c>
      <c r="P80" s="7">
        <v>112.80583975464106</v>
      </c>
      <c r="Q80" s="7">
        <v>705.11116948723793</v>
      </c>
      <c r="R80" s="7">
        <v>2788.7178131043911</v>
      </c>
      <c r="S80" s="7">
        <v>18094.150077104568</v>
      </c>
      <c r="T80" s="7">
        <v>28743.289150238037</v>
      </c>
      <c r="U80" s="124">
        <f t="shared" si="5"/>
        <v>50561.1019773148</v>
      </c>
    </row>
    <row r="81" spans="1:21">
      <c r="A81" s="37">
        <v>77</v>
      </c>
      <c r="B81" s="10"/>
      <c r="C81" s="16"/>
      <c r="D81" s="38" t="s">
        <v>102</v>
      </c>
      <c r="E81" s="49" t="s">
        <v>103</v>
      </c>
      <c r="F81" s="40"/>
      <c r="G81" s="109">
        <f t="shared" si="3"/>
        <v>75699.42170817405</v>
      </c>
      <c r="H81" s="26">
        <v>807.74673122167587</v>
      </c>
      <c r="I81" s="7">
        <v>1314.0026842653751</v>
      </c>
      <c r="J81" s="7">
        <v>3160.2407611012459</v>
      </c>
      <c r="K81" s="7">
        <v>4429.238176047802</v>
      </c>
      <c r="L81" s="7">
        <v>13095.830693006516</v>
      </c>
      <c r="M81" s="7">
        <v>20275.542534828186</v>
      </c>
      <c r="N81" s="124">
        <f t="shared" si="4"/>
        <v>43082.6015804708</v>
      </c>
      <c r="O81" s="26">
        <v>504.18524906784296</v>
      </c>
      <c r="P81" s="7">
        <v>659.81787008047104</v>
      </c>
      <c r="Q81" s="7">
        <v>1644.0097909271717</v>
      </c>
      <c r="R81" s="7">
        <v>3936.4163685142994</v>
      </c>
      <c r="S81" s="7">
        <v>9829.8146901130676</v>
      </c>
      <c r="T81" s="7">
        <v>16042.576159000397</v>
      </c>
      <c r="U81" s="124">
        <f t="shared" si="5"/>
        <v>32616.820127703249</v>
      </c>
    </row>
    <row r="82" spans="1:21">
      <c r="A82" s="37">
        <v>78</v>
      </c>
      <c r="B82" s="12"/>
      <c r="C82" s="11"/>
      <c r="D82" s="50"/>
      <c r="E82" s="9" t="s">
        <v>104</v>
      </c>
      <c r="F82" s="46"/>
      <c r="G82" s="109">
        <f t="shared" si="3"/>
        <v>552563.43306271732</v>
      </c>
      <c r="H82" s="26">
        <v>986.75962378457189</v>
      </c>
      <c r="I82" s="7">
        <v>1116.9976120516658</v>
      </c>
      <c r="J82" s="7">
        <v>3590.9333669543266</v>
      </c>
      <c r="K82" s="7">
        <v>19933.170612573624</v>
      </c>
      <c r="L82" s="7">
        <v>114670.24635314941</v>
      </c>
      <c r="M82" s="7">
        <v>169757.94011688232</v>
      </c>
      <c r="N82" s="124">
        <f t="shared" si="4"/>
        <v>310056.04768539593</v>
      </c>
      <c r="O82" s="26">
        <v>738.21843914315104</v>
      </c>
      <c r="P82" s="7">
        <v>877.22073631733656</v>
      </c>
      <c r="Q82" s="7">
        <v>2538.0355587601662</v>
      </c>
      <c r="R82" s="7">
        <v>15575.16828584671</v>
      </c>
      <c r="S82" s="7">
        <v>81457.644849777222</v>
      </c>
      <c r="T82" s="7">
        <v>141321.09750747681</v>
      </c>
      <c r="U82" s="124">
        <f t="shared" si="5"/>
        <v>242507.38537732139</v>
      </c>
    </row>
    <row r="83" spans="1:21">
      <c r="A83" s="93">
        <v>79</v>
      </c>
      <c r="B83" s="94"/>
      <c r="C83" s="95" t="s">
        <v>61</v>
      </c>
      <c r="D83" s="96" t="s">
        <v>105</v>
      </c>
      <c r="E83" s="97"/>
      <c r="F83" s="98"/>
      <c r="G83" s="99">
        <f t="shared" si="3"/>
        <v>47114.436523666373</v>
      </c>
      <c r="H83" s="100">
        <v>55.257772610522807</v>
      </c>
      <c r="I83" s="101">
        <v>224.09513653814793</v>
      </c>
      <c r="J83" s="101">
        <v>901.25459370017052</v>
      </c>
      <c r="K83" s="101">
        <v>1271.1229143738747</v>
      </c>
      <c r="L83" s="101">
        <v>5096.7750689983368</v>
      </c>
      <c r="M83" s="101">
        <v>14133.003226280212</v>
      </c>
      <c r="N83" s="125">
        <f t="shared" si="4"/>
        <v>21681.508712501265</v>
      </c>
      <c r="O83" s="100">
        <v>78.834673189092427</v>
      </c>
      <c r="P83" s="101">
        <v>155.81969527900219</v>
      </c>
      <c r="Q83" s="101">
        <v>430.22953268536367</v>
      </c>
      <c r="R83" s="101">
        <v>1971.8047914355993</v>
      </c>
      <c r="S83" s="101">
        <v>5155.9483284950256</v>
      </c>
      <c r="T83" s="101">
        <v>17640.290790081024</v>
      </c>
      <c r="U83" s="125">
        <f t="shared" si="5"/>
        <v>25432.927811165107</v>
      </c>
    </row>
    <row r="84" spans="1:21">
      <c r="A84" s="93">
        <v>80</v>
      </c>
      <c r="B84" s="94"/>
      <c r="C84" s="95" t="s">
        <v>66</v>
      </c>
      <c r="D84" s="96" t="s">
        <v>106</v>
      </c>
      <c r="E84" s="97"/>
      <c r="F84" s="98"/>
      <c r="G84" s="99">
        <f t="shared" si="3"/>
        <v>1623611.6595338399</v>
      </c>
      <c r="H84" s="100">
        <v>108.34085672022775</v>
      </c>
      <c r="I84" s="101">
        <v>155.31908058747649</v>
      </c>
      <c r="J84" s="101">
        <v>1562.1765186041594</v>
      </c>
      <c r="K84" s="101">
        <v>18400.993142127991</v>
      </c>
      <c r="L84" s="101">
        <v>160914.49126434326</v>
      </c>
      <c r="M84" s="101">
        <v>380298.19180679321</v>
      </c>
      <c r="N84" s="125">
        <f t="shared" si="4"/>
        <v>561439.51266917633</v>
      </c>
      <c r="O84" s="100">
        <v>64.545635450398549</v>
      </c>
      <c r="P84" s="101">
        <v>285.91900792345405</v>
      </c>
      <c r="Q84" s="101">
        <v>1143.5755786262453</v>
      </c>
      <c r="R84" s="101">
        <v>29251.87604612112</v>
      </c>
      <c r="S84" s="101">
        <v>265362.01595115662</v>
      </c>
      <c r="T84" s="101">
        <v>766064.21464538574</v>
      </c>
      <c r="U84" s="125">
        <f t="shared" si="5"/>
        <v>1062172.1468646636</v>
      </c>
    </row>
    <row r="85" spans="1:21">
      <c r="A85" s="93">
        <v>81</v>
      </c>
      <c r="B85" s="94"/>
      <c r="C85" s="95" t="s">
        <v>68</v>
      </c>
      <c r="D85" s="96" t="s">
        <v>107</v>
      </c>
      <c r="E85" s="97"/>
      <c r="F85" s="98"/>
      <c r="G85" s="99">
        <f t="shared" si="3"/>
        <v>82517.133559390903</v>
      </c>
      <c r="H85" s="100">
        <v>886.39540895819664</v>
      </c>
      <c r="I85" s="101">
        <v>414.81894901394844</v>
      </c>
      <c r="J85" s="101">
        <v>641.68444281816483</v>
      </c>
      <c r="K85" s="101">
        <v>1071.5380681157112</v>
      </c>
      <c r="L85" s="101">
        <v>7459.6663445234299</v>
      </c>
      <c r="M85" s="101">
        <v>24926.825117111206</v>
      </c>
      <c r="N85" s="125">
        <f t="shared" si="4"/>
        <v>35400.928330540657</v>
      </c>
      <c r="O85" s="100">
        <v>1375.4537211209536</v>
      </c>
      <c r="P85" s="101">
        <v>437.95265585184097</v>
      </c>
      <c r="Q85" s="101">
        <v>944.48411965370178</v>
      </c>
      <c r="R85" s="101">
        <v>1628.4771253168583</v>
      </c>
      <c r="S85" s="101">
        <v>6491.491575717926</v>
      </c>
      <c r="T85" s="101">
        <v>36238.346031188965</v>
      </c>
      <c r="U85" s="125">
        <f t="shared" si="5"/>
        <v>47116.205228850245</v>
      </c>
    </row>
    <row r="86" spans="1:21">
      <c r="A86" s="93">
        <v>82</v>
      </c>
      <c r="B86" s="94"/>
      <c r="C86" s="95" t="s">
        <v>74</v>
      </c>
      <c r="D86" s="96" t="s">
        <v>108</v>
      </c>
      <c r="E86" s="97"/>
      <c r="F86" s="98"/>
      <c r="G86" s="99">
        <f t="shared" si="3"/>
        <v>50714.741071429511</v>
      </c>
      <c r="H86" s="100">
        <v>0.18448366377742786</v>
      </c>
      <c r="I86" s="101">
        <v>7.5913671906982927</v>
      </c>
      <c r="J86" s="101">
        <v>2812.751489430666</v>
      </c>
      <c r="K86" s="101">
        <v>9179.2632621824741</v>
      </c>
      <c r="L86" s="101">
        <v>13100.852344453335</v>
      </c>
      <c r="M86" s="101">
        <v>11352.37529706955</v>
      </c>
      <c r="N86" s="125">
        <f t="shared" si="4"/>
        <v>36453.018243990504</v>
      </c>
      <c r="O86" s="100">
        <v>0.42898766025609802</v>
      </c>
      <c r="P86" s="101">
        <v>7.8166523687541485</v>
      </c>
      <c r="Q86" s="101">
        <v>1860.5120212808251</v>
      </c>
      <c r="R86" s="101">
        <v>1909.1065897420049</v>
      </c>
      <c r="S86" s="101">
        <v>3658.1764111220837</v>
      </c>
      <c r="T86" s="101">
        <v>6825.6821652650833</v>
      </c>
      <c r="U86" s="125">
        <f t="shared" si="5"/>
        <v>14261.722827439007</v>
      </c>
    </row>
    <row r="87" spans="1:21">
      <c r="A87" s="37">
        <v>83</v>
      </c>
      <c r="B87" s="17"/>
      <c r="C87" s="16"/>
      <c r="D87" s="38" t="s">
        <v>8</v>
      </c>
      <c r="E87" s="49" t="s">
        <v>109</v>
      </c>
      <c r="F87" s="40"/>
      <c r="G87" s="109">
        <f t="shared" si="3"/>
        <v>0</v>
      </c>
      <c r="H87" s="26">
        <v>0</v>
      </c>
      <c r="I87" s="7">
        <v>0</v>
      </c>
      <c r="J87" s="7">
        <v>0</v>
      </c>
      <c r="K87" s="7">
        <v>0</v>
      </c>
      <c r="L87" s="7">
        <v>0</v>
      </c>
      <c r="M87" s="7">
        <v>0</v>
      </c>
      <c r="N87" s="124">
        <f t="shared" si="4"/>
        <v>0</v>
      </c>
      <c r="O87" s="26">
        <v>0</v>
      </c>
      <c r="P87" s="7">
        <v>0</v>
      </c>
      <c r="Q87" s="7">
        <v>0</v>
      </c>
      <c r="R87" s="7">
        <v>0</v>
      </c>
      <c r="S87" s="7">
        <v>0</v>
      </c>
      <c r="T87" s="7">
        <v>0</v>
      </c>
      <c r="U87" s="124">
        <f t="shared" si="5"/>
        <v>0</v>
      </c>
    </row>
    <row r="88" spans="1:21">
      <c r="A88" s="37">
        <v>84</v>
      </c>
      <c r="B88" s="17"/>
      <c r="C88" s="16"/>
      <c r="D88" s="38" t="s">
        <v>10</v>
      </c>
      <c r="E88" s="49" t="s">
        <v>110</v>
      </c>
      <c r="F88" s="40"/>
      <c r="G88" s="109">
        <f t="shared" si="3"/>
        <v>0</v>
      </c>
      <c r="H88" s="26">
        <v>0</v>
      </c>
      <c r="I88" s="7">
        <v>0</v>
      </c>
      <c r="J88" s="7">
        <v>0</v>
      </c>
      <c r="K88" s="7">
        <v>0</v>
      </c>
      <c r="L88" s="7">
        <v>0</v>
      </c>
      <c r="M88" s="7">
        <v>0</v>
      </c>
      <c r="N88" s="124">
        <f t="shared" si="4"/>
        <v>0</v>
      </c>
      <c r="O88" s="26">
        <v>0</v>
      </c>
      <c r="P88" s="7">
        <v>0</v>
      </c>
      <c r="Q88" s="7">
        <v>0</v>
      </c>
      <c r="R88" s="7">
        <v>0</v>
      </c>
      <c r="S88" s="7">
        <v>0</v>
      </c>
      <c r="T88" s="7">
        <v>0</v>
      </c>
      <c r="U88" s="124">
        <f t="shared" si="5"/>
        <v>0</v>
      </c>
    </row>
    <row r="89" spans="1:21">
      <c r="A89" s="37">
        <v>85</v>
      </c>
      <c r="B89" s="17"/>
      <c r="C89" s="16"/>
      <c r="D89" s="38" t="s">
        <v>22</v>
      </c>
      <c r="E89" s="49" t="s">
        <v>111</v>
      </c>
      <c r="F89" s="40"/>
      <c r="G89" s="109">
        <f t="shared" si="3"/>
        <v>0</v>
      </c>
      <c r="H89" s="26">
        <v>0</v>
      </c>
      <c r="I89" s="7">
        <v>0</v>
      </c>
      <c r="J89" s="7">
        <v>0</v>
      </c>
      <c r="K89" s="7">
        <v>0</v>
      </c>
      <c r="L89" s="7">
        <v>0</v>
      </c>
      <c r="M89" s="7">
        <v>0</v>
      </c>
      <c r="N89" s="124">
        <f t="shared" si="4"/>
        <v>0</v>
      </c>
      <c r="O89" s="26">
        <v>0</v>
      </c>
      <c r="P89" s="7">
        <v>0</v>
      </c>
      <c r="Q89" s="7">
        <v>0</v>
      </c>
      <c r="R89" s="7">
        <v>0</v>
      </c>
      <c r="S89" s="7">
        <v>0</v>
      </c>
      <c r="T89" s="7">
        <v>0</v>
      </c>
      <c r="U89" s="124">
        <f t="shared" si="5"/>
        <v>0</v>
      </c>
    </row>
    <row r="90" spans="1:21">
      <c r="A90" s="37">
        <v>86</v>
      </c>
      <c r="B90" s="17"/>
      <c r="C90" s="16"/>
      <c r="D90" s="38" t="s">
        <v>24</v>
      </c>
      <c r="E90" s="49" t="s">
        <v>112</v>
      </c>
      <c r="F90" s="40"/>
      <c r="G90" s="109">
        <f t="shared" si="3"/>
        <v>27434.71356105851</v>
      </c>
      <c r="H90" s="26">
        <v>0</v>
      </c>
      <c r="I90" s="7">
        <v>0</v>
      </c>
      <c r="J90" s="7">
        <v>955.56584689952433</v>
      </c>
      <c r="K90" s="7">
        <v>5988.2754203304648</v>
      </c>
      <c r="L90" s="7">
        <v>9234.3673285841942</v>
      </c>
      <c r="M90" s="7">
        <v>6899.9168291687965</v>
      </c>
      <c r="N90" s="124">
        <f t="shared" si="4"/>
        <v>23078.12542498298</v>
      </c>
      <c r="O90" s="26">
        <v>0</v>
      </c>
      <c r="P90" s="7">
        <v>0</v>
      </c>
      <c r="Q90" s="7">
        <v>154.44722432689741</v>
      </c>
      <c r="R90" s="7">
        <v>515.90102791599929</v>
      </c>
      <c r="S90" s="7">
        <v>1345.1911873295903</v>
      </c>
      <c r="T90" s="7">
        <v>2341.0486965030432</v>
      </c>
      <c r="U90" s="124">
        <f t="shared" si="5"/>
        <v>4356.5881360755302</v>
      </c>
    </row>
    <row r="91" spans="1:21">
      <c r="A91" s="37">
        <v>87</v>
      </c>
      <c r="B91" s="17"/>
      <c r="C91" s="16"/>
      <c r="D91" s="38" t="s">
        <v>26</v>
      </c>
      <c r="E91" s="49" t="s">
        <v>113</v>
      </c>
      <c r="F91" s="40"/>
      <c r="G91" s="109">
        <f t="shared" si="3"/>
        <v>23013.974926772004</v>
      </c>
      <c r="H91" s="26">
        <v>0.18448366377742786</v>
      </c>
      <c r="I91" s="7">
        <v>0</v>
      </c>
      <c r="J91" s="7">
        <v>1841.0104779005051</v>
      </c>
      <c r="K91" s="7">
        <v>3144.9153560250998</v>
      </c>
      <c r="L91" s="7">
        <v>3866.4852714538574</v>
      </c>
      <c r="M91" s="7">
        <v>4452.4587003588676</v>
      </c>
      <c r="N91" s="124">
        <f t="shared" si="4"/>
        <v>13305.054289402107</v>
      </c>
      <c r="O91" s="26">
        <v>0.42898766025609802</v>
      </c>
      <c r="P91" s="7">
        <v>0</v>
      </c>
      <c r="Q91" s="7">
        <v>1597.1213960573077</v>
      </c>
      <c r="R91" s="7">
        <v>1313.751711294055</v>
      </c>
      <c r="S91" s="7">
        <v>2312.9851575046778</v>
      </c>
      <c r="T91" s="7">
        <v>4484.6333848536015</v>
      </c>
      <c r="U91" s="124">
        <f t="shared" si="5"/>
        <v>9708.920637369898</v>
      </c>
    </row>
    <row r="92" spans="1:21">
      <c r="A92" s="37">
        <v>88</v>
      </c>
      <c r="B92" s="17"/>
      <c r="C92" s="16"/>
      <c r="D92" s="38" t="s">
        <v>32</v>
      </c>
      <c r="E92" s="49" t="s">
        <v>114</v>
      </c>
      <c r="F92" s="40"/>
      <c r="G92" s="109">
        <f t="shared" si="3"/>
        <v>0</v>
      </c>
      <c r="H92" s="26">
        <v>0</v>
      </c>
      <c r="I92" s="7">
        <v>0</v>
      </c>
      <c r="J92" s="7">
        <v>0</v>
      </c>
      <c r="K92" s="7">
        <v>0</v>
      </c>
      <c r="L92" s="7">
        <v>0</v>
      </c>
      <c r="M92" s="7">
        <v>0</v>
      </c>
      <c r="N92" s="124">
        <f t="shared" si="4"/>
        <v>0</v>
      </c>
      <c r="O92" s="26">
        <v>0</v>
      </c>
      <c r="P92" s="7">
        <v>0</v>
      </c>
      <c r="Q92" s="7">
        <v>0</v>
      </c>
      <c r="R92" s="7">
        <v>0</v>
      </c>
      <c r="S92" s="7">
        <v>0</v>
      </c>
      <c r="T92" s="7">
        <v>0</v>
      </c>
      <c r="U92" s="124">
        <f t="shared" si="5"/>
        <v>0</v>
      </c>
    </row>
    <row r="93" spans="1:21">
      <c r="A93" s="37">
        <v>89</v>
      </c>
      <c r="B93" s="17"/>
      <c r="C93" s="16"/>
      <c r="D93" s="38" t="s">
        <v>34</v>
      </c>
      <c r="E93" s="49" t="s">
        <v>115</v>
      </c>
      <c r="F93" s="40"/>
      <c r="G93" s="109">
        <f t="shared" si="3"/>
        <v>266.05318494488347</v>
      </c>
      <c r="H93" s="26">
        <v>0</v>
      </c>
      <c r="I93" s="7">
        <v>7.5913671906982927</v>
      </c>
      <c r="J93" s="7">
        <v>16.175202537022415</v>
      </c>
      <c r="K93" s="7">
        <v>46.072700539662037</v>
      </c>
      <c r="L93" s="7">
        <v>0</v>
      </c>
      <c r="M93" s="7">
        <v>0</v>
      </c>
      <c r="N93" s="124">
        <f t="shared" si="4"/>
        <v>69.839270267382744</v>
      </c>
      <c r="O93" s="26">
        <v>0</v>
      </c>
      <c r="P93" s="7">
        <v>7.8166523687541485</v>
      </c>
      <c r="Q93" s="7">
        <v>108.9434101106599</v>
      </c>
      <c r="R93" s="7">
        <v>79.453852198086679</v>
      </c>
      <c r="S93" s="7">
        <v>0</v>
      </c>
      <c r="T93" s="7">
        <v>0</v>
      </c>
      <c r="U93" s="124">
        <f t="shared" si="5"/>
        <v>196.21391467750072</v>
      </c>
    </row>
    <row r="94" spans="1:21">
      <c r="A94" s="37">
        <v>90</v>
      </c>
      <c r="B94" s="17"/>
      <c r="C94" s="16"/>
      <c r="D94" s="38" t="s">
        <v>36</v>
      </c>
      <c r="E94" s="49" t="s">
        <v>116</v>
      </c>
      <c r="F94" s="40"/>
      <c r="G94" s="109">
        <f t="shared" si="3"/>
        <v>0</v>
      </c>
      <c r="H94" s="26">
        <v>0</v>
      </c>
      <c r="I94" s="7">
        <v>0</v>
      </c>
      <c r="J94" s="7">
        <v>0</v>
      </c>
      <c r="K94" s="7">
        <v>0</v>
      </c>
      <c r="L94" s="7">
        <v>0</v>
      </c>
      <c r="M94" s="7">
        <v>0</v>
      </c>
      <c r="N94" s="124">
        <f t="shared" si="4"/>
        <v>0</v>
      </c>
      <c r="O94" s="26">
        <v>0</v>
      </c>
      <c r="P94" s="7">
        <v>0</v>
      </c>
      <c r="Q94" s="7">
        <v>0</v>
      </c>
      <c r="R94" s="7">
        <v>0</v>
      </c>
      <c r="S94" s="7">
        <v>0</v>
      </c>
      <c r="T94" s="7">
        <v>0</v>
      </c>
      <c r="U94" s="124">
        <f t="shared" si="5"/>
        <v>0</v>
      </c>
    </row>
    <row r="95" spans="1:21">
      <c r="A95" s="37">
        <v>91</v>
      </c>
      <c r="B95" s="17"/>
      <c r="C95" s="16"/>
      <c r="D95" s="38" t="s">
        <v>38</v>
      </c>
      <c r="E95" s="49" t="s">
        <v>117</v>
      </c>
      <c r="F95" s="40"/>
      <c r="G95" s="109">
        <f t="shared" si="3"/>
        <v>0</v>
      </c>
      <c r="H95" s="26">
        <v>0</v>
      </c>
      <c r="I95" s="7">
        <v>0</v>
      </c>
      <c r="J95" s="7">
        <v>0</v>
      </c>
      <c r="K95" s="7">
        <v>0</v>
      </c>
      <c r="L95" s="7">
        <v>0</v>
      </c>
      <c r="M95" s="7">
        <v>0</v>
      </c>
      <c r="N95" s="124">
        <f t="shared" si="4"/>
        <v>0</v>
      </c>
      <c r="O95" s="26">
        <v>0</v>
      </c>
      <c r="P95" s="7">
        <v>0</v>
      </c>
      <c r="Q95" s="7">
        <v>0</v>
      </c>
      <c r="R95" s="7">
        <v>0</v>
      </c>
      <c r="S95" s="7">
        <v>0</v>
      </c>
      <c r="T95" s="7">
        <v>0</v>
      </c>
      <c r="U95" s="124">
        <f t="shared" si="5"/>
        <v>0</v>
      </c>
    </row>
    <row r="96" spans="1:21">
      <c r="A96" s="37">
        <v>92</v>
      </c>
      <c r="B96" s="17"/>
      <c r="C96" s="16"/>
      <c r="D96" s="38" t="s">
        <v>40</v>
      </c>
      <c r="E96" s="49" t="s">
        <v>118</v>
      </c>
      <c r="F96" s="40"/>
      <c r="G96" s="109">
        <f t="shared" si="3"/>
        <v>0</v>
      </c>
      <c r="H96" s="26">
        <v>0</v>
      </c>
      <c r="I96" s="7">
        <v>0</v>
      </c>
      <c r="J96" s="7">
        <v>0</v>
      </c>
      <c r="K96" s="7">
        <v>0</v>
      </c>
      <c r="L96" s="7">
        <v>0</v>
      </c>
      <c r="M96" s="7">
        <v>0</v>
      </c>
      <c r="N96" s="124">
        <f t="shared" si="4"/>
        <v>0</v>
      </c>
      <c r="O96" s="26">
        <v>0</v>
      </c>
      <c r="P96" s="7">
        <v>0</v>
      </c>
      <c r="Q96" s="7">
        <v>0</v>
      </c>
      <c r="R96" s="7">
        <v>0</v>
      </c>
      <c r="S96" s="7">
        <v>0</v>
      </c>
      <c r="T96" s="7">
        <v>0</v>
      </c>
      <c r="U96" s="124">
        <f t="shared" si="5"/>
        <v>0</v>
      </c>
    </row>
    <row r="97" spans="1:21">
      <c r="A97" s="37">
        <v>93</v>
      </c>
      <c r="B97" s="17"/>
      <c r="C97" s="16"/>
      <c r="D97" s="38" t="s">
        <v>54</v>
      </c>
      <c r="E97" s="49" t="s">
        <v>119</v>
      </c>
      <c r="F97" s="40"/>
      <c r="G97" s="109">
        <f t="shared" si="3"/>
        <v>0</v>
      </c>
      <c r="H97" s="26">
        <v>0</v>
      </c>
      <c r="I97" s="7">
        <v>0</v>
      </c>
      <c r="J97" s="7">
        <v>0</v>
      </c>
      <c r="K97" s="7">
        <v>0</v>
      </c>
      <c r="L97" s="7">
        <v>0</v>
      </c>
      <c r="M97" s="7">
        <v>0</v>
      </c>
      <c r="N97" s="124">
        <f t="shared" si="4"/>
        <v>0</v>
      </c>
      <c r="O97" s="26">
        <v>0</v>
      </c>
      <c r="P97" s="7">
        <v>0</v>
      </c>
      <c r="Q97" s="7">
        <v>0</v>
      </c>
      <c r="R97" s="7">
        <v>0</v>
      </c>
      <c r="S97" s="7">
        <v>0</v>
      </c>
      <c r="T97" s="7">
        <v>0</v>
      </c>
      <c r="U97" s="124">
        <f t="shared" si="5"/>
        <v>0</v>
      </c>
    </row>
    <row r="98" spans="1:21">
      <c r="A98" s="93">
        <v>94</v>
      </c>
      <c r="B98" s="102"/>
      <c r="C98" s="95" t="s">
        <v>120</v>
      </c>
      <c r="D98" s="96" t="s">
        <v>121</v>
      </c>
      <c r="E98" s="97"/>
      <c r="F98" s="98"/>
      <c r="G98" s="99">
        <f t="shared" si="3"/>
        <v>1208267.0544285513</v>
      </c>
      <c r="H98" s="100">
        <v>1222.3148987367749</v>
      </c>
      <c r="I98" s="101">
        <v>3256.2581909000874</v>
      </c>
      <c r="J98" s="101">
        <v>5406.3002073764801</v>
      </c>
      <c r="K98" s="101">
        <v>8278.3087148070335</v>
      </c>
      <c r="L98" s="101">
        <v>33932.305065155029</v>
      </c>
      <c r="M98" s="101">
        <v>388578.31034851074</v>
      </c>
      <c r="N98" s="125">
        <f t="shared" si="4"/>
        <v>440673.79742548615</v>
      </c>
      <c r="O98" s="100">
        <v>1518.0017628483474</v>
      </c>
      <c r="P98" s="101">
        <v>2800.7944572418928</v>
      </c>
      <c r="Q98" s="101">
        <v>5247.3657438606024</v>
      </c>
      <c r="R98" s="101">
        <v>6843.4618699401617</v>
      </c>
      <c r="S98" s="101">
        <v>38409.962484359741</v>
      </c>
      <c r="T98" s="101">
        <v>712773.67068481445</v>
      </c>
      <c r="U98" s="125">
        <f t="shared" si="5"/>
        <v>767593.2570030652</v>
      </c>
    </row>
    <row r="99" spans="1:21">
      <c r="A99" s="37">
        <v>95</v>
      </c>
      <c r="B99" s="10"/>
      <c r="C99" s="11"/>
      <c r="D99" s="38" t="s">
        <v>8</v>
      </c>
      <c r="E99" s="49" t="s">
        <v>122</v>
      </c>
      <c r="F99" s="51"/>
      <c r="G99" s="109">
        <f t="shared" si="3"/>
        <v>1068530.6447725855</v>
      </c>
      <c r="H99" s="26">
        <v>0</v>
      </c>
      <c r="I99" s="7">
        <v>0</v>
      </c>
      <c r="J99" s="7">
        <v>0</v>
      </c>
      <c r="K99" s="7">
        <v>261.75770900398493</v>
      </c>
      <c r="L99" s="7">
        <v>19650.299088001251</v>
      </c>
      <c r="M99" s="7">
        <v>352702.76173400879</v>
      </c>
      <c r="N99" s="124">
        <f t="shared" si="4"/>
        <v>372614.81853101403</v>
      </c>
      <c r="O99" s="26">
        <v>0</v>
      </c>
      <c r="P99" s="7">
        <v>0</v>
      </c>
      <c r="Q99" s="7">
        <v>0</v>
      </c>
      <c r="R99" s="7">
        <v>390.42207916453481</v>
      </c>
      <c r="S99" s="7">
        <v>23894.522082328796</v>
      </c>
      <c r="T99" s="7">
        <v>671630.88208007813</v>
      </c>
      <c r="U99" s="124">
        <f t="shared" si="5"/>
        <v>695915.82624157146</v>
      </c>
    </row>
    <row r="100" spans="1:21">
      <c r="A100" s="37">
        <v>96</v>
      </c>
      <c r="B100" s="10"/>
      <c r="C100" s="11"/>
      <c r="D100" s="38" t="s">
        <v>10</v>
      </c>
      <c r="E100" s="49" t="s">
        <v>123</v>
      </c>
      <c r="F100" s="51"/>
      <c r="G100" s="109">
        <f t="shared" si="3"/>
        <v>57170.464693954156</v>
      </c>
      <c r="H100" s="26">
        <v>0</v>
      </c>
      <c r="I100" s="7">
        <v>0</v>
      </c>
      <c r="J100" s="7">
        <v>10.140088104177266</v>
      </c>
      <c r="K100" s="7">
        <v>417.05846492573619</v>
      </c>
      <c r="L100" s="7">
        <v>3810.7207328081131</v>
      </c>
      <c r="M100" s="7">
        <v>24384.49169921875</v>
      </c>
      <c r="N100" s="124">
        <f t="shared" si="4"/>
        <v>28622.410985056777</v>
      </c>
      <c r="O100" s="26">
        <v>0</v>
      </c>
      <c r="P100" s="7">
        <v>0</v>
      </c>
      <c r="Q100" s="7">
        <v>11.735878036764916</v>
      </c>
      <c r="R100" s="7">
        <v>376.90444284677505</v>
      </c>
      <c r="S100" s="7">
        <v>3264.877222776413</v>
      </c>
      <c r="T100" s="7">
        <v>24894.536165237427</v>
      </c>
      <c r="U100" s="124">
        <f t="shared" si="5"/>
        <v>28548.05370889738</v>
      </c>
    </row>
    <row r="101" spans="1:21">
      <c r="A101" s="37">
        <v>97</v>
      </c>
      <c r="B101" s="10"/>
      <c r="C101" s="11"/>
      <c r="D101" s="38" t="s">
        <v>22</v>
      </c>
      <c r="E101" s="49" t="s">
        <v>124</v>
      </c>
      <c r="F101" s="51"/>
      <c r="G101" s="109">
        <f t="shared" si="3"/>
        <v>49490.017541987821</v>
      </c>
      <c r="H101" s="26">
        <v>875.18469881638885</v>
      </c>
      <c r="I101" s="7">
        <v>1507.9881854653358</v>
      </c>
      <c r="J101" s="7">
        <v>2743.2223039865494</v>
      </c>
      <c r="K101" s="7">
        <v>3397.7487748861313</v>
      </c>
      <c r="L101" s="7">
        <v>4975.9564665555954</v>
      </c>
      <c r="M101" s="7">
        <v>9576.2174248099327</v>
      </c>
      <c r="N101" s="124">
        <f t="shared" si="4"/>
        <v>23076.317854519933</v>
      </c>
      <c r="O101" s="26">
        <v>1110.3026974592358</v>
      </c>
      <c r="P101" s="7">
        <v>1462.1073694229126</v>
      </c>
      <c r="Q101" s="7">
        <v>2386.3796485587955</v>
      </c>
      <c r="R101" s="7">
        <v>1834.4459632784128</v>
      </c>
      <c r="S101" s="7">
        <v>5819.9018271565437</v>
      </c>
      <c r="T101" s="7">
        <v>13800.562181591988</v>
      </c>
      <c r="U101" s="124">
        <f t="shared" si="5"/>
        <v>26413.699687467888</v>
      </c>
    </row>
    <row r="102" spans="1:21">
      <c r="A102" s="37">
        <v>98</v>
      </c>
      <c r="B102" s="17"/>
      <c r="C102" s="11"/>
      <c r="D102" s="38" t="s">
        <v>24</v>
      </c>
      <c r="E102" s="49" t="s">
        <v>125</v>
      </c>
      <c r="F102" s="51"/>
      <c r="G102" s="109">
        <f t="shared" si="3"/>
        <v>5778.4102191517595</v>
      </c>
      <c r="H102" s="26">
        <v>0</v>
      </c>
      <c r="I102" s="7">
        <v>0</v>
      </c>
      <c r="J102" s="7">
        <v>105.82968282396905</v>
      </c>
      <c r="K102" s="7">
        <v>982.15743813011795</v>
      </c>
      <c r="L102" s="7">
        <v>951.38695885613561</v>
      </c>
      <c r="M102" s="7">
        <v>205.54717203229666</v>
      </c>
      <c r="N102" s="124">
        <f t="shared" si="4"/>
        <v>2244.9212518425193</v>
      </c>
      <c r="O102" s="26">
        <v>0</v>
      </c>
      <c r="P102" s="7">
        <v>0</v>
      </c>
      <c r="Q102" s="7">
        <v>363.2299627144821</v>
      </c>
      <c r="R102" s="7">
        <v>1550.7303173821419</v>
      </c>
      <c r="S102" s="7">
        <v>1282.0543291158974</v>
      </c>
      <c r="T102" s="7">
        <v>337.47435809671879</v>
      </c>
      <c r="U102" s="124">
        <f t="shared" si="5"/>
        <v>3533.4889673092403</v>
      </c>
    </row>
    <row r="103" spans="1:21">
      <c r="A103" s="37">
        <v>99</v>
      </c>
      <c r="B103" s="12"/>
      <c r="C103" s="12"/>
      <c r="D103" s="38" t="s">
        <v>26</v>
      </c>
      <c r="E103" s="49" t="s">
        <v>126</v>
      </c>
      <c r="F103" s="43"/>
      <c r="G103" s="109">
        <f t="shared" si="3"/>
        <v>0</v>
      </c>
      <c r="H103" s="26">
        <v>0</v>
      </c>
      <c r="I103" s="7">
        <v>0</v>
      </c>
      <c r="J103" s="7">
        <v>0</v>
      </c>
      <c r="K103" s="7">
        <v>0</v>
      </c>
      <c r="L103" s="7">
        <v>0</v>
      </c>
      <c r="M103" s="7">
        <v>0</v>
      </c>
      <c r="N103" s="124">
        <f t="shared" si="4"/>
        <v>0</v>
      </c>
      <c r="O103" s="26">
        <v>0</v>
      </c>
      <c r="P103" s="7">
        <v>0</v>
      </c>
      <c r="Q103" s="7">
        <v>0</v>
      </c>
      <c r="R103" s="7">
        <v>0</v>
      </c>
      <c r="S103" s="7">
        <v>0</v>
      </c>
      <c r="T103" s="7">
        <v>0</v>
      </c>
      <c r="U103" s="124">
        <f t="shared" si="5"/>
        <v>0</v>
      </c>
    </row>
    <row r="104" spans="1:21">
      <c r="A104" s="37">
        <v>100</v>
      </c>
      <c r="B104" s="12"/>
      <c r="C104" s="12"/>
      <c r="D104" s="38" t="s">
        <v>32</v>
      </c>
      <c r="E104" s="15" t="s">
        <v>127</v>
      </c>
      <c r="F104" s="43"/>
      <c r="G104" s="109">
        <f t="shared" si="3"/>
        <v>0</v>
      </c>
      <c r="H104" s="26">
        <v>0</v>
      </c>
      <c r="I104" s="7">
        <v>0</v>
      </c>
      <c r="J104" s="7">
        <v>0</v>
      </c>
      <c r="K104" s="7">
        <v>0</v>
      </c>
      <c r="L104" s="7">
        <v>0</v>
      </c>
      <c r="M104" s="7">
        <v>0</v>
      </c>
      <c r="N104" s="124">
        <f t="shared" si="4"/>
        <v>0</v>
      </c>
      <c r="O104" s="26">
        <v>0</v>
      </c>
      <c r="P104" s="7">
        <v>0</v>
      </c>
      <c r="Q104" s="7">
        <v>0</v>
      </c>
      <c r="R104" s="7">
        <v>0</v>
      </c>
      <c r="S104" s="7">
        <v>0</v>
      </c>
      <c r="T104" s="7">
        <v>0</v>
      </c>
      <c r="U104" s="124">
        <f t="shared" si="5"/>
        <v>0</v>
      </c>
    </row>
    <row r="105" spans="1:21">
      <c r="A105" s="37">
        <v>101</v>
      </c>
      <c r="B105" s="12"/>
      <c r="C105" s="12"/>
      <c r="D105" s="38" t="s">
        <v>34</v>
      </c>
      <c r="E105" s="15" t="s">
        <v>128</v>
      </c>
      <c r="F105" s="43"/>
      <c r="G105" s="109">
        <f t="shared" si="3"/>
        <v>27297.500932987779</v>
      </c>
      <c r="H105" s="26">
        <v>347.13021446578205</v>
      </c>
      <c r="I105" s="7">
        <v>1748.2698894962668</v>
      </c>
      <c r="J105" s="7">
        <v>2547.1080537065864</v>
      </c>
      <c r="K105" s="7">
        <v>3219.5860469266772</v>
      </c>
      <c r="L105" s="7">
        <v>4543.9429129362106</v>
      </c>
      <c r="M105" s="7">
        <v>1709.2844966053963</v>
      </c>
      <c r="N105" s="124">
        <f t="shared" si="4"/>
        <v>14115.321614136919</v>
      </c>
      <c r="O105" s="26">
        <v>407.69909957237542</v>
      </c>
      <c r="P105" s="7">
        <v>1338.6870821490884</v>
      </c>
      <c r="Q105" s="7">
        <v>2486.0202384628356</v>
      </c>
      <c r="R105" s="7">
        <v>2690.9592051133513</v>
      </c>
      <c r="S105" s="7">
        <v>4148.6074847280979</v>
      </c>
      <c r="T105" s="7">
        <v>2110.2062088251114</v>
      </c>
      <c r="U105" s="124">
        <f t="shared" si="5"/>
        <v>13182.17931885086</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5">
        <f t="shared" si="4"/>
        <v>0</v>
      </c>
      <c r="O106" s="100">
        <v>0</v>
      </c>
      <c r="P106" s="101">
        <v>0</v>
      </c>
      <c r="Q106" s="101">
        <v>0</v>
      </c>
      <c r="R106" s="101">
        <v>0</v>
      </c>
      <c r="S106" s="101">
        <v>0</v>
      </c>
      <c r="T106" s="101">
        <v>0</v>
      </c>
      <c r="U106" s="125">
        <f t="shared" si="5"/>
        <v>0</v>
      </c>
    </row>
    <row r="107" spans="1:21">
      <c r="A107" s="93">
        <v>110</v>
      </c>
      <c r="B107" s="94"/>
      <c r="C107" s="95" t="s">
        <v>131</v>
      </c>
      <c r="D107" s="96" t="s">
        <v>132</v>
      </c>
      <c r="E107" s="97"/>
      <c r="F107" s="98"/>
      <c r="G107" s="99">
        <f t="shared" si="3"/>
        <v>7401568.7374465615</v>
      </c>
      <c r="H107" s="100">
        <v>1459.2137133330107</v>
      </c>
      <c r="I107" s="101">
        <v>1130.1831550598145</v>
      </c>
      <c r="J107" s="101">
        <v>18507.337772130966</v>
      </c>
      <c r="K107" s="101">
        <v>171669.06757545471</v>
      </c>
      <c r="L107" s="101">
        <v>1135246.643737793</v>
      </c>
      <c r="M107" s="101">
        <v>2366056.5500488281</v>
      </c>
      <c r="N107" s="125">
        <f t="shared" si="4"/>
        <v>3694068.9960025996</v>
      </c>
      <c r="O107" s="100">
        <v>1471.829821318388</v>
      </c>
      <c r="P107" s="101">
        <v>1131.3094680905342</v>
      </c>
      <c r="Q107" s="101">
        <v>11598.701378405094</v>
      </c>
      <c r="R107" s="101">
        <v>61004.726528406143</v>
      </c>
      <c r="S107" s="101">
        <v>589352.62352752686</v>
      </c>
      <c r="T107" s="101">
        <v>3042940.5507202148</v>
      </c>
      <c r="U107" s="125">
        <f t="shared" si="5"/>
        <v>3707499.7414439619</v>
      </c>
    </row>
    <row r="108" spans="1:21">
      <c r="A108" s="37">
        <v>111</v>
      </c>
      <c r="B108" s="10"/>
      <c r="C108" s="16"/>
      <c r="D108" s="38" t="s">
        <v>8</v>
      </c>
      <c r="E108" s="49" t="s">
        <v>133</v>
      </c>
      <c r="F108" s="40"/>
      <c r="G108" s="109">
        <f t="shared" si="3"/>
        <v>162657.03076813743</v>
      </c>
      <c r="H108" s="26">
        <v>183.67201720399316</v>
      </c>
      <c r="I108" s="7">
        <v>457.90345086157322</v>
      </c>
      <c r="J108" s="7">
        <v>2450.7409673631191</v>
      </c>
      <c r="K108" s="7">
        <v>6333.3033874481916</v>
      </c>
      <c r="L108" s="7">
        <v>20526.180532574654</v>
      </c>
      <c r="M108" s="7">
        <v>33594.581498146057</v>
      </c>
      <c r="N108" s="124">
        <f t="shared" si="4"/>
        <v>63546.381853597588</v>
      </c>
      <c r="O108" s="26">
        <v>240.82481829228345</v>
      </c>
      <c r="P108" s="7">
        <v>444.66944222152233</v>
      </c>
      <c r="Q108" s="7">
        <v>2260.8582466989756</v>
      </c>
      <c r="R108" s="7">
        <v>4956.2533175200224</v>
      </c>
      <c r="S108" s="7">
        <v>20615.291984021664</v>
      </c>
      <c r="T108" s="7">
        <v>70592.75110578537</v>
      </c>
      <c r="U108" s="124">
        <f t="shared" si="5"/>
        <v>99110.648914539837</v>
      </c>
    </row>
    <row r="109" spans="1:21">
      <c r="A109" s="37">
        <v>112</v>
      </c>
      <c r="B109" s="17"/>
      <c r="C109" s="11"/>
      <c r="D109" s="52" t="s">
        <v>10</v>
      </c>
      <c r="E109" s="49" t="s">
        <v>134</v>
      </c>
      <c r="F109" s="51"/>
      <c r="G109" s="109">
        <f t="shared" si="3"/>
        <v>355439.22434812138</v>
      </c>
      <c r="H109" s="26">
        <v>72.057404849154409</v>
      </c>
      <c r="I109" s="7">
        <v>39.190045177238062</v>
      </c>
      <c r="J109" s="7">
        <v>785.85908823087811</v>
      </c>
      <c r="K109" s="7">
        <v>6068.2378371804953</v>
      </c>
      <c r="L109" s="7">
        <v>39654.142158031464</v>
      </c>
      <c r="M109" s="7">
        <v>102001.18751716614</v>
      </c>
      <c r="N109" s="124">
        <f t="shared" si="4"/>
        <v>148620.67405063537</v>
      </c>
      <c r="O109" s="26">
        <v>62.342551585403271</v>
      </c>
      <c r="P109" s="7">
        <v>23.147547299275175</v>
      </c>
      <c r="Q109" s="7">
        <v>477.70639805868268</v>
      </c>
      <c r="R109" s="7">
        <v>2343.1106855943799</v>
      </c>
      <c r="S109" s="7">
        <v>29434.998722553253</v>
      </c>
      <c r="T109" s="7">
        <v>174477.24439239502</v>
      </c>
      <c r="U109" s="124">
        <f t="shared" si="5"/>
        <v>206818.55029748601</v>
      </c>
    </row>
    <row r="110" spans="1:21">
      <c r="A110" s="37">
        <v>113</v>
      </c>
      <c r="B110" s="17"/>
      <c r="C110" s="16"/>
      <c r="D110" s="38" t="s">
        <v>22</v>
      </c>
      <c r="E110" s="49" t="s">
        <v>135</v>
      </c>
      <c r="F110" s="40"/>
      <c r="G110" s="109">
        <f t="shared" si="3"/>
        <v>3928128.0131499022</v>
      </c>
      <c r="H110" s="26">
        <v>243.9635266805999</v>
      </c>
      <c r="I110" s="7">
        <v>65.273925447836518</v>
      </c>
      <c r="J110" s="7">
        <v>8603.1940670609474</v>
      </c>
      <c r="K110" s="7">
        <v>110969.34499359131</v>
      </c>
      <c r="L110" s="7">
        <v>652453.1148223877</v>
      </c>
      <c r="M110" s="7">
        <v>1255322.4977111816</v>
      </c>
      <c r="N110" s="124">
        <f t="shared" si="4"/>
        <v>2027657.38904635</v>
      </c>
      <c r="O110" s="26">
        <v>251.47756938124076</v>
      </c>
      <c r="P110" s="7">
        <v>92.789266552776098</v>
      </c>
      <c r="Q110" s="7">
        <v>4714.5821704864502</v>
      </c>
      <c r="R110" s="7">
        <v>33698.106716394424</v>
      </c>
      <c r="S110" s="7">
        <v>325546.89692687988</v>
      </c>
      <c r="T110" s="7">
        <v>1536166.7714538574</v>
      </c>
      <c r="U110" s="124">
        <f t="shared" si="5"/>
        <v>1900470.6241035522</v>
      </c>
    </row>
    <row r="111" spans="1:21">
      <c r="A111" s="37">
        <v>114</v>
      </c>
      <c r="B111" s="17"/>
      <c r="C111" s="16"/>
      <c r="D111" s="38" t="s">
        <v>24</v>
      </c>
      <c r="E111" s="49" t="s">
        <v>136</v>
      </c>
      <c r="F111" s="40"/>
      <c r="G111" s="109">
        <f t="shared" si="3"/>
        <v>2654657.8832764002</v>
      </c>
      <c r="H111" s="26">
        <v>364.01009587757289</v>
      </c>
      <c r="I111" s="7">
        <v>406.35186856985092</v>
      </c>
      <c r="J111" s="7">
        <v>4478.9806893616915</v>
      </c>
      <c r="K111" s="7">
        <v>42654.060986876488</v>
      </c>
      <c r="L111" s="7">
        <v>395007.0916557312</v>
      </c>
      <c r="M111" s="7">
        <v>869491.14741516113</v>
      </c>
      <c r="N111" s="124">
        <f t="shared" si="4"/>
        <v>1312401.6427115779</v>
      </c>
      <c r="O111" s="26">
        <v>340.31911391299218</v>
      </c>
      <c r="P111" s="7">
        <v>400.44270032271743</v>
      </c>
      <c r="Q111" s="7">
        <v>2701.2095487713814</v>
      </c>
      <c r="R111" s="7">
        <v>16930.54069763422</v>
      </c>
      <c r="S111" s="7">
        <v>198230.00893783569</v>
      </c>
      <c r="T111" s="7">
        <v>1123653.7195663452</v>
      </c>
      <c r="U111" s="124">
        <f t="shared" si="5"/>
        <v>1342256.2405648222</v>
      </c>
    </row>
    <row r="112" spans="1:21">
      <c r="A112" s="37">
        <v>115</v>
      </c>
      <c r="B112" s="14"/>
      <c r="C112" s="16"/>
      <c r="D112" s="38" t="s">
        <v>26</v>
      </c>
      <c r="E112" s="49" t="s">
        <v>137</v>
      </c>
      <c r="F112" s="40"/>
      <c r="G112" s="109">
        <f t="shared" si="3"/>
        <v>73527.2705609072</v>
      </c>
      <c r="H112" s="26">
        <v>439.61628535948694</v>
      </c>
      <c r="I112" s="7">
        <v>113.81089153140783</v>
      </c>
      <c r="J112" s="7">
        <v>1549.1938082128763</v>
      </c>
      <c r="K112" s="7">
        <v>3100.7961421906948</v>
      </c>
      <c r="L112" s="7">
        <v>9023.7436944246292</v>
      </c>
      <c r="M112" s="7">
        <v>21192.416430473328</v>
      </c>
      <c r="N112" s="124">
        <f t="shared" si="4"/>
        <v>35419.577252192423</v>
      </c>
      <c r="O112" s="26">
        <v>480.90681844577193</v>
      </c>
      <c r="P112" s="7">
        <v>131.50902082026005</v>
      </c>
      <c r="Q112" s="7">
        <v>1031.2746994495392</v>
      </c>
      <c r="R112" s="7">
        <v>1777.535412363708</v>
      </c>
      <c r="S112" s="7">
        <v>5385.2968521118164</v>
      </c>
      <c r="T112" s="7">
        <v>29301.170505523682</v>
      </c>
      <c r="U112" s="124">
        <f t="shared" si="5"/>
        <v>38107.693308714777</v>
      </c>
    </row>
    <row r="113" spans="1:21">
      <c r="A113" s="37">
        <v>116</v>
      </c>
      <c r="B113" s="17"/>
      <c r="C113" s="12"/>
      <c r="D113" s="38" t="s">
        <v>32</v>
      </c>
      <c r="E113" s="14" t="s">
        <v>138</v>
      </c>
      <c r="F113" s="43"/>
      <c r="G113" s="109">
        <f t="shared" si="3"/>
        <v>227159.26710468531</v>
      </c>
      <c r="H113" s="26">
        <v>155.89438557671383</v>
      </c>
      <c r="I113" s="7">
        <v>47.652985900174826</v>
      </c>
      <c r="J113" s="7">
        <v>639.36854784935713</v>
      </c>
      <c r="K113" s="7">
        <v>2543.3193635344505</v>
      </c>
      <c r="L113" s="7">
        <v>18582.343345165253</v>
      </c>
      <c r="M113" s="7">
        <v>84454.731718063354</v>
      </c>
      <c r="N113" s="124">
        <f t="shared" si="4"/>
        <v>106423.3103460893</v>
      </c>
      <c r="O113" s="26">
        <v>95.958916077390313</v>
      </c>
      <c r="P113" s="7">
        <v>38.751487677916884</v>
      </c>
      <c r="Q113" s="7">
        <v>413.07058342546225</v>
      </c>
      <c r="R113" s="7">
        <v>1299.1789681315422</v>
      </c>
      <c r="S113" s="7">
        <v>10140.127216339111</v>
      </c>
      <c r="T113" s="7">
        <v>108748.86958694458</v>
      </c>
      <c r="U113" s="124">
        <f t="shared" si="5"/>
        <v>120735.956758596</v>
      </c>
    </row>
    <row r="114" spans="1:21">
      <c r="A114" s="93">
        <v>117</v>
      </c>
      <c r="B114" s="94"/>
      <c r="C114" s="95" t="s">
        <v>4</v>
      </c>
      <c r="D114" s="96" t="s">
        <v>139</v>
      </c>
      <c r="E114" s="97"/>
      <c r="F114" s="98"/>
      <c r="G114" s="99">
        <f t="shared" si="3"/>
        <v>3170375.9064954352</v>
      </c>
      <c r="H114" s="100">
        <v>574.57518194429576</v>
      </c>
      <c r="I114" s="101">
        <v>406.50670535862446</v>
      </c>
      <c r="J114" s="101">
        <v>2497.2402983307838</v>
      </c>
      <c r="K114" s="101">
        <v>15046.878069519997</v>
      </c>
      <c r="L114" s="101">
        <v>262975.7323474884</v>
      </c>
      <c r="M114" s="101">
        <v>1074654.7444610596</v>
      </c>
      <c r="N114" s="125">
        <f t="shared" si="4"/>
        <v>1356155.6770637017</v>
      </c>
      <c r="O114" s="100">
        <v>968.24358277022839</v>
      </c>
      <c r="P114" s="101">
        <v>476.42658469080925</v>
      </c>
      <c r="Q114" s="101">
        <v>2112.7823871076107</v>
      </c>
      <c r="R114" s="101">
        <v>14328.668669462204</v>
      </c>
      <c r="S114" s="101">
        <v>274476.05229949951</v>
      </c>
      <c r="T114" s="101">
        <v>1521858.0559082031</v>
      </c>
      <c r="U114" s="125">
        <f t="shared" si="5"/>
        <v>1814220.2294317335</v>
      </c>
    </row>
    <row r="115" spans="1:21">
      <c r="A115" s="37">
        <v>118</v>
      </c>
      <c r="B115" s="17"/>
      <c r="C115" s="16"/>
      <c r="D115" s="38" t="s">
        <v>8</v>
      </c>
      <c r="E115" s="49" t="s">
        <v>140</v>
      </c>
      <c r="F115" s="40"/>
      <c r="G115" s="109">
        <f t="shared" si="3"/>
        <v>2560789.3202418997</v>
      </c>
      <c r="H115" s="26">
        <v>106.69397043203935</v>
      </c>
      <c r="I115" s="7">
        <v>69.597662165760994</v>
      </c>
      <c r="J115" s="7">
        <v>997.32303464412689</v>
      </c>
      <c r="K115" s="7">
        <v>7759.1678895950317</v>
      </c>
      <c r="L115" s="7">
        <v>190759.76235389709</v>
      </c>
      <c r="M115" s="7">
        <v>900834.45747375488</v>
      </c>
      <c r="N115" s="124">
        <f t="shared" si="4"/>
        <v>1100527.0023844889</v>
      </c>
      <c r="O115" s="26">
        <v>219.01499318704009</v>
      </c>
      <c r="P115" s="7">
        <v>81.715431973338127</v>
      </c>
      <c r="Q115" s="7">
        <v>842.60132263600826</v>
      </c>
      <c r="R115" s="7">
        <v>7115.7062863111496</v>
      </c>
      <c r="S115" s="7">
        <v>204849.70027923584</v>
      </c>
      <c r="T115" s="7">
        <v>1247153.5795440674</v>
      </c>
      <c r="U115" s="124">
        <f t="shared" si="5"/>
        <v>1460262.3178574108</v>
      </c>
    </row>
    <row r="116" spans="1:21">
      <c r="A116" s="37">
        <v>119</v>
      </c>
      <c r="B116" s="10"/>
      <c r="C116" s="16"/>
      <c r="D116" s="38" t="s">
        <v>10</v>
      </c>
      <c r="E116" s="49" t="s">
        <v>141</v>
      </c>
      <c r="F116" s="40"/>
      <c r="G116" s="109">
        <f t="shared" si="3"/>
        <v>506942.9464179948</v>
      </c>
      <c r="H116" s="26">
        <v>328.90917494613677</v>
      </c>
      <c r="I116" s="7">
        <v>251.90395594388247</v>
      </c>
      <c r="J116" s="7">
        <v>1243.9742336152121</v>
      </c>
      <c r="K116" s="7">
        <v>5825.8813142888248</v>
      </c>
      <c r="L116" s="7">
        <v>58240.291075110435</v>
      </c>
      <c r="M116" s="7">
        <v>140232.53753376007</v>
      </c>
      <c r="N116" s="124">
        <f t="shared" si="4"/>
        <v>206123.49728766456</v>
      </c>
      <c r="O116" s="26">
        <v>564.43647476658225</v>
      </c>
      <c r="P116" s="7">
        <v>313.79608961939812</v>
      </c>
      <c r="Q116" s="7">
        <v>1119.0498266890645</v>
      </c>
      <c r="R116" s="7">
        <v>6349.9442298710346</v>
      </c>
      <c r="S116" s="7">
        <v>59715.670713424683</v>
      </c>
      <c r="T116" s="7">
        <v>232756.55179595947</v>
      </c>
      <c r="U116" s="124">
        <f t="shared" si="5"/>
        <v>300819.44913033023</v>
      </c>
    </row>
    <row r="117" spans="1:21">
      <c r="A117" s="37">
        <v>120</v>
      </c>
      <c r="B117" s="17"/>
      <c r="C117" s="11"/>
      <c r="D117" s="38" t="s">
        <v>22</v>
      </c>
      <c r="E117" s="9" t="s">
        <v>142</v>
      </c>
      <c r="F117" s="46"/>
      <c r="G117" s="109">
        <f t="shared" si="3"/>
        <v>102643.61122390721</v>
      </c>
      <c r="H117" s="26">
        <v>138.97202792298049</v>
      </c>
      <c r="I117" s="7">
        <v>85.005078561604023</v>
      </c>
      <c r="J117" s="7">
        <v>255.9430613592267</v>
      </c>
      <c r="K117" s="7">
        <v>1461.8286501169205</v>
      </c>
      <c r="L117" s="7">
        <v>13975.68443107605</v>
      </c>
      <c r="M117" s="7">
        <v>33587.745980739594</v>
      </c>
      <c r="N117" s="124">
        <f t="shared" si="4"/>
        <v>49505.179229776375</v>
      </c>
      <c r="O117" s="26">
        <v>184.79211656190455</v>
      </c>
      <c r="P117" s="7">
        <v>80.915065553039312</v>
      </c>
      <c r="Q117" s="7">
        <v>151.13126741349697</v>
      </c>
      <c r="R117" s="7">
        <v>863.01835715770721</v>
      </c>
      <c r="S117" s="7">
        <v>9910.6910750865936</v>
      </c>
      <c r="T117" s="7">
        <v>41947.884112358093</v>
      </c>
      <c r="U117" s="124">
        <f t="shared" si="5"/>
        <v>53138.431994130835</v>
      </c>
    </row>
    <row r="118" spans="1:21">
      <c r="A118" s="93">
        <v>121</v>
      </c>
      <c r="B118" s="94"/>
      <c r="C118" s="95" t="s">
        <v>143</v>
      </c>
      <c r="D118" s="96" t="s">
        <v>144</v>
      </c>
      <c r="E118" s="97"/>
      <c r="F118" s="98"/>
      <c r="G118" s="99">
        <f t="shared" si="3"/>
        <v>1211506.0293513061</v>
      </c>
      <c r="H118" s="100">
        <v>2678.9980864180252</v>
      </c>
      <c r="I118" s="101">
        <v>2507.0935000553727</v>
      </c>
      <c r="J118" s="101">
        <v>10716.102853119373</v>
      </c>
      <c r="K118" s="101">
        <v>71272.015620112419</v>
      </c>
      <c r="L118" s="101">
        <v>209842.72831535339</v>
      </c>
      <c r="M118" s="101">
        <v>372247.73687744141</v>
      </c>
      <c r="N118" s="125">
        <f t="shared" si="4"/>
        <v>669264.67525249999</v>
      </c>
      <c r="O118" s="100">
        <v>2722.2032520342618</v>
      </c>
      <c r="P118" s="101">
        <v>3627.6389598548412</v>
      </c>
      <c r="Q118" s="101">
        <v>9272.734046600759</v>
      </c>
      <c r="R118" s="101">
        <v>21128.790118396282</v>
      </c>
      <c r="S118" s="101">
        <v>116196.10559988022</v>
      </c>
      <c r="T118" s="101">
        <v>389293.88212203979</v>
      </c>
      <c r="U118" s="125">
        <f t="shared" si="5"/>
        <v>542241.35409880616</v>
      </c>
    </row>
    <row r="119" spans="1:21">
      <c r="A119" s="37">
        <v>122</v>
      </c>
      <c r="B119" s="17"/>
      <c r="C119" s="16"/>
      <c r="D119" s="38" t="s">
        <v>8</v>
      </c>
      <c r="E119" s="49" t="s">
        <v>145</v>
      </c>
      <c r="F119" s="40"/>
      <c r="G119" s="109">
        <f t="shared" si="3"/>
        <v>185870.56395323391</v>
      </c>
      <c r="H119" s="26">
        <v>44.726836763878964</v>
      </c>
      <c r="I119" s="7">
        <v>44.651314512535464</v>
      </c>
      <c r="J119" s="7">
        <v>644.63384711742401</v>
      </c>
      <c r="K119" s="7">
        <v>3838.1662650909275</v>
      </c>
      <c r="L119" s="7">
        <v>22039.035665154457</v>
      </c>
      <c r="M119" s="7">
        <v>63776.367551803589</v>
      </c>
      <c r="N119" s="124">
        <f t="shared" si="4"/>
        <v>90387.581480442808</v>
      </c>
      <c r="O119" s="26">
        <v>69.119798990192066</v>
      </c>
      <c r="P119" s="7">
        <v>87.029450159519911</v>
      </c>
      <c r="Q119" s="7">
        <v>417.03627171786502</v>
      </c>
      <c r="R119" s="7">
        <v>2300.2768459953368</v>
      </c>
      <c r="S119" s="7">
        <v>16483.529501527548</v>
      </c>
      <c r="T119" s="7">
        <v>76125.990604400635</v>
      </c>
      <c r="U119" s="124">
        <f t="shared" si="5"/>
        <v>95482.982472791104</v>
      </c>
    </row>
    <row r="120" spans="1:21">
      <c r="A120" s="37">
        <v>123</v>
      </c>
      <c r="B120" s="17"/>
      <c r="C120" s="16"/>
      <c r="D120" s="38" t="s">
        <v>10</v>
      </c>
      <c r="E120" s="49" t="s">
        <v>146</v>
      </c>
      <c r="F120" s="40"/>
      <c r="G120" s="109">
        <f t="shared" si="3"/>
        <v>532585.93203158618</v>
      </c>
      <c r="H120" s="26">
        <v>618.55709179292899</v>
      </c>
      <c r="I120" s="7">
        <v>1320.0601233597845</v>
      </c>
      <c r="J120" s="7">
        <v>6751.6343141570687</v>
      </c>
      <c r="K120" s="7">
        <v>55257.040033817291</v>
      </c>
      <c r="L120" s="7">
        <v>133958.37234115601</v>
      </c>
      <c r="M120" s="7">
        <v>164559.78889274597</v>
      </c>
      <c r="N120" s="124">
        <f t="shared" si="4"/>
        <v>362465.45279702905</v>
      </c>
      <c r="O120" s="26">
        <v>508.03971793828532</v>
      </c>
      <c r="P120" s="7">
        <v>2269.3741433471441</v>
      </c>
      <c r="Q120" s="7">
        <v>4762.2661094963551</v>
      </c>
      <c r="R120" s="7">
        <v>10944.990546762943</v>
      </c>
      <c r="S120" s="7">
        <v>49129.650641679764</v>
      </c>
      <c r="T120" s="7">
        <v>102506.15807533264</v>
      </c>
      <c r="U120" s="124">
        <f t="shared" si="5"/>
        <v>170120.47923455713</v>
      </c>
    </row>
    <row r="121" spans="1:21">
      <c r="A121" s="37">
        <v>124</v>
      </c>
      <c r="B121" s="10"/>
      <c r="C121" s="16"/>
      <c r="D121" s="38" t="s">
        <v>22</v>
      </c>
      <c r="E121" s="49" t="s">
        <v>147</v>
      </c>
      <c r="F121" s="40"/>
      <c r="G121" s="109">
        <f t="shared" si="3"/>
        <v>36781.744442656316</v>
      </c>
      <c r="H121" s="26">
        <v>67.900133179151453</v>
      </c>
      <c r="I121" s="7">
        <v>370.27618454489857</v>
      </c>
      <c r="J121" s="7">
        <v>862.81334395427257</v>
      </c>
      <c r="K121" s="7">
        <v>1186.0784238958731</v>
      </c>
      <c r="L121" s="7">
        <v>3556.5866697430611</v>
      </c>
      <c r="M121" s="7">
        <v>8677.7872295379639</v>
      </c>
      <c r="N121" s="124">
        <f t="shared" si="4"/>
        <v>14721.441984855221</v>
      </c>
      <c r="O121" s="26">
        <v>161.42603395742481</v>
      </c>
      <c r="P121" s="7">
        <v>421.13269470399246</v>
      </c>
      <c r="Q121" s="7">
        <v>1414.3385501452722</v>
      </c>
      <c r="R121" s="7">
        <v>1263.6709041115828</v>
      </c>
      <c r="S121" s="7">
        <v>5199.2236060984433</v>
      </c>
      <c r="T121" s="7">
        <v>13600.51066878438</v>
      </c>
      <c r="U121" s="124">
        <f t="shared" si="5"/>
        <v>22060.302457801095</v>
      </c>
    </row>
    <row r="122" spans="1:21">
      <c r="A122" s="37">
        <v>125</v>
      </c>
      <c r="B122" s="17"/>
      <c r="C122" s="11"/>
      <c r="D122" s="50"/>
      <c r="E122" s="9" t="s">
        <v>148</v>
      </c>
      <c r="F122" s="46"/>
      <c r="G122" s="109">
        <f t="shared" si="3"/>
        <v>456267.79789049644</v>
      </c>
      <c r="H122" s="26">
        <v>1947.8140400862321</v>
      </c>
      <c r="I122" s="7">
        <v>772.10585700906813</v>
      </c>
      <c r="J122" s="7">
        <v>2457.0213767439127</v>
      </c>
      <c r="K122" s="7">
        <v>10990.729637145996</v>
      </c>
      <c r="L122" s="7">
        <v>50288.732934713364</v>
      </c>
      <c r="M122" s="7">
        <v>135233.79088592529</v>
      </c>
      <c r="N122" s="124">
        <f t="shared" si="4"/>
        <v>201690.19473162387</v>
      </c>
      <c r="O122" s="26">
        <v>1983.6177528016269</v>
      </c>
      <c r="P122" s="7">
        <v>850.1026116553694</v>
      </c>
      <c r="Q122" s="7">
        <v>2679.093113956973</v>
      </c>
      <c r="R122" s="7">
        <v>6619.8521030917764</v>
      </c>
      <c r="S122" s="7">
        <v>45383.702469944954</v>
      </c>
      <c r="T122" s="7">
        <v>197061.23510742188</v>
      </c>
      <c r="U122" s="124">
        <f t="shared" si="5"/>
        <v>254577.60315887257</v>
      </c>
    </row>
    <row r="123" spans="1:21">
      <c r="A123" s="93">
        <v>126</v>
      </c>
      <c r="B123" s="94"/>
      <c r="C123" s="95" t="s">
        <v>149</v>
      </c>
      <c r="D123" s="96" t="s">
        <v>150</v>
      </c>
      <c r="E123" s="97"/>
      <c r="F123" s="98"/>
      <c r="G123" s="99">
        <f t="shared" si="3"/>
        <v>951536.11756166071</v>
      </c>
      <c r="H123" s="100">
        <v>1164.2563279159367</v>
      </c>
      <c r="I123" s="101">
        <v>941.23668664693832</v>
      </c>
      <c r="J123" s="101">
        <v>5890.3159054815769</v>
      </c>
      <c r="K123" s="101">
        <v>30549.045202612877</v>
      </c>
      <c r="L123" s="101">
        <v>132408.57376289368</v>
      </c>
      <c r="M123" s="101">
        <v>317479.27404785156</v>
      </c>
      <c r="N123" s="125">
        <f t="shared" si="4"/>
        <v>488432.70193340257</v>
      </c>
      <c r="O123" s="100">
        <v>1167.5067689456046</v>
      </c>
      <c r="P123" s="101">
        <v>981.32777681946754</v>
      </c>
      <c r="Q123" s="101">
        <v>5226.1259451210499</v>
      </c>
      <c r="R123" s="101">
        <v>16524.846759915352</v>
      </c>
      <c r="S123" s="101">
        <v>101731.41665458679</v>
      </c>
      <c r="T123" s="101">
        <v>337472.19172286987</v>
      </c>
      <c r="U123" s="125">
        <f t="shared" si="5"/>
        <v>463103.41562825814</v>
      </c>
    </row>
    <row r="124" spans="1:21">
      <c r="A124" s="37">
        <v>127</v>
      </c>
      <c r="B124" s="12"/>
      <c r="C124" s="12"/>
      <c r="D124" s="38" t="s">
        <v>8</v>
      </c>
      <c r="E124" s="49" t="s">
        <v>151</v>
      </c>
      <c r="F124" s="40"/>
      <c r="G124" s="109">
        <f t="shared" si="3"/>
        <v>783254.45799053833</v>
      </c>
      <c r="H124" s="26">
        <v>605.21269637718797</v>
      </c>
      <c r="I124" s="7">
        <v>686.20834802091122</v>
      </c>
      <c r="J124" s="7">
        <v>5189.6452340483665</v>
      </c>
      <c r="K124" s="7">
        <v>27546.097916245461</v>
      </c>
      <c r="L124" s="7">
        <v>117101.39820480347</v>
      </c>
      <c r="M124" s="7">
        <v>252278.43199920654</v>
      </c>
      <c r="N124" s="124">
        <f t="shared" si="4"/>
        <v>403406.99439870194</v>
      </c>
      <c r="O124" s="26">
        <v>506.65203497558832</v>
      </c>
      <c r="P124" s="7">
        <v>939.6529306024313</v>
      </c>
      <c r="Q124" s="7">
        <v>3537.8218171000481</v>
      </c>
      <c r="R124" s="7">
        <v>13564.253042221069</v>
      </c>
      <c r="S124" s="7">
        <v>88255.331256866455</v>
      </c>
      <c r="T124" s="7">
        <v>273043.7525100708</v>
      </c>
      <c r="U124" s="124">
        <f t="shared" si="5"/>
        <v>379847.46359183639</v>
      </c>
    </row>
    <row r="125" spans="1:21">
      <c r="A125" s="37">
        <v>128</v>
      </c>
      <c r="B125" s="17"/>
      <c r="C125" s="16"/>
      <c r="D125" s="52" t="s">
        <v>10</v>
      </c>
      <c r="E125" s="49" t="s">
        <v>152</v>
      </c>
      <c r="F125" s="40"/>
      <c r="G125" s="109">
        <f t="shared" si="3"/>
        <v>0</v>
      </c>
      <c r="H125" s="26">
        <v>0</v>
      </c>
      <c r="I125" s="7">
        <v>0</v>
      </c>
      <c r="J125" s="7">
        <v>0</v>
      </c>
      <c r="K125" s="7">
        <v>0</v>
      </c>
      <c r="L125" s="7">
        <v>0</v>
      </c>
      <c r="M125" s="7">
        <v>0</v>
      </c>
      <c r="N125" s="124">
        <f t="shared" si="4"/>
        <v>0</v>
      </c>
      <c r="O125" s="26">
        <v>0</v>
      </c>
      <c r="P125" s="7">
        <v>0</v>
      </c>
      <c r="Q125" s="7">
        <v>0</v>
      </c>
      <c r="R125" s="7">
        <v>0</v>
      </c>
      <c r="S125" s="7">
        <v>0</v>
      </c>
      <c r="T125" s="7">
        <v>0</v>
      </c>
      <c r="U125" s="124">
        <f t="shared" si="5"/>
        <v>0</v>
      </c>
    </row>
    <row r="126" spans="1:21">
      <c r="A126" s="37">
        <v>129</v>
      </c>
      <c r="B126" s="10"/>
      <c r="C126" s="16"/>
      <c r="D126" s="38" t="s">
        <v>22</v>
      </c>
      <c r="E126" s="15" t="s">
        <v>153</v>
      </c>
      <c r="F126" s="43"/>
      <c r="G126" s="109">
        <f t="shared" si="3"/>
        <v>11950.143280795892</v>
      </c>
      <c r="H126" s="26">
        <v>0</v>
      </c>
      <c r="I126" s="7">
        <v>40.891701160580851</v>
      </c>
      <c r="J126" s="7">
        <v>56.202005657600239</v>
      </c>
      <c r="K126" s="7">
        <v>259.80521135311574</v>
      </c>
      <c r="L126" s="7">
        <v>1273.5338073447347</v>
      </c>
      <c r="M126" s="7">
        <v>5406.5736930370331</v>
      </c>
      <c r="N126" s="124">
        <f t="shared" si="4"/>
        <v>7037.0064185530646</v>
      </c>
      <c r="O126" s="26">
        <v>0</v>
      </c>
      <c r="P126" s="7">
        <v>6.4206647586543113</v>
      </c>
      <c r="Q126" s="7">
        <v>132.78318119584583</v>
      </c>
      <c r="R126" s="7">
        <v>177.50871939887293</v>
      </c>
      <c r="S126" s="7">
        <v>832.21536296978593</v>
      </c>
      <c r="T126" s="7">
        <v>3764.2089339196682</v>
      </c>
      <c r="U126" s="124">
        <f t="shared" si="5"/>
        <v>4913.1368622428272</v>
      </c>
    </row>
    <row r="127" spans="1:21">
      <c r="A127" s="37">
        <v>130</v>
      </c>
      <c r="B127" s="17"/>
      <c r="C127" s="11"/>
      <c r="D127" s="38" t="s">
        <v>24</v>
      </c>
      <c r="E127" s="9" t="s">
        <v>408</v>
      </c>
      <c r="F127" s="46"/>
      <c r="G127" s="109">
        <f t="shared" si="3"/>
        <v>149019.09396686219</v>
      </c>
      <c r="H127" s="26">
        <v>559.04363401094452</v>
      </c>
      <c r="I127" s="7">
        <v>214.13663070555776</v>
      </c>
      <c r="J127" s="7">
        <v>644.46865873131901</v>
      </c>
      <c r="K127" s="7">
        <v>2743.1420297026634</v>
      </c>
      <c r="L127" s="7">
        <v>14033.642793416977</v>
      </c>
      <c r="M127" s="7">
        <v>59794.268677711487</v>
      </c>
      <c r="N127" s="124">
        <f t="shared" si="4"/>
        <v>77988.702424278948</v>
      </c>
      <c r="O127" s="26">
        <v>660.8547002938576</v>
      </c>
      <c r="P127" s="7">
        <v>35.25420796405524</v>
      </c>
      <c r="Q127" s="7">
        <v>1320.1924876794219</v>
      </c>
      <c r="R127" s="7">
        <v>2093.5296574085951</v>
      </c>
      <c r="S127" s="7">
        <v>11625.289968550205</v>
      </c>
      <c r="T127" s="7">
        <v>55295.270520687103</v>
      </c>
      <c r="U127" s="124">
        <f t="shared" si="5"/>
        <v>71030.391542583238</v>
      </c>
    </row>
    <row r="128" spans="1:21">
      <c r="A128" s="37">
        <v>131</v>
      </c>
      <c r="B128" s="12"/>
      <c r="C128" s="12"/>
      <c r="D128" s="38" t="s">
        <v>26</v>
      </c>
      <c r="E128" s="15" t="s">
        <v>154</v>
      </c>
      <c r="F128" s="43"/>
      <c r="G128" s="109">
        <f t="shared" si="3"/>
        <v>0</v>
      </c>
      <c r="H128" s="26">
        <v>0</v>
      </c>
      <c r="I128" s="7">
        <v>0</v>
      </c>
      <c r="J128" s="7">
        <v>0</v>
      </c>
      <c r="K128" s="7">
        <v>0</v>
      </c>
      <c r="L128" s="7">
        <v>0</v>
      </c>
      <c r="M128" s="7">
        <v>0</v>
      </c>
      <c r="N128" s="124">
        <f t="shared" si="4"/>
        <v>0</v>
      </c>
      <c r="O128" s="26">
        <v>0</v>
      </c>
      <c r="P128" s="7">
        <v>0</v>
      </c>
      <c r="Q128" s="7">
        <v>0</v>
      </c>
      <c r="R128" s="7">
        <v>0</v>
      </c>
      <c r="S128" s="7">
        <v>0</v>
      </c>
      <c r="T128" s="7">
        <v>0</v>
      </c>
      <c r="U128" s="124">
        <f t="shared" si="5"/>
        <v>0</v>
      </c>
    </row>
    <row r="129" spans="1:21">
      <c r="A129" s="37">
        <v>132</v>
      </c>
      <c r="B129" s="12"/>
      <c r="C129" s="12"/>
      <c r="D129" s="38" t="s">
        <v>32</v>
      </c>
      <c r="E129" s="15" t="s">
        <v>155</v>
      </c>
      <c r="F129" s="43"/>
      <c r="G129" s="109">
        <f t="shared" si="3"/>
        <v>7312.4230222202459</v>
      </c>
      <c r="H129" s="26">
        <v>0</v>
      </c>
      <c r="I129" s="7">
        <v>0</v>
      </c>
      <c r="J129" s="7">
        <v>0</v>
      </c>
      <c r="K129" s="7">
        <v>0</v>
      </c>
      <c r="L129" s="7">
        <v>0</v>
      </c>
      <c r="M129" s="7">
        <v>0</v>
      </c>
      <c r="N129" s="124">
        <f t="shared" si="4"/>
        <v>0</v>
      </c>
      <c r="O129" s="26">
        <v>0</v>
      </c>
      <c r="P129" s="7">
        <v>0</v>
      </c>
      <c r="Q129" s="7">
        <v>235.32848709517566</v>
      </c>
      <c r="R129" s="7">
        <v>689.55518776958343</v>
      </c>
      <c r="S129" s="7">
        <v>1018.5745055733714</v>
      </c>
      <c r="T129" s="7">
        <v>5368.9648417821154</v>
      </c>
      <c r="U129" s="124">
        <f t="shared" si="5"/>
        <v>7312.4230222202459</v>
      </c>
    </row>
    <row r="130" spans="1:21">
      <c r="A130" s="93">
        <v>133</v>
      </c>
      <c r="B130" s="94"/>
      <c r="C130" s="95" t="s">
        <v>156</v>
      </c>
      <c r="D130" s="96" t="s">
        <v>157</v>
      </c>
      <c r="E130" s="97"/>
      <c r="F130" s="98"/>
      <c r="G130" s="99">
        <f t="shared" si="3"/>
        <v>62589.40253543295</v>
      </c>
      <c r="H130" s="100">
        <v>564.3473010994494</v>
      </c>
      <c r="I130" s="101">
        <v>31.479090005159378</v>
      </c>
      <c r="J130" s="101">
        <v>303.20196198672056</v>
      </c>
      <c r="K130" s="101">
        <v>949.97488576173782</v>
      </c>
      <c r="L130" s="101">
        <v>4529.7625133991241</v>
      </c>
      <c r="M130" s="101">
        <v>17162.883418083191</v>
      </c>
      <c r="N130" s="125">
        <f t="shared" si="4"/>
        <v>23541.649170335382</v>
      </c>
      <c r="O130" s="100">
        <v>1085.8692776188254</v>
      </c>
      <c r="P130" s="101">
        <v>98.977101052179933</v>
      </c>
      <c r="Q130" s="101">
        <v>291.35042513534427</v>
      </c>
      <c r="R130" s="101">
        <v>767.13890415430069</v>
      </c>
      <c r="S130" s="101">
        <v>4733.4024827480316</v>
      </c>
      <c r="T130" s="101">
        <v>32071.015174388885</v>
      </c>
      <c r="U130" s="125">
        <f t="shared" si="5"/>
        <v>39047.753365097567</v>
      </c>
    </row>
    <row r="131" spans="1:21">
      <c r="A131" s="93">
        <v>134</v>
      </c>
      <c r="B131" s="94"/>
      <c r="C131" s="95" t="s">
        <v>158</v>
      </c>
      <c r="D131" s="96" t="s">
        <v>159</v>
      </c>
      <c r="E131" s="97"/>
      <c r="F131" s="98"/>
      <c r="G131" s="99">
        <f t="shared" si="3"/>
        <v>132628.44470305881</v>
      </c>
      <c r="H131" s="100">
        <v>0</v>
      </c>
      <c r="I131" s="101">
        <v>84.114059300161898</v>
      </c>
      <c r="J131" s="101">
        <v>208.31599827716127</v>
      </c>
      <c r="K131" s="101">
        <v>854.22675107046962</v>
      </c>
      <c r="L131" s="101">
        <v>10150.658630222082</v>
      </c>
      <c r="M131" s="101">
        <v>27562.585518121719</v>
      </c>
      <c r="N131" s="125">
        <f t="shared" si="4"/>
        <v>38859.900956991594</v>
      </c>
      <c r="O131" s="100">
        <v>0</v>
      </c>
      <c r="P131" s="101">
        <v>93.228621920570731</v>
      </c>
      <c r="Q131" s="101">
        <v>664.39919377118349</v>
      </c>
      <c r="R131" s="101">
        <v>1230.1141798049212</v>
      </c>
      <c r="S131" s="101">
        <v>11181.995398074389</v>
      </c>
      <c r="T131" s="101">
        <v>80598.806352496147</v>
      </c>
      <c r="U131" s="125">
        <f>SUM(O131:T131)</f>
        <v>93768.543746067211</v>
      </c>
    </row>
    <row r="132" spans="1:21">
      <c r="A132" s="37">
        <v>135</v>
      </c>
      <c r="B132" s="17"/>
      <c r="C132" s="16"/>
      <c r="D132" s="38" t="s">
        <v>8</v>
      </c>
      <c r="E132" s="49" t="s">
        <v>160</v>
      </c>
      <c r="F132" s="40"/>
      <c r="G132" s="109">
        <f t="shared" si="3"/>
        <v>69575.740931730659</v>
      </c>
      <c r="H132" s="26">
        <v>0</v>
      </c>
      <c r="I132" s="7">
        <v>13.332583812298253</v>
      </c>
      <c r="J132" s="7">
        <v>14.46716628462309</v>
      </c>
      <c r="K132" s="7">
        <v>85.257362753851339</v>
      </c>
      <c r="L132" s="7">
        <v>4393.0534222088754</v>
      </c>
      <c r="M132" s="7">
        <v>12475.790696188807</v>
      </c>
      <c r="N132" s="124">
        <f t="shared" si="4"/>
        <v>16981.901231248456</v>
      </c>
      <c r="O132" s="26">
        <v>0</v>
      </c>
      <c r="P132" s="7">
        <v>9.5255551259033382</v>
      </c>
      <c r="Q132" s="7">
        <v>20.732888082391582</v>
      </c>
      <c r="R132" s="7">
        <v>181.87859673937783</v>
      </c>
      <c r="S132" s="7">
        <v>6136.3559671975672</v>
      </c>
      <c r="T132" s="7">
        <v>46245.346693336964</v>
      </c>
      <c r="U132" s="124">
        <f t="shared" ref="U132:U157" si="6">SUM(O132:T132)</f>
        <v>52593.839700482204</v>
      </c>
    </row>
    <row r="133" spans="1:21">
      <c r="A133" s="37">
        <v>136</v>
      </c>
      <c r="B133" s="10"/>
      <c r="C133" s="16"/>
      <c r="D133" s="38" t="s">
        <v>10</v>
      </c>
      <c r="E133" s="49" t="s">
        <v>161</v>
      </c>
      <c r="F133" s="40"/>
      <c r="G133" s="109">
        <f t="shared" si="3"/>
        <v>0</v>
      </c>
      <c r="H133" s="26">
        <v>0</v>
      </c>
      <c r="I133" s="7">
        <v>0</v>
      </c>
      <c r="J133" s="7">
        <v>0</v>
      </c>
      <c r="K133" s="7">
        <v>0</v>
      </c>
      <c r="L133" s="7">
        <v>0</v>
      </c>
      <c r="M133" s="7">
        <v>0</v>
      </c>
      <c r="N133" s="124">
        <f t="shared" si="4"/>
        <v>0</v>
      </c>
      <c r="O133" s="26">
        <v>0</v>
      </c>
      <c r="P133" s="7">
        <v>0</v>
      </c>
      <c r="Q133" s="7">
        <v>0</v>
      </c>
      <c r="R133" s="7">
        <v>0</v>
      </c>
      <c r="S133" s="7">
        <v>0</v>
      </c>
      <c r="T133" s="7">
        <v>0</v>
      </c>
      <c r="U133" s="124">
        <f t="shared" si="6"/>
        <v>0</v>
      </c>
    </row>
    <row r="134" spans="1:21">
      <c r="A134" s="37">
        <v>137</v>
      </c>
      <c r="B134" s="10"/>
      <c r="C134" s="11"/>
      <c r="D134" s="52" t="s">
        <v>22</v>
      </c>
      <c r="E134" s="49" t="s">
        <v>162</v>
      </c>
      <c r="F134" s="51"/>
      <c r="G134" s="109">
        <f t="shared" si="3"/>
        <v>0</v>
      </c>
      <c r="H134" s="26">
        <v>0</v>
      </c>
      <c r="I134" s="7">
        <v>0</v>
      </c>
      <c r="J134" s="7">
        <v>0</v>
      </c>
      <c r="K134" s="7">
        <v>0</v>
      </c>
      <c r="L134" s="7">
        <v>0</v>
      </c>
      <c r="M134" s="7">
        <v>0</v>
      </c>
      <c r="N134" s="124">
        <f t="shared" si="4"/>
        <v>0</v>
      </c>
      <c r="O134" s="26">
        <v>0</v>
      </c>
      <c r="P134" s="7">
        <v>0</v>
      </c>
      <c r="Q134" s="7">
        <v>0</v>
      </c>
      <c r="R134" s="7">
        <v>0</v>
      </c>
      <c r="S134" s="7">
        <v>0</v>
      </c>
      <c r="T134" s="7">
        <v>0</v>
      </c>
      <c r="U134" s="124">
        <f t="shared" si="6"/>
        <v>0</v>
      </c>
    </row>
    <row r="135" spans="1:21">
      <c r="A135" s="37">
        <v>138</v>
      </c>
      <c r="B135" s="10"/>
      <c r="C135" s="11"/>
      <c r="D135" s="52" t="s">
        <v>24</v>
      </c>
      <c r="E135" s="49" t="s">
        <v>163</v>
      </c>
      <c r="F135" s="51"/>
      <c r="G135" s="109">
        <f t="shared" si="3"/>
        <v>0</v>
      </c>
      <c r="H135" s="26">
        <v>0</v>
      </c>
      <c r="I135" s="7">
        <v>0</v>
      </c>
      <c r="J135" s="7">
        <v>0</v>
      </c>
      <c r="K135" s="7">
        <v>0</v>
      </c>
      <c r="L135" s="7">
        <v>0</v>
      </c>
      <c r="M135" s="7">
        <v>0</v>
      </c>
      <c r="N135" s="124">
        <f t="shared" si="4"/>
        <v>0</v>
      </c>
      <c r="O135" s="26">
        <v>0</v>
      </c>
      <c r="P135" s="7">
        <v>0</v>
      </c>
      <c r="Q135" s="7">
        <v>0</v>
      </c>
      <c r="R135" s="7">
        <v>0</v>
      </c>
      <c r="S135" s="7">
        <v>0</v>
      </c>
      <c r="T135" s="7">
        <v>0</v>
      </c>
      <c r="U135" s="124">
        <f t="shared" si="6"/>
        <v>0</v>
      </c>
    </row>
    <row r="136" spans="1:21">
      <c r="A136" s="37">
        <v>139</v>
      </c>
      <c r="B136" s="17"/>
      <c r="C136" s="11"/>
      <c r="D136" s="50"/>
      <c r="E136" s="9" t="s">
        <v>164</v>
      </c>
      <c r="F136" s="46"/>
      <c r="G136" s="109">
        <f t="shared" si="3"/>
        <v>63052.707176105119</v>
      </c>
      <c r="H136" s="26">
        <v>0</v>
      </c>
      <c r="I136" s="7">
        <v>70.78147164452821</v>
      </c>
      <c r="J136" s="7">
        <v>193.8488350417465</v>
      </c>
      <c r="K136" s="7">
        <v>768.96942334249616</v>
      </c>
      <c r="L136" s="7">
        <v>5757.6051948219538</v>
      </c>
      <c r="M136" s="7">
        <v>15086.794788658619</v>
      </c>
      <c r="N136" s="124">
        <f t="shared" si="4"/>
        <v>21877.999713509344</v>
      </c>
      <c r="O136" s="26">
        <v>0</v>
      </c>
      <c r="P136" s="7">
        <v>83.70306677557528</v>
      </c>
      <c r="Q136" s="7">
        <v>643.66629706323147</v>
      </c>
      <c r="R136" s="7">
        <v>1048.2355686947703</v>
      </c>
      <c r="S136" s="7">
        <v>5045.6389529109001</v>
      </c>
      <c r="T136" s="7">
        <v>34353.463577151299</v>
      </c>
      <c r="U136" s="124">
        <f t="shared" si="6"/>
        <v>41174.707462595776</v>
      </c>
    </row>
    <row r="137" spans="1:21">
      <c r="A137" s="93">
        <v>140</v>
      </c>
      <c r="B137" s="94"/>
      <c r="C137" s="95" t="s">
        <v>165</v>
      </c>
      <c r="D137" s="96" t="s">
        <v>166</v>
      </c>
      <c r="E137" s="97"/>
      <c r="F137" s="98"/>
      <c r="G137" s="99">
        <f t="shared" si="3"/>
        <v>93771.140334226191</v>
      </c>
      <c r="H137" s="100">
        <v>38381.510896682739</v>
      </c>
      <c r="I137" s="101">
        <v>1642.5865517258644</v>
      </c>
      <c r="J137" s="101">
        <v>1375.985358864069</v>
      </c>
      <c r="K137" s="101">
        <v>454.2621738910675</v>
      </c>
      <c r="L137" s="101">
        <v>1054.21711987257</v>
      </c>
      <c r="M137" s="101">
        <v>604.52423095703125</v>
      </c>
      <c r="N137" s="125">
        <f t="shared" si="4"/>
        <v>43513.086331993341</v>
      </c>
      <c r="O137" s="100">
        <v>45250.573295593262</v>
      </c>
      <c r="P137" s="101">
        <v>1564.1890930533409</v>
      </c>
      <c r="Q137" s="101">
        <v>1406.4325420856476</v>
      </c>
      <c r="R137" s="101">
        <v>1054.333191819489</v>
      </c>
      <c r="S137" s="101">
        <v>764.10061722993851</v>
      </c>
      <c r="T137" s="101">
        <v>218.42526245117188</v>
      </c>
      <c r="U137" s="125">
        <f t="shared" si="6"/>
        <v>50258.05400223285</v>
      </c>
    </row>
    <row r="138" spans="1:21">
      <c r="A138" s="37">
        <v>141</v>
      </c>
      <c r="B138" s="17"/>
      <c r="C138" s="16"/>
      <c r="D138" s="38" t="s">
        <v>8</v>
      </c>
      <c r="E138" s="45" t="s">
        <v>167</v>
      </c>
      <c r="F138" s="53"/>
      <c r="G138" s="109">
        <f t="shared" ref="G138:G157" si="7">N138+U138</f>
        <v>2202.9701143511338</v>
      </c>
      <c r="H138" s="26">
        <v>1041.7943789809942</v>
      </c>
      <c r="I138" s="7">
        <v>10.193552414420992</v>
      </c>
      <c r="J138" s="7">
        <v>9.18542342830915</v>
      </c>
      <c r="K138" s="7">
        <v>5.4651169409044087</v>
      </c>
      <c r="L138" s="7">
        <v>12.771479044109583</v>
      </c>
      <c r="M138" s="7">
        <v>6.9709300994873047</v>
      </c>
      <c r="N138" s="124">
        <f t="shared" ref="N138:N157" si="8">SUM(H138:M138)</f>
        <v>1086.3808809082257</v>
      </c>
      <c r="O138" s="26">
        <v>1066.2993717044592</v>
      </c>
      <c r="P138" s="7">
        <v>10.946038152091205</v>
      </c>
      <c r="Q138" s="7">
        <v>12.074303237721324</v>
      </c>
      <c r="R138" s="7">
        <v>10.364490188891068</v>
      </c>
      <c r="S138" s="7">
        <v>12.044691471848637</v>
      </c>
      <c r="T138" s="7">
        <v>4.8603386878967285</v>
      </c>
      <c r="U138" s="124">
        <f t="shared" si="6"/>
        <v>1116.5892334429082</v>
      </c>
    </row>
    <row r="139" spans="1:21">
      <c r="A139" s="37">
        <v>142</v>
      </c>
      <c r="B139" s="17"/>
      <c r="C139" s="16"/>
      <c r="D139" s="38" t="s">
        <v>10</v>
      </c>
      <c r="E139" s="45" t="s">
        <v>168</v>
      </c>
      <c r="F139" s="53"/>
      <c r="G139" s="109">
        <f t="shared" si="7"/>
        <v>342.45295981084928</v>
      </c>
      <c r="H139" s="26">
        <v>149.35681184381247</v>
      </c>
      <c r="I139" s="7">
        <v>0</v>
      </c>
      <c r="J139" s="7">
        <v>0</v>
      </c>
      <c r="K139" s="7">
        <v>0</v>
      </c>
      <c r="L139" s="7">
        <v>0</v>
      </c>
      <c r="M139" s="7">
        <v>0</v>
      </c>
      <c r="N139" s="124">
        <f t="shared" si="8"/>
        <v>149.35681184381247</v>
      </c>
      <c r="O139" s="26">
        <v>193.09614796703681</v>
      </c>
      <c r="P139" s="7">
        <v>0</v>
      </c>
      <c r="Q139" s="7">
        <v>0</v>
      </c>
      <c r="R139" s="7">
        <v>0</v>
      </c>
      <c r="S139" s="7">
        <v>0</v>
      </c>
      <c r="T139" s="7">
        <v>0</v>
      </c>
      <c r="U139" s="124">
        <f t="shared" si="6"/>
        <v>193.09614796703681</v>
      </c>
    </row>
    <row r="140" spans="1:21">
      <c r="A140" s="37">
        <v>143</v>
      </c>
      <c r="B140" s="17"/>
      <c r="C140" s="16"/>
      <c r="D140" s="38" t="s">
        <v>22</v>
      </c>
      <c r="E140" s="45" t="s">
        <v>169</v>
      </c>
      <c r="F140" s="53"/>
      <c r="G140" s="109">
        <f t="shared" si="7"/>
        <v>1580.1998000144958</v>
      </c>
      <c r="H140" s="26">
        <v>465.13540032505989</v>
      </c>
      <c r="I140" s="7">
        <v>25.60264265909791</v>
      </c>
      <c r="J140" s="7">
        <v>40.841216236352921</v>
      </c>
      <c r="K140" s="7">
        <v>42.155083324760199</v>
      </c>
      <c r="L140" s="7">
        <v>108.68580623343587</v>
      </c>
      <c r="M140" s="7">
        <v>36.087242126464844</v>
      </c>
      <c r="N140" s="124">
        <f t="shared" si="8"/>
        <v>718.50739090517163</v>
      </c>
      <c r="O140" s="26">
        <v>591.88648582994938</v>
      </c>
      <c r="P140" s="7">
        <v>25.144776344299316</v>
      </c>
      <c r="Q140" s="7">
        <v>50.196131821721792</v>
      </c>
      <c r="R140" s="7">
        <v>81.557960228994489</v>
      </c>
      <c r="S140" s="7">
        <v>97.979297621175647</v>
      </c>
      <c r="T140" s="7">
        <v>14.927757263183594</v>
      </c>
      <c r="U140" s="124">
        <f t="shared" si="6"/>
        <v>861.69240910932422</v>
      </c>
    </row>
    <row r="141" spans="1:21">
      <c r="A141" s="37">
        <v>144</v>
      </c>
      <c r="B141" s="17"/>
      <c r="C141" s="16"/>
      <c r="D141" s="38" t="s">
        <v>24</v>
      </c>
      <c r="E141" s="45" t="s">
        <v>170</v>
      </c>
      <c r="F141" s="53"/>
      <c r="G141" s="109">
        <f t="shared" si="7"/>
        <v>42252.918544460088</v>
      </c>
      <c r="H141" s="26">
        <v>16218.96539080143</v>
      </c>
      <c r="I141" s="7">
        <v>1229.0689082443714</v>
      </c>
      <c r="J141" s="7">
        <v>1068.3703346028924</v>
      </c>
      <c r="K141" s="7">
        <v>306.6995437592268</v>
      </c>
      <c r="L141" s="7">
        <v>286.71329529583454</v>
      </c>
      <c r="M141" s="7">
        <v>164.46397399902344</v>
      </c>
      <c r="N141" s="124">
        <f t="shared" si="8"/>
        <v>19274.281446702778</v>
      </c>
      <c r="O141" s="26">
        <v>19675.898283481598</v>
      </c>
      <c r="P141" s="7">
        <v>1161.2586437165737</v>
      </c>
      <c r="Q141" s="7">
        <v>1064.9115842580795</v>
      </c>
      <c r="R141" s="7">
        <v>787.21301031857729</v>
      </c>
      <c r="S141" s="7">
        <v>223.76647228375077</v>
      </c>
      <c r="T141" s="7">
        <v>65.589103698730469</v>
      </c>
      <c r="U141" s="124">
        <f t="shared" si="6"/>
        <v>22978.63709775731</v>
      </c>
    </row>
    <row r="142" spans="1:21">
      <c r="A142" s="37">
        <v>145</v>
      </c>
      <c r="B142" s="17"/>
      <c r="C142" s="16"/>
      <c r="D142" s="38" t="s">
        <v>26</v>
      </c>
      <c r="E142" s="45" t="s">
        <v>171</v>
      </c>
      <c r="F142" s="53"/>
      <c r="G142" s="109">
        <f t="shared" si="7"/>
        <v>2412.7744047088199</v>
      </c>
      <c r="H142" s="26">
        <v>850.50685882568359</v>
      </c>
      <c r="I142" s="7">
        <v>7.1387642789632082</v>
      </c>
      <c r="J142" s="7">
        <v>7.4851580215618014</v>
      </c>
      <c r="K142" s="7">
        <v>1.1685180539498106</v>
      </c>
      <c r="L142" s="7">
        <v>11.33019981905818</v>
      </c>
      <c r="M142" s="7">
        <v>2.5224382877349854</v>
      </c>
      <c r="N142" s="124">
        <f t="shared" si="8"/>
        <v>880.15193728695158</v>
      </c>
      <c r="O142" s="26">
        <v>1507.0182951688766</v>
      </c>
      <c r="P142" s="7">
        <v>11.744319730438292</v>
      </c>
      <c r="Q142" s="7">
        <v>7.8172941030934453</v>
      </c>
      <c r="R142" s="7">
        <v>2.1431590276188217</v>
      </c>
      <c r="S142" s="7">
        <v>3.1883670012466609</v>
      </c>
      <c r="T142" s="7">
        <v>0.71103239059448242</v>
      </c>
      <c r="U142" s="124">
        <f t="shared" si="6"/>
        <v>1532.6224674218684</v>
      </c>
    </row>
    <row r="143" spans="1:21">
      <c r="A143" s="37">
        <v>146</v>
      </c>
      <c r="B143" s="17"/>
      <c r="C143" s="16"/>
      <c r="D143" s="38" t="s">
        <v>32</v>
      </c>
      <c r="E143" s="54" t="s">
        <v>172</v>
      </c>
      <c r="F143" s="53"/>
      <c r="G143" s="109">
        <f t="shared" si="7"/>
        <v>44979.824238386005</v>
      </c>
      <c r="H143" s="26">
        <v>19655.751094102859</v>
      </c>
      <c r="I143" s="7">
        <v>370.58263440430164</v>
      </c>
      <c r="J143" s="7">
        <v>250.10322352871299</v>
      </c>
      <c r="K143" s="7">
        <v>98.773901458829641</v>
      </c>
      <c r="L143" s="7">
        <v>634.7163350880146</v>
      </c>
      <c r="M143" s="7">
        <v>394.4796142578125</v>
      </c>
      <c r="N143" s="124">
        <f t="shared" si="8"/>
        <v>21404.406802840531</v>
      </c>
      <c r="O143" s="26">
        <v>22216.375479698181</v>
      </c>
      <c r="P143" s="7">
        <v>355.09530934691429</v>
      </c>
      <c r="Q143" s="7">
        <v>271.43324373662472</v>
      </c>
      <c r="R143" s="7">
        <v>173.05456453934312</v>
      </c>
      <c r="S143" s="7">
        <v>427.12180209159851</v>
      </c>
      <c r="T143" s="7">
        <v>132.3370361328125</v>
      </c>
      <c r="U143" s="124">
        <f t="shared" si="6"/>
        <v>23575.417435545474</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5">
        <f t="shared" si="8"/>
        <v>0</v>
      </c>
      <c r="O144" s="100">
        <v>0</v>
      </c>
      <c r="P144" s="101">
        <v>0</v>
      </c>
      <c r="Q144" s="101">
        <v>0</v>
      </c>
      <c r="R144" s="101">
        <v>0</v>
      </c>
      <c r="S144" s="101">
        <v>0</v>
      </c>
      <c r="T144" s="101">
        <v>0</v>
      </c>
      <c r="U144" s="125">
        <f t="shared" si="6"/>
        <v>0</v>
      </c>
    </row>
    <row r="145" spans="1:21">
      <c r="A145" s="72">
        <v>151</v>
      </c>
      <c r="B145" s="80" t="s">
        <v>175</v>
      </c>
      <c r="C145" s="81" t="s">
        <v>176</v>
      </c>
      <c r="D145" s="82"/>
      <c r="E145" s="82"/>
      <c r="F145" s="83"/>
      <c r="G145" s="74">
        <f t="shared" si="7"/>
        <v>1694825.6358411312</v>
      </c>
      <c r="H145" s="75">
        <v>14356.910479903221</v>
      </c>
      <c r="I145" s="76">
        <v>21296.091039419174</v>
      </c>
      <c r="J145" s="76">
        <v>108927.10562705994</v>
      </c>
      <c r="K145" s="76">
        <v>174643.42177248001</v>
      </c>
      <c r="L145" s="76">
        <v>226893.07893943787</v>
      </c>
      <c r="M145" s="76">
        <v>373876.0269241333</v>
      </c>
      <c r="N145" s="122">
        <f t="shared" si="8"/>
        <v>919992.63478243351</v>
      </c>
      <c r="O145" s="75">
        <v>13923.909044861794</v>
      </c>
      <c r="P145" s="76">
        <v>14523.728177547455</v>
      </c>
      <c r="Q145" s="76">
        <v>64116.900678873062</v>
      </c>
      <c r="R145" s="76">
        <v>70881.887449026108</v>
      </c>
      <c r="S145" s="76">
        <v>154126.08246421814</v>
      </c>
      <c r="T145" s="76">
        <v>457260.49324417114</v>
      </c>
      <c r="U145" s="122">
        <f t="shared" si="6"/>
        <v>774833.0010586977</v>
      </c>
    </row>
    <row r="146" spans="1:21">
      <c r="A146" s="93">
        <v>152</v>
      </c>
      <c r="B146" s="95"/>
      <c r="C146" s="95" t="s">
        <v>6</v>
      </c>
      <c r="D146" s="96" t="s">
        <v>177</v>
      </c>
      <c r="E146" s="104"/>
      <c r="F146" s="105"/>
      <c r="G146" s="99">
        <f t="shared" si="7"/>
        <v>1312827.8222658634</v>
      </c>
      <c r="H146" s="100">
        <v>13112.579360127449</v>
      </c>
      <c r="I146" s="101">
        <v>18162.862589836121</v>
      </c>
      <c r="J146" s="101">
        <v>60386.267328977585</v>
      </c>
      <c r="K146" s="101">
        <v>94980.602251052856</v>
      </c>
      <c r="L146" s="101">
        <v>162381.08917236328</v>
      </c>
      <c r="M146" s="101">
        <v>336209.14878845215</v>
      </c>
      <c r="N146" s="125">
        <f t="shared" si="8"/>
        <v>685232.54949080944</v>
      </c>
      <c r="O146" s="100">
        <v>12929.897306442261</v>
      </c>
      <c r="P146" s="101">
        <v>11250.380101919174</v>
      </c>
      <c r="Q146" s="101">
        <v>23289.607643485069</v>
      </c>
      <c r="R146" s="101">
        <v>31439.32346701622</v>
      </c>
      <c r="S146" s="101">
        <v>116234.73270559311</v>
      </c>
      <c r="T146" s="101">
        <v>432451.33155059814</v>
      </c>
      <c r="U146" s="125">
        <f t="shared" si="6"/>
        <v>627595.27277505398</v>
      </c>
    </row>
    <row r="147" spans="1:21">
      <c r="A147" s="37">
        <v>153</v>
      </c>
      <c r="B147" s="17"/>
      <c r="C147" s="16"/>
      <c r="D147" s="38" t="s">
        <v>8</v>
      </c>
      <c r="E147" s="49" t="s">
        <v>178</v>
      </c>
      <c r="F147" s="55"/>
      <c r="G147" s="109">
        <f t="shared" si="7"/>
        <v>205752.89155074582</v>
      </c>
      <c r="H147" s="26">
        <v>1152.8150373306125</v>
      </c>
      <c r="I147" s="7">
        <v>3376.8788161277771</v>
      </c>
      <c r="J147" s="7">
        <v>33795.93827944994</v>
      </c>
      <c r="K147" s="7">
        <v>42019.853438943624</v>
      </c>
      <c r="L147" s="7">
        <v>45933.195737838745</v>
      </c>
      <c r="M147" s="7">
        <v>35011.328988075256</v>
      </c>
      <c r="N147" s="124">
        <f t="shared" si="8"/>
        <v>161290.01029776596</v>
      </c>
      <c r="O147" s="26">
        <v>923.61144811473787</v>
      </c>
      <c r="P147" s="7">
        <v>1426.3952125608921</v>
      </c>
      <c r="Q147" s="7">
        <v>5770.85191360116</v>
      </c>
      <c r="R147" s="7">
        <v>7476.6388820409775</v>
      </c>
      <c r="S147" s="7">
        <v>14408.770053118467</v>
      </c>
      <c r="T147" s="7">
        <v>14456.613743543625</v>
      </c>
      <c r="U147" s="124">
        <f t="shared" si="6"/>
        <v>44462.88125297986</v>
      </c>
    </row>
    <row r="148" spans="1:21">
      <c r="A148" s="37">
        <v>154</v>
      </c>
      <c r="B148" s="17"/>
      <c r="C148" s="16"/>
      <c r="D148" s="38" t="s">
        <v>10</v>
      </c>
      <c r="E148" s="49" t="s">
        <v>179</v>
      </c>
      <c r="F148" s="40"/>
      <c r="G148" s="109">
        <f t="shared" si="7"/>
        <v>40563.013168629026</v>
      </c>
      <c r="H148" s="26">
        <v>441.8090733140707</v>
      </c>
      <c r="I148" s="7">
        <v>902.87175351940095</v>
      </c>
      <c r="J148" s="7">
        <v>1720.5464769676328</v>
      </c>
      <c r="K148" s="7">
        <v>3073.746683661826</v>
      </c>
      <c r="L148" s="7">
        <v>5433.229443795979</v>
      </c>
      <c r="M148" s="7">
        <v>11374.121292844415</v>
      </c>
      <c r="N148" s="124">
        <f t="shared" si="8"/>
        <v>22946.324724103324</v>
      </c>
      <c r="O148" s="26">
        <v>348.95336921350099</v>
      </c>
      <c r="P148" s="7">
        <v>179.78112328704447</v>
      </c>
      <c r="Q148" s="7">
        <v>1033.9382789544761</v>
      </c>
      <c r="R148" s="7">
        <v>1706.6085821273737</v>
      </c>
      <c r="S148" s="7">
        <v>5456.2808696739376</v>
      </c>
      <c r="T148" s="7">
        <v>8891.1262212693691</v>
      </c>
      <c r="U148" s="124">
        <f t="shared" si="6"/>
        <v>17616.688444525702</v>
      </c>
    </row>
    <row r="149" spans="1:21">
      <c r="A149" s="37">
        <v>155</v>
      </c>
      <c r="B149" s="17"/>
      <c r="C149" s="16"/>
      <c r="D149" s="38" t="s">
        <v>22</v>
      </c>
      <c r="E149" s="49" t="s">
        <v>180</v>
      </c>
      <c r="F149" s="40"/>
      <c r="G149" s="109">
        <f t="shared" si="7"/>
        <v>616353.44194079936</v>
      </c>
      <c r="H149" s="26">
        <v>1991.0006436146796</v>
      </c>
      <c r="I149" s="7">
        <v>1994.0680326521397</v>
      </c>
      <c r="J149" s="7">
        <v>3874.6075431704521</v>
      </c>
      <c r="K149" s="7">
        <v>15254.148749768734</v>
      </c>
      <c r="L149" s="7">
        <v>52587.784848690033</v>
      </c>
      <c r="M149" s="7">
        <v>195123.63905906677</v>
      </c>
      <c r="N149" s="124">
        <f t="shared" si="8"/>
        <v>270825.24887696281</v>
      </c>
      <c r="O149" s="26">
        <v>2141.6470941752195</v>
      </c>
      <c r="P149" s="7">
        <v>843.38772304356098</v>
      </c>
      <c r="Q149" s="7">
        <v>2016.2821049802005</v>
      </c>
      <c r="R149" s="7">
        <v>3546.3433538377285</v>
      </c>
      <c r="S149" s="7">
        <v>48693.093128681183</v>
      </c>
      <c r="T149" s="7">
        <v>288287.43965911865</v>
      </c>
      <c r="U149" s="124">
        <f t="shared" si="6"/>
        <v>345528.19306383654</v>
      </c>
    </row>
    <row r="150" spans="1:21">
      <c r="A150" s="37">
        <v>156</v>
      </c>
      <c r="B150" s="17"/>
      <c r="C150" s="16"/>
      <c r="D150" s="38" t="s">
        <v>24</v>
      </c>
      <c r="E150" s="49" t="s">
        <v>181</v>
      </c>
      <c r="F150" s="40"/>
      <c r="G150" s="109">
        <f t="shared" si="7"/>
        <v>59022.535264555365</v>
      </c>
      <c r="H150" s="26">
        <v>469.70831327140331</v>
      </c>
      <c r="I150" s="7">
        <v>199.75305138528347</v>
      </c>
      <c r="J150" s="7">
        <v>1228.6268183961511</v>
      </c>
      <c r="K150" s="7">
        <v>2573.3874004334211</v>
      </c>
      <c r="L150" s="7">
        <v>2822.9948000907898</v>
      </c>
      <c r="M150" s="7">
        <v>5785.5517928600311</v>
      </c>
      <c r="N150" s="124">
        <f t="shared" si="8"/>
        <v>13080.02217643708</v>
      </c>
      <c r="O150" s="26">
        <v>838.01828204467893</v>
      </c>
      <c r="P150" s="7">
        <v>993.30414981395006</v>
      </c>
      <c r="Q150" s="7">
        <v>5789.2263555601239</v>
      </c>
      <c r="R150" s="7">
        <v>6685.1349635496736</v>
      </c>
      <c r="S150" s="7">
        <v>9642.3750860989094</v>
      </c>
      <c r="T150" s="7">
        <v>21994.454251050949</v>
      </c>
      <c r="U150" s="124">
        <f t="shared" si="6"/>
        <v>45942.513088118285</v>
      </c>
    </row>
    <row r="151" spans="1:21">
      <c r="A151" s="37">
        <v>157</v>
      </c>
      <c r="B151" s="17"/>
      <c r="C151" s="16"/>
      <c r="D151" s="38" t="s">
        <v>26</v>
      </c>
      <c r="E151" s="49" t="s">
        <v>182</v>
      </c>
      <c r="F151" s="40"/>
      <c r="G151" s="109">
        <f t="shared" si="7"/>
        <v>90298.519163295627</v>
      </c>
      <c r="H151" s="26">
        <v>4192.9509218856692</v>
      </c>
      <c r="I151" s="7">
        <v>6835.8541586399078</v>
      </c>
      <c r="J151" s="7">
        <v>7178.0057312250137</v>
      </c>
      <c r="K151" s="7">
        <v>8845.908614397049</v>
      </c>
      <c r="L151" s="7">
        <v>12575.804568767548</v>
      </c>
      <c r="M151" s="7">
        <v>15417.487921476364</v>
      </c>
      <c r="N151" s="124">
        <f t="shared" si="8"/>
        <v>55046.011916391551</v>
      </c>
      <c r="O151" s="26">
        <v>3694.4082800522447</v>
      </c>
      <c r="P151" s="7">
        <v>3260.8218525648117</v>
      </c>
      <c r="Q151" s="7">
        <v>2140.162099391222</v>
      </c>
      <c r="R151" s="7">
        <v>2236.8252676576376</v>
      </c>
      <c r="S151" s="7">
        <v>5972.1239087581635</v>
      </c>
      <c r="T151" s="7">
        <v>17948.165838479996</v>
      </c>
      <c r="U151" s="124">
        <f t="shared" si="6"/>
        <v>35252.507246904075</v>
      </c>
    </row>
    <row r="152" spans="1:21">
      <c r="A152" s="37">
        <v>158</v>
      </c>
      <c r="B152" s="12"/>
      <c r="C152" s="12"/>
      <c r="D152" s="52" t="s">
        <v>32</v>
      </c>
      <c r="E152" s="49" t="s">
        <v>183</v>
      </c>
      <c r="F152" s="43"/>
      <c r="G152" s="109">
        <f t="shared" si="7"/>
        <v>2569.6811992004514</v>
      </c>
      <c r="H152" s="26">
        <v>153.66692285612226</v>
      </c>
      <c r="I152" s="7">
        <v>221.69419281929731</v>
      </c>
      <c r="J152" s="7">
        <v>339.99682726711035</v>
      </c>
      <c r="K152" s="7">
        <v>351.91983845084906</v>
      </c>
      <c r="L152" s="7">
        <v>305.09399103373289</v>
      </c>
      <c r="M152" s="7">
        <v>127.80795206874609</v>
      </c>
      <c r="N152" s="124">
        <f t="shared" si="8"/>
        <v>1500.179724495858</v>
      </c>
      <c r="O152" s="26">
        <v>165.64900294691324</v>
      </c>
      <c r="P152" s="7">
        <v>163.41854491084814</v>
      </c>
      <c r="Q152" s="7">
        <v>173.48928522318602</v>
      </c>
      <c r="R152" s="7">
        <v>208.52639650553465</v>
      </c>
      <c r="S152" s="7">
        <v>224.04022780433297</v>
      </c>
      <c r="T152" s="7">
        <v>134.3780173137784</v>
      </c>
      <c r="U152" s="124">
        <f t="shared" si="6"/>
        <v>1069.5014747045934</v>
      </c>
    </row>
    <row r="153" spans="1:21">
      <c r="A153" s="37">
        <v>159</v>
      </c>
      <c r="B153" s="10"/>
      <c r="C153" s="11"/>
      <c r="D153" s="38" t="s">
        <v>34</v>
      </c>
      <c r="E153" s="49" t="s">
        <v>184</v>
      </c>
      <c r="F153" s="51"/>
      <c r="G153" s="109">
        <f t="shared" si="7"/>
        <v>298267.7381067574</v>
      </c>
      <c r="H153" s="26">
        <v>4710.6285328865051</v>
      </c>
      <c r="I153" s="7">
        <v>4631.7424404025078</v>
      </c>
      <c r="J153" s="7">
        <v>12248.547241747379</v>
      </c>
      <c r="K153" s="7">
        <v>22861.634457349777</v>
      </c>
      <c r="L153" s="7">
        <v>42722.980296611786</v>
      </c>
      <c r="M153" s="7">
        <v>73369.218910217285</v>
      </c>
      <c r="N153" s="124">
        <f t="shared" si="8"/>
        <v>160544.75187921524</v>
      </c>
      <c r="O153" s="26">
        <v>4817.6098264306784</v>
      </c>
      <c r="P153" s="7">
        <v>4383.2712371945381</v>
      </c>
      <c r="Q153" s="7">
        <v>6365.6565751880407</v>
      </c>
      <c r="R153" s="7">
        <v>9579.2463384866714</v>
      </c>
      <c r="S153" s="7">
        <v>31838.049983739853</v>
      </c>
      <c r="T153" s="7">
        <v>80739.15226650238</v>
      </c>
      <c r="U153" s="124">
        <f t="shared" si="6"/>
        <v>137722.98622754216</v>
      </c>
    </row>
    <row r="154" spans="1:21">
      <c r="A154" s="93">
        <v>160</v>
      </c>
      <c r="B154" s="94"/>
      <c r="C154" s="95" t="s">
        <v>61</v>
      </c>
      <c r="D154" s="96" t="s">
        <v>185</v>
      </c>
      <c r="E154" s="97"/>
      <c r="F154" s="98"/>
      <c r="G154" s="99">
        <f t="shared" si="7"/>
        <v>381997.82013414428</v>
      </c>
      <c r="H154" s="100">
        <v>1244.3308108970523</v>
      </c>
      <c r="I154" s="101">
        <v>3133.229234457016</v>
      </c>
      <c r="J154" s="101">
        <v>48540.835216760635</v>
      </c>
      <c r="K154" s="101">
        <v>79662.823990106583</v>
      </c>
      <c r="L154" s="101">
        <v>64511.995200634003</v>
      </c>
      <c r="M154" s="101">
        <v>37666.872445583344</v>
      </c>
      <c r="N154" s="125">
        <f t="shared" si="8"/>
        <v>234760.08689843863</v>
      </c>
      <c r="O154" s="100">
        <v>994.01141061261296</v>
      </c>
      <c r="P154" s="101">
        <v>3273.3486234843731</v>
      </c>
      <c r="Q154" s="101">
        <v>40827.293187975883</v>
      </c>
      <c r="R154" s="101">
        <v>39442.563966870308</v>
      </c>
      <c r="S154" s="101">
        <v>37891.347670316696</v>
      </c>
      <c r="T154" s="101">
        <v>24809.16837644577</v>
      </c>
      <c r="U154" s="125">
        <f t="shared" si="6"/>
        <v>147237.73323570564</v>
      </c>
    </row>
    <row r="155" spans="1:21">
      <c r="A155" s="37">
        <v>161</v>
      </c>
      <c r="B155" s="17"/>
      <c r="C155" s="16"/>
      <c r="D155" s="38" t="s">
        <v>8</v>
      </c>
      <c r="E155" s="49" t="s">
        <v>186</v>
      </c>
      <c r="F155" s="40"/>
      <c r="G155" s="109">
        <f t="shared" si="7"/>
        <v>309122.68216330558</v>
      </c>
      <c r="H155" s="26">
        <v>0</v>
      </c>
      <c r="I155" s="7">
        <v>1290.184396173805</v>
      </c>
      <c r="J155" s="7">
        <v>37160.625285625458</v>
      </c>
      <c r="K155" s="7">
        <v>64271.472270727158</v>
      </c>
      <c r="L155" s="7">
        <v>53703.070183753967</v>
      </c>
      <c r="M155" s="7">
        <v>32911.575694084167</v>
      </c>
      <c r="N155" s="124">
        <f t="shared" si="8"/>
        <v>189336.92783036456</v>
      </c>
      <c r="O155" s="26">
        <v>0</v>
      </c>
      <c r="P155" s="7">
        <v>1722.5873835198581</v>
      </c>
      <c r="Q155" s="7">
        <v>34839.403834968805</v>
      </c>
      <c r="R155" s="7">
        <v>31824.765326976776</v>
      </c>
      <c r="S155" s="7">
        <v>31303.151691436768</v>
      </c>
      <c r="T155" s="7">
        <v>20095.846096038818</v>
      </c>
      <c r="U155" s="124">
        <f t="shared" si="6"/>
        <v>119785.75433294103</v>
      </c>
    </row>
    <row r="156" spans="1:21">
      <c r="A156" s="37">
        <v>162</v>
      </c>
      <c r="B156" s="17"/>
      <c r="C156" s="16"/>
      <c r="D156" s="38" t="s">
        <v>10</v>
      </c>
      <c r="E156" s="49" t="s">
        <v>187</v>
      </c>
      <c r="F156" s="55"/>
      <c r="G156" s="109">
        <f t="shared" si="7"/>
        <v>55584.38600763306</v>
      </c>
      <c r="H156" s="26">
        <v>947.04616200178862</v>
      </c>
      <c r="I156" s="7">
        <v>1032.7511150985956</v>
      </c>
      <c r="J156" s="7">
        <v>8513.3174142837524</v>
      </c>
      <c r="K156" s="7">
        <v>11690.227613687515</v>
      </c>
      <c r="L156" s="7">
        <v>8324.9675599336624</v>
      </c>
      <c r="M156" s="7">
        <v>3993.5491344034672</v>
      </c>
      <c r="N156" s="124">
        <f t="shared" si="8"/>
        <v>34501.858999408782</v>
      </c>
      <c r="O156" s="26">
        <v>699.8781265206635</v>
      </c>
      <c r="P156" s="7">
        <v>817.16695472598076</v>
      </c>
      <c r="Q156" s="7">
        <v>4698.0397900342941</v>
      </c>
      <c r="R156" s="7">
        <v>5884.2449578046799</v>
      </c>
      <c r="S156" s="7">
        <v>4975.491855442524</v>
      </c>
      <c r="T156" s="7">
        <v>4007.7053236961365</v>
      </c>
      <c r="U156" s="124">
        <f t="shared" si="6"/>
        <v>21082.527008224279</v>
      </c>
    </row>
    <row r="157" spans="1:21" ht="12.6" thickBot="1">
      <c r="A157" s="56">
        <v>163</v>
      </c>
      <c r="B157" s="57"/>
      <c r="C157" s="58"/>
      <c r="D157" s="59" t="s">
        <v>22</v>
      </c>
      <c r="E157" s="60" t="s">
        <v>188</v>
      </c>
      <c r="F157" s="61"/>
      <c r="G157" s="112">
        <f t="shared" si="7"/>
        <v>17290.752862766967</v>
      </c>
      <c r="H157" s="27">
        <v>297.28466648398899</v>
      </c>
      <c r="I157" s="28">
        <v>810.29377796314657</v>
      </c>
      <c r="J157" s="28">
        <v>2866.892227396369</v>
      </c>
      <c r="K157" s="28">
        <v>3701.1244123820215</v>
      </c>
      <c r="L157" s="28">
        <v>2483.9559773532674</v>
      </c>
      <c r="M157" s="28">
        <v>761.74810288776644</v>
      </c>
      <c r="N157" s="126">
        <f t="shared" si="8"/>
        <v>10921.29916446656</v>
      </c>
      <c r="O157" s="27">
        <v>294.1332992928219</v>
      </c>
      <c r="P157" s="28">
        <v>733.59432273870334</v>
      </c>
      <c r="Q157" s="28">
        <v>1289.8506704210304</v>
      </c>
      <c r="R157" s="28">
        <v>1733.5521256891079</v>
      </c>
      <c r="S157" s="28">
        <v>1612.7058692136779</v>
      </c>
      <c r="T157" s="28">
        <v>705.61741094506579</v>
      </c>
      <c r="U157" s="126">
        <f t="shared" si="6"/>
        <v>6369.4536983004073</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1" t="s">
        <v>350</v>
      </c>
      <c r="E2" s="246"/>
      <c r="F2" s="246"/>
      <c r="G2" s="6"/>
      <c r="H2" s="6"/>
    </row>
    <row r="3" spans="1:21" ht="13.8">
      <c r="A3" s="1" t="s">
        <v>194</v>
      </c>
      <c r="C3" s="296">
        <v>2060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924085.11113548279</v>
      </c>
      <c r="H7" s="151">
        <v>24177.586687922478</v>
      </c>
      <c r="I7" s="152">
        <v>50682.395301818848</v>
      </c>
      <c r="J7" s="152">
        <v>77579.134402513504</v>
      </c>
      <c r="K7" s="152">
        <v>112802.53187680244</v>
      </c>
      <c r="L7" s="152">
        <v>104722.18353366852</v>
      </c>
      <c r="M7" s="152">
        <v>83346.385176181793</v>
      </c>
      <c r="N7" s="153">
        <f>SUM(H7:M7)</f>
        <v>453310.21697890759</v>
      </c>
      <c r="O7" s="151">
        <v>22904.341792464256</v>
      </c>
      <c r="P7" s="152">
        <v>48047.535190343857</v>
      </c>
      <c r="Q7" s="152">
        <v>73898.063398122787</v>
      </c>
      <c r="R7" s="152">
        <v>109001.50652241707</v>
      </c>
      <c r="S7" s="152">
        <v>106646.39027929306</v>
      </c>
      <c r="T7" s="152">
        <v>110277.05697393417</v>
      </c>
      <c r="U7" s="153">
        <f>SUM(O7:T7)</f>
        <v>470774.8941565752</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0">N10+U10</f>
        <v>11665818.110141933</v>
      </c>
      <c r="H10" s="67">
        <v>15709.313524842262</v>
      </c>
      <c r="I10" s="68">
        <v>6187.9614243507385</v>
      </c>
      <c r="J10" s="68">
        <v>52173.267493247986</v>
      </c>
      <c r="K10" s="68">
        <v>212178.43661117554</v>
      </c>
      <c r="L10" s="68">
        <v>748191.82293701172</v>
      </c>
      <c r="M10" s="68">
        <v>4705043.4443359375</v>
      </c>
      <c r="N10" s="121">
        <f t="shared" ref="N10:N73" si="1">SUM(H10:M10)</f>
        <v>5739484.2463265657</v>
      </c>
      <c r="O10" s="67">
        <v>12980.968569636345</v>
      </c>
      <c r="P10" s="68">
        <v>4284.5931419730186</v>
      </c>
      <c r="Q10" s="68">
        <v>19679.568653821945</v>
      </c>
      <c r="R10" s="68">
        <v>91345.614477157593</v>
      </c>
      <c r="S10" s="68">
        <v>468844.77021789551</v>
      </c>
      <c r="T10" s="68">
        <v>5329198.3487548828</v>
      </c>
      <c r="U10" s="121">
        <f t="shared" ref="U10:U73" si="2">SUM(O10:T10)</f>
        <v>5926333.8638153672</v>
      </c>
    </row>
    <row r="11" spans="1:21" s="19" customFormat="1" ht="15" customHeight="1">
      <c r="A11" s="72">
        <v>1</v>
      </c>
      <c r="B11" s="73" t="s">
        <v>4</v>
      </c>
      <c r="C11" s="278" t="s">
        <v>5</v>
      </c>
      <c r="D11" s="279"/>
      <c r="E11" s="279"/>
      <c r="F11" s="280"/>
      <c r="G11" s="74">
        <f t="shared" si="0"/>
        <v>497882.49226319976</v>
      </c>
      <c r="H11" s="75">
        <v>3351.820659995079</v>
      </c>
      <c r="I11" s="76">
        <v>133.18416263908148</v>
      </c>
      <c r="J11" s="76">
        <v>1834.0175794642419</v>
      </c>
      <c r="K11" s="76">
        <v>17150.775192677975</v>
      </c>
      <c r="L11" s="76">
        <v>18681.370030164719</v>
      </c>
      <c r="M11" s="76">
        <v>227659.66558074951</v>
      </c>
      <c r="N11" s="122">
        <f t="shared" si="1"/>
        <v>268810.83320569061</v>
      </c>
      <c r="O11" s="75">
        <v>2649.2207990884781</v>
      </c>
      <c r="P11" s="76">
        <v>120.46560810878873</v>
      </c>
      <c r="Q11" s="76">
        <v>1504.6818184778094</v>
      </c>
      <c r="R11" s="76">
        <v>7178.3896616995335</v>
      </c>
      <c r="S11" s="76">
        <v>8205.0831578969955</v>
      </c>
      <c r="T11" s="76">
        <v>209413.81801223755</v>
      </c>
      <c r="U11" s="122">
        <f t="shared" si="2"/>
        <v>229071.65905750915</v>
      </c>
    </row>
    <row r="12" spans="1:21" s="18" customFormat="1">
      <c r="A12" s="85">
        <v>2</v>
      </c>
      <c r="B12" s="86"/>
      <c r="C12" s="86" t="s">
        <v>6</v>
      </c>
      <c r="D12" s="87" t="s">
        <v>7</v>
      </c>
      <c r="E12" s="88"/>
      <c r="F12" s="89"/>
      <c r="G12" s="90">
        <f t="shared" si="0"/>
        <v>161833.81666027318</v>
      </c>
      <c r="H12" s="91">
        <v>113.26134314664523</v>
      </c>
      <c r="I12" s="92">
        <v>42.725054441951215</v>
      </c>
      <c r="J12" s="92">
        <v>1301.2048772266135</v>
      </c>
      <c r="K12" s="92">
        <v>13365.005745984614</v>
      </c>
      <c r="L12" s="92">
        <v>8069.9126170277596</v>
      </c>
      <c r="M12" s="92">
        <v>64914.959545135498</v>
      </c>
      <c r="N12" s="123">
        <f t="shared" si="1"/>
        <v>87807.069182963081</v>
      </c>
      <c r="O12" s="91">
        <v>97.088918130233651</v>
      </c>
      <c r="P12" s="92">
        <v>37.635411830618978</v>
      </c>
      <c r="Q12" s="92">
        <v>880.34518026653677</v>
      </c>
      <c r="R12" s="92">
        <v>5549.7737808488309</v>
      </c>
      <c r="S12" s="92">
        <v>3959.0387967675924</v>
      </c>
      <c r="T12" s="92">
        <v>63502.865389466286</v>
      </c>
      <c r="U12" s="123">
        <f t="shared" si="2"/>
        <v>74026.747477310098</v>
      </c>
    </row>
    <row r="13" spans="1:21">
      <c r="A13" s="37">
        <v>3</v>
      </c>
      <c r="B13" s="17"/>
      <c r="C13" s="16"/>
      <c r="D13" s="38" t="s">
        <v>8</v>
      </c>
      <c r="E13" s="39" t="s">
        <v>9</v>
      </c>
      <c r="F13" s="40"/>
      <c r="G13" s="109">
        <f t="shared" si="0"/>
        <v>2029.0681475572815</v>
      </c>
      <c r="H13" s="26">
        <v>0.53712749699934648</v>
      </c>
      <c r="I13" s="7">
        <v>0.58988967946061166</v>
      </c>
      <c r="J13" s="7">
        <v>29.164919213071698</v>
      </c>
      <c r="K13" s="7">
        <v>175.82984012225643</v>
      </c>
      <c r="L13" s="7">
        <v>331.30983766913414</v>
      </c>
      <c r="M13" s="7">
        <v>707.22867054492235</v>
      </c>
      <c r="N13" s="124">
        <f t="shared" si="1"/>
        <v>1244.6602847258446</v>
      </c>
      <c r="O13" s="26">
        <v>0.66053997205335691</v>
      </c>
      <c r="P13" s="7">
        <v>1.4737973543115004</v>
      </c>
      <c r="Q13" s="7">
        <v>26.5352754879641</v>
      </c>
      <c r="R13" s="7">
        <v>76.371985889913049</v>
      </c>
      <c r="S13" s="7">
        <v>100.51294925063848</v>
      </c>
      <c r="T13" s="7">
        <v>578.8533148765564</v>
      </c>
      <c r="U13" s="124">
        <f t="shared" si="2"/>
        <v>784.40786283143689</v>
      </c>
    </row>
    <row r="14" spans="1:21">
      <c r="A14" s="37">
        <v>4</v>
      </c>
      <c r="B14" s="41"/>
      <c r="C14" s="16"/>
      <c r="D14" s="38" t="s">
        <v>10</v>
      </c>
      <c r="E14" s="39" t="s">
        <v>11</v>
      </c>
      <c r="F14" s="40"/>
      <c r="G14" s="109">
        <f t="shared" si="0"/>
        <v>279.63142736965074</v>
      </c>
      <c r="H14" s="26">
        <v>1.4601828033837592</v>
      </c>
      <c r="I14" s="7">
        <v>0.15985693719267147</v>
      </c>
      <c r="J14" s="7">
        <v>0.83987703913589939</v>
      </c>
      <c r="K14" s="7">
        <v>3.6486093183048069</v>
      </c>
      <c r="L14" s="7">
        <v>8.0685223592445254</v>
      </c>
      <c r="M14" s="7">
        <v>20.316797561943531</v>
      </c>
      <c r="N14" s="124">
        <f t="shared" si="1"/>
        <v>34.493846019205193</v>
      </c>
      <c r="O14" s="26">
        <v>1.6311812557314624</v>
      </c>
      <c r="P14" s="7">
        <v>0.42976132771309494</v>
      </c>
      <c r="Q14" s="7">
        <v>4.4504397303971928</v>
      </c>
      <c r="R14" s="7">
        <v>19.832197428913787</v>
      </c>
      <c r="S14" s="7">
        <v>22.657744003925472</v>
      </c>
      <c r="T14" s="7">
        <v>196.13625760376453</v>
      </c>
      <c r="U14" s="124">
        <f t="shared" si="2"/>
        <v>245.13758135044554</v>
      </c>
    </row>
    <row r="15" spans="1:21">
      <c r="A15" s="37">
        <v>5</v>
      </c>
      <c r="B15" s="41"/>
      <c r="C15" s="16"/>
      <c r="D15" s="8"/>
      <c r="E15" s="17" t="s">
        <v>12</v>
      </c>
      <c r="F15" s="42" t="s">
        <v>13</v>
      </c>
      <c r="G15" s="109">
        <f t="shared" si="0"/>
        <v>89.062560217176724</v>
      </c>
      <c r="H15" s="26">
        <v>1.4601828033837592</v>
      </c>
      <c r="I15" s="7">
        <v>0.155018171921256</v>
      </c>
      <c r="J15" s="7">
        <v>0.71166314504807815</v>
      </c>
      <c r="K15" s="7">
        <v>3.263769976911135</v>
      </c>
      <c r="L15" s="7">
        <v>7.5397077659144998</v>
      </c>
      <c r="M15" s="7">
        <v>18.360113017261028</v>
      </c>
      <c r="N15" s="124">
        <f t="shared" si="1"/>
        <v>31.490454880439756</v>
      </c>
      <c r="O15" s="26">
        <v>1.6311812557314624</v>
      </c>
      <c r="P15" s="7">
        <v>0.35170634419773705</v>
      </c>
      <c r="Q15" s="7">
        <v>1.0757171231234679</v>
      </c>
      <c r="R15" s="7">
        <v>2.5217739609652199</v>
      </c>
      <c r="S15" s="7">
        <v>5.4265584796667099</v>
      </c>
      <c r="T15" s="7">
        <v>46.565168173052371</v>
      </c>
      <c r="U15" s="124">
        <f t="shared" si="2"/>
        <v>57.572105336736968</v>
      </c>
    </row>
    <row r="16" spans="1:21">
      <c r="A16" s="37">
        <v>6</v>
      </c>
      <c r="B16" s="41"/>
      <c r="C16" s="16"/>
      <c r="D16" s="8"/>
      <c r="E16" s="17" t="s">
        <v>14</v>
      </c>
      <c r="F16" s="42" t="s">
        <v>15</v>
      </c>
      <c r="G16" s="109">
        <f t="shared" si="0"/>
        <v>38.801070651721375</v>
      </c>
      <c r="H16" s="26">
        <v>0</v>
      </c>
      <c r="I16" s="7">
        <v>0</v>
      </c>
      <c r="J16" s="7">
        <v>0</v>
      </c>
      <c r="K16" s="7">
        <v>0</v>
      </c>
      <c r="L16" s="7">
        <v>0</v>
      </c>
      <c r="M16" s="7">
        <v>0</v>
      </c>
      <c r="N16" s="124">
        <f t="shared" si="1"/>
        <v>0</v>
      </c>
      <c r="O16" s="26">
        <v>0</v>
      </c>
      <c r="P16" s="7">
        <v>2.1800591128112501E-2</v>
      </c>
      <c r="Q16" s="7">
        <v>0.78799725353019312</v>
      </c>
      <c r="R16" s="7">
        <v>3.2916887558531016</v>
      </c>
      <c r="S16" s="7">
        <v>3.008611386816483</v>
      </c>
      <c r="T16" s="7">
        <v>31.690972664393485</v>
      </c>
      <c r="U16" s="124">
        <f t="shared" si="2"/>
        <v>38.801070651721375</v>
      </c>
    </row>
    <row r="17" spans="1:21">
      <c r="A17" s="37">
        <v>7</v>
      </c>
      <c r="B17" s="41"/>
      <c r="C17" s="16"/>
      <c r="D17" s="8"/>
      <c r="E17" s="17" t="s">
        <v>16</v>
      </c>
      <c r="F17" s="42" t="s">
        <v>17</v>
      </c>
      <c r="G17" s="109">
        <f t="shared" si="0"/>
        <v>114.88773309218004</v>
      </c>
      <c r="H17" s="26">
        <v>0</v>
      </c>
      <c r="I17" s="7">
        <v>2.9658888279300299E-3</v>
      </c>
      <c r="J17" s="7">
        <v>9.6138129316386767E-2</v>
      </c>
      <c r="K17" s="7">
        <v>0.20742610521847382</v>
      </c>
      <c r="L17" s="7">
        <v>0.27448280330281705</v>
      </c>
      <c r="M17" s="7">
        <v>1.1712664668448269</v>
      </c>
      <c r="N17" s="124">
        <f t="shared" si="1"/>
        <v>1.7522793935104346</v>
      </c>
      <c r="O17" s="26">
        <v>0</v>
      </c>
      <c r="P17" s="7">
        <v>3.8270069279406016E-2</v>
      </c>
      <c r="Q17" s="7">
        <v>1.676177925299271</v>
      </c>
      <c r="R17" s="7">
        <v>8.9548229264328256</v>
      </c>
      <c r="S17" s="7">
        <v>9.8155663907527924</v>
      </c>
      <c r="T17" s="7">
        <v>92.650616386905313</v>
      </c>
      <c r="U17" s="124">
        <f t="shared" si="2"/>
        <v>113.13545369866961</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36.880064543632102</v>
      </c>
      <c r="H19" s="26">
        <v>0</v>
      </c>
      <c r="I19" s="7">
        <v>1.8728727009147406E-3</v>
      </c>
      <c r="J19" s="7">
        <v>3.2075751310912892E-2</v>
      </c>
      <c r="K19" s="7">
        <v>0.17741330264834687</v>
      </c>
      <c r="L19" s="7">
        <v>0.25433157489169389</v>
      </c>
      <c r="M19" s="7">
        <v>0.78541807003784925</v>
      </c>
      <c r="N19" s="124">
        <f t="shared" si="1"/>
        <v>1.2511115715897176</v>
      </c>
      <c r="O19" s="26">
        <v>0</v>
      </c>
      <c r="P19" s="7">
        <v>1.7984316812430734E-2</v>
      </c>
      <c r="Q19" s="7">
        <v>0.91054744473512983</v>
      </c>
      <c r="R19" s="7">
        <v>5.0639114846708253</v>
      </c>
      <c r="S19" s="7">
        <v>4.4070075675845146</v>
      </c>
      <c r="T19" s="7">
        <v>25.229502158239484</v>
      </c>
      <c r="U19" s="124">
        <f t="shared" si="2"/>
        <v>35.628952972042384</v>
      </c>
    </row>
    <row r="20" spans="1:21">
      <c r="A20" s="37">
        <v>10</v>
      </c>
      <c r="B20" s="41"/>
      <c r="C20" s="16"/>
      <c r="D20" s="38" t="s">
        <v>22</v>
      </c>
      <c r="E20" s="39" t="s">
        <v>23</v>
      </c>
      <c r="F20" s="40"/>
      <c r="G20" s="109">
        <f t="shared" si="0"/>
        <v>28061.588966875046</v>
      </c>
      <c r="H20" s="26">
        <v>34.261452393344371</v>
      </c>
      <c r="I20" s="7">
        <v>6.7687502363696694</v>
      </c>
      <c r="J20" s="7">
        <v>1097.4108531959355</v>
      </c>
      <c r="K20" s="7">
        <v>12585.68248847127</v>
      </c>
      <c r="L20" s="7">
        <v>5216.2963264198042</v>
      </c>
      <c r="M20" s="7">
        <v>662.88572232238948</v>
      </c>
      <c r="N20" s="124">
        <f t="shared" si="1"/>
        <v>19603.305593039113</v>
      </c>
      <c r="O20" s="26">
        <v>33.437874708877644</v>
      </c>
      <c r="P20" s="7">
        <v>6.3894579764455557</v>
      </c>
      <c r="Q20" s="7">
        <v>700.62704456411302</v>
      </c>
      <c r="R20" s="7">
        <v>5106.9845676027471</v>
      </c>
      <c r="S20" s="7">
        <v>1913.3002099965233</v>
      </c>
      <c r="T20" s="7">
        <v>697.54421898722649</v>
      </c>
      <c r="U20" s="124">
        <f t="shared" si="2"/>
        <v>8458.2833738359332</v>
      </c>
    </row>
    <row r="21" spans="1:21">
      <c r="A21" s="37">
        <v>11</v>
      </c>
      <c r="B21" s="41"/>
      <c r="C21" s="16"/>
      <c r="D21" s="38" t="s">
        <v>24</v>
      </c>
      <c r="E21" s="39" t="s">
        <v>25</v>
      </c>
      <c r="F21" s="40"/>
      <c r="G21" s="109">
        <f t="shared" si="0"/>
        <v>38535.081336118055</v>
      </c>
      <c r="H21" s="26">
        <v>32.640646712267653</v>
      </c>
      <c r="I21" s="7">
        <v>2.9737006483774167</v>
      </c>
      <c r="J21" s="7">
        <v>10.911806375836022</v>
      </c>
      <c r="K21" s="7">
        <v>49.960539360065013</v>
      </c>
      <c r="L21" s="7">
        <v>307.42700404673815</v>
      </c>
      <c r="M21" s="7">
        <v>19192.513738393784</v>
      </c>
      <c r="N21" s="124">
        <f t="shared" si="1"/>
        <v>19596.427435537069</v>
      </c>
      <c r="O21" s="26">
        <v>28.809936208076579</v>
      </c>
      <c r="P21" s="7">
        <v>2.6185186409002199</v>
      </c>
      <c r="Q21" s="7">
        <v>10.921700974286068</v>
      </c>
      <c r="R21" s="7">
        <v>31.999272139917593</v>
      </c>
      <c r="S21" s="7">
        <v>380.47604762762785</v>
      </c>
      <c r="T21" s="7">
        <v>18483.828424990177</v>
      </c>
      <c r="U21" s="124">
        <f t="shared" si="2"/>
        <v>18938.653900580986</v>
      </c>
    </row>
    <row r="22" spans="1:21">
      <c r="A22" s="37">
        <v>12</v>
      </c>
      <c r="B22" s="41"/>
      <c r="C22" s="16"/>
      <c r="D22" s="38" t="s">
        <v>26</v>
      </c>
      <c r="E22" s="39" t="s">
        <v>27</v>
      </c>
      <c r="F22" s="40"/>
      <c r="G22" s="109">
        <f t="shared" si="0"/>
        <v>81.099349850548947</v>
      </c>
      <c r="H22" s="26">
        <v>5.3432605745582871</v>
      </c>
      <c r="I22" s="7">
        <v>0.67706495401216671</v>
      </c>
      <c r="J22" s="7">
        <v>1.3543849531270098</v>
      </c>
      <c r="K22" s="7">
        <v>2.1409137959126383</v>
      </c>
      <c r="L22" s="7">
        <v>3.1584876968991011</v>
      </c>
      <c r="M22" s="7">
        <v>21.360001822700724</v>
      </c>
      <c r="N22" s="124">
        <f t="shared" si="1"/>
        <v>34.034113797209926</v>
      </c>
      <c r="O22" s="26">
        <v>4.2069353907258797</v>
      </c>
      <c r="P22" s="7">
        <v>0.71038172608587047</v>
      </c>
      <c r="Q22" s="7">
        <v>1.4720718270036741</v>
      </c>
      <c r="R22" s="7">
        <v>1.8825791137060151</v>
      </c>
      <c r="S22" s="7">
        <v>3.0764934688340873</v>
      </c>
      <c r="T22" s="7">
        <v>35.7167745269835</v>
      </c>
      <c r="U22" s="124">
        <f t="shared" si="2"/>
        <v>47.065236053339028</v>
      </c>
    </row>
    <row r="23" spans="1:21">
      <c r="A23" s="37">
        <v>13</v>
      </c>
      <c r="B23" s="41"/>
      <c r="C23" s="16"/>
      <c r="D23" s="8"/>
      <c r="E23" s="17" t="s">
        <v>12</v>
      </c>
      <c r="F23" s="42" t="s">
        <v>28</v>
      </c>
      <c r="G23" s="109">
        <f t="shared" si="0"/>
        <v>17.477431481797357</v>
      </c>
      <c r="H23" s="26">
        <v>3.9623446921369729</v>
      </c>
      <c r="I23" s="7">
        <v>0.34240378806498484</v>
      </c>
      <c r="J23" s="7">
        <v>0.40397807266708696</v>
      </c>
      <c r="K23" s="7">
        <v>0.55002487537421985</v>
      </c>
      <c r="L23" s="7">
        <v>0.36811040210886858</v>
      </c>
      <c r="M23" s="7">
        <v>3.5762738287448883</v>
      </c>
      <c r="N23" s="124">
        <f t="shared" si="1"/>
        <v>9.2031356590970219</v>
      </c>
      <c r="O23" s="26">
        <v>2.9869400660857899</v>
      </c>
      <c r="P23" s="7">
        <v>0.30452906066244623</v>
      </c>
      <c r="Q23" s="7">
        <v>0.57494390400825068</v>
      </c>
      <c r="R23" s="7">
        <v>0.43903575849253684</v>
      </c>
      <c r="S23" s="7">
        <v>0.23014026589225978</v>
      </c>
      <c r="T23" s="7">
        <v>3.7387067675590515</v>
      </c>
      <c r="U23" s="124">
        <f t="shared" si="2"/>
        <v>8.2742958227003349</v>
      </c>
    </row>
    <row r="24" spans="1:21">
      <c r="A24" s="37">
        <v>14</v>
      </c>
      <c r="B24" s="17"/>
      <c r="C24" s="16"/>
      <c r="D24" s="8"/>
      <c r="E24" s="17" t="s">
        <v>14</v>
      </c>
      <c r="F24" s="42" t="s">
        <v>29</v>
      </c>
      <c r="G24" s="109">
        <f t="shared" si="0"/>
        <v>4.8240108361424836</v>
      </c>
      <c r="H24" s="26">
        <v>7.4086472332653364E-2</v>
      </c>
      <c r="I24" s="7">
        <v>6.420250354676682E-2</v>
      </c>
      <c r="J24" s="7">
        <v>0.17061774004105246</v>
      </c>
      <c r="K24" s="7">
        <v>0.58204698383633513</v>
      </c>
      <c r="L24" s="7">
        <v>0.89109476178418845</v>
      </c>
      <c r="M24" s="7">
        <v>1.6916677355766296</v>
      </c>
      <c r="N24" s="124">
        <f t="shared" si="1"/>
        <v>3.4737161971176258</v>
      </c>
      <c r="O24" s="26">
        <v>6.4939983976705307E-2</v>
      </c>
      <c r="P24" s="7">
        <v>0.16418712236777822</v>
      </c>
      <c r="Q24" s="7">
        <v>6.0221709768484288E-2</v>
      </c>
      <c r="R24" s="7">
        <v>0.20070046535329311</v>
      </c>
      <c r="S24" s="7">
        <v>0.21239904622780159</v>
      </c>
      <c r="T24" s="7">
        <v>0.64784631133079529</v>
      </c>
      <c r="U24" s="124">
        <f t="shared" si="2"/>
        <v>1.3502946390248578</v>
      </c>
    </row>
    <row r="25" spans="1:21">
      <c r="A25" s="37">
        <v>15</v>
      </c>
      <c r="B25" s="17"/>
      <c r="C25" s="16"/>
      <c r="D25" s="8"/>
      <c r="E25" s="17" t="s">
        <v>16</v>
      </c>
      <c r="F25" s="42" t="s">
        <v>30</v>
      </c>
      <c r="G25" s="109">
        <f t="shared" si="0"/>
        <v>4.623261079891102</v>
      </c>
      <c r="H25" s="26">
        <v>0.73827445382713108</v>
      </c>
      <c r="I25" s="7">
        <v>9.5295653996799956E-2</v>
      </c>
      <c r="J25" s="7">
        <v>0.19071321309820632</v>
      </c>
      <c r="K25" s="7">
        <v>0.15668663391170412</v>
      </c>
      <c r="L25" s="7">
        <v>6.9084222160199715E-2</v>
      </c>
      <c r="M25" s="7">
        <v>1.1124143600463867</v>
      </c>
      <c r="N25" s="124">
        <f t="shared" si="1"/>
        <v>2.3624685370404279</v>
      </c>
      <c r="O25" s="26">
        <v>0.77688404219696228</v>
      </c>
      <c r="P25" s="7">
        <v>7.6330693015194129E-2</v>
      </c>
      <c r="Q25" s="7">
        <v>0.21768738941636911</v>
      </c>
      <c r="R25" s="7">
        <v>0.30121888660778495</v>
      </c>
      <c r="S25" s="7">
        <v>0.5535079383221273</v>
      </c>
      <c r="T25" s="7">
        <v>0.33516359329223633</v>
      </c>
      <c r="U25" s="124">
        <f t="shared" si="2"/>
        <v>2.2607925428506741</v>
      </c>
    </row>
    <row r="26" spans="1:21">
      <c r="A26" s="37">
        <v>16</v>
      </c>
      <c r="B26" s="17"/>
      <c r="C26" s="16"/>
      <c r="D26" s="8"/>
      <c r="E26" s="17" t="s">
        <v>18</v>
      </c>
      <c r="F26" s="42" t="s">
        <v>31</v>
      </c>
      <c r="G26" s="109">
        <f t="shared" si="0"/>
        <v>54.174646103630948</v>
      </c>
      <c r="H26" s="26">
        <v>0.56855492666363716</v>
      </c>
      <c r="I26" s="7">
        <v>0.17516300133502227</v>
      </c>
      <c r="J26" s="7">
        <v>0.58907593960975646</v>
      </c>
      <c r="K26" s="7">
        <v>0.85215523431543261</v>
      </c>
      <c r="L26" s="7">
        <v>1.8301982918055728</v>
      </c>
      <c r="M26" s="7">
        <v>14.979645719518885</v>
      </c>
      <c r="N26" s="124">
        <f t="shared" si="1"/>
        <v>18.994793113248306</v>
      </c>
      <c r="O26" s="26">
        <v>0.37817126931622624</v>
      </c>
      <c r="P26" s="7">
        <v>0.16533485081617982</v>
      </c>
      <c r="Q26" s="7">
        <v>0.61921884565072105</v>
      </c>
      <c r="R26" s="7">
        <v>0.94162396818865091</v>
      </c>
      <c r="S26" s="7">
        <v>2.08044623141177</v>
      </c>
      <c r="T26" s="7">
        <v>30.995057824999094</v>
      </c>
      <c r="U26" s="124">
        <f t="shared" si="2"/>
        <v>35.179852990382642</v>
      </c>
    </row>
    <row r="27" spans="1:21">
      <c r="A27" s="37">
        <v>17</v>
      </c>
      <c r="B27" s="17"/>
      <c r="C27" s="16"/>
      <c r="D27" s="38" t="s">
        <v>32</v>
      </c>
      <c r="E27" s="39" t="s">
        <v>33</v>
      </c>
      <c r="F27" s="40"/>
      <c r="G27" s="109">
        <f t="shared" si="0"/>
        <v>2109.1896162543762</v>
      </c>
      <c r="H27" s="26">
        <v>7.2208217748653141</v>
      </c>
      <c r="I27" s="7">
        <v>7.6889432214666158</v>
      </c>
      <c r="J27" s="7">
        <v>40.343159111216664</v>
      </c>
      <c r="K27" s="7">
        <v>136.38585459440947</v>
      </c>
      <c r="L27" s="7">
        <v>210.59103290364146</v>
      </c>
      <c r="M27" s="7">
        <v>763.29594728350639</v>
      </c>
      <c r="N27" s="124">
        <f t="shared" si="1"/>
        <v>1165.5257588891059</v>
      </c>
      <c r="O27" s="26">
        <v>6.3664302151625378</v>
      </c>
      <c r="P27" s="7">
        <v>6.2616456655450747</v>
      </c>
      <c r="Q27" s="7">
        <v>29.871510081458837</v>
      </c>
      <c r="R27" s="7">
        <v>61.554876999929547</v>
      </c>
      <c r="S27" s="7">
        <v>119.44924397952855</v>
      </c>
      <c r="T27" s="7">
        <v>720.16015042364597</v>
      </c>
      <c r="U27" s="124">
        <f t="shared" si="2"/>
        <v>943.66385736527059</v>
      </c>
    </row>
    <row r="28" spans="1:21">
      <c r="A28" s="37">
        <v>18</v>
      </c>
      <c r="B28" s="12"/>
      <c r="C28" s="12"/>
      <c r="D28" s="38" t="s">
        <v>34</v>
      </c>
      <c r="E28" s="39" t="s">
        <v>35</v>
      </c>
      <c r="F28" s="43"/>
      <c r="G28" s="109">
        <f t="shared" si="0"/>
        <v>22649.717171197823</v>
      </c>
      <c r="H28" s="26">
        <v>4.3972387677382159</v>
      </c>
      <c r="I28" s="7">
        <v>12.455798567505553</v>
      </c>
      <c r="J28" s="7">
        <v>45.85808426886797</v>
      </c>
      <c r="K28" s="7">
        <v>175.04968972038478</v>
      </c>
      <c r="L28" s="7">
        <v>647.56189804524183</v>
      </c>
      <c r="M28" s="7">
        <v>11196.479197263718</v>
      </c>
      <c r="N28" s="124">
        <f t="shared" si="1"/>
        <v>12081.801906633456</v>
      </c>
      <c r="O28" s="26">
        <v>3.5394702136967453</v>
      </c>
      <c r="P28" s="7">
        <v>9.7797370558000694</v>
      </c>
      <c r="Q28" s="7">
        <v>41.477897274307907</v>
      </c>
      <c r="R28" s="7">
        <v>105.04992964677513</v>
      </c>
      <c r="S28" s="7">
        <v>449.86020373366773</v>
      </c>
      <c r="T28" s="7">
        <v>9958.2080266401172</v>
      </c>
      <c r="U28" s="124">
        <f t="shared" si="2"/>
        <v>10567.915264564364</v>
      </c>
    </row>
    <row r="29" spans="1:21">
      <c r="A29" s="37">
        <v>19</v>
      </c>
      <c r="B29" s="17"/>
      <c r="C29" s="16"/>
      <c r="D29" s="38" t="s">
        <v>36</v>
      </c>
      <c r="E29" s="39" t="s">
        <v>37</v>
      </c>
      <c r="F29" s="40"/>
      <c r="G29" s="109">
        <f t="shared" si="0"/>
        <v>1940.7736824455446</v>
      </c>
      <c r="H29" s="26">
        <v>0.5989466439251383</v>
      </c>
      <c r="I29" s="7">
        <v>0.54729569178016391</v>
      </c>
      <c r="J29" s="7">
        <v>15.597000787034631</v>
      </c>
      <c r="K29" s="7">
        <v>83.546486696228385</v>
      </c>
      <c r="L29" s="7">
        <v>224.41473132744431</v>
      </c>
      <c r="M29" s="7">
        <v>789.69010227918625</v>
      </c>
      <c r="N29" s="124">
        <f t="shared" si="1"/>
        <v>1114.3945634255988</v>
      </c>
      <c r="O29" s="26">
        <v>0.57442105449311209</v>
      </c>
      <c r="P29" s="7">
        <v>0.66343040840627054</v>
      </c>
      <c r="Q29" s="7">
        <v>14.178185154567473</v>
      </c>
      <c r="R29" s="7">
        <v>37.331366925965995</v>
      </c>
      <c r="S29" s="7">
        <v>108.89739924669266</v>
      </c>
      <c r="T29" s="7">
        <v>664.73431622982025</v>
      </c>
      <c r="U29" s="124">
        <f t="shared" si="2"/>
        <v>826.37911901994573</v>
      </c>
    </row>
    <row r="30" spans="1:21">
      <c r="A30" s="37">
        <v>20</v>
      </c>
      <c r="B30" s="17"/>
      <c r="C30" s="16"/>
      <c r="D30" s="38" t="s">
        <v>38</v>
      </c>
      <c r="E30" s="39" t="s">
        <v>39</v>
      </c>
      <c r="F30" s="40"/>
      <c r="G30" s="109">
        <f t="shared" si="0"/>
        <v>27.448625615486478</v>
      </c>
      <c r="H30" s="26">
        <v>0</v>
      </c>
      <c r="I30" s="7">
        <v>8.5309109424997587E-2</v>
      </c>
      <c r="J30" s="7">
        <v>0.2132995592255611</v>
      </c>
      <c r="K30" s="7">
        <v>0.78651930316118523</v>
      </c>
      <c r="L30" s="7">
        <v>3.4284185897558928</v>
      </c>
      <c r="M30" s="7">
        <v>11.906198987737298</v>
      </c>
      <c r="N30" s="124">
        <f t="shared" si="1"/>
        <v>16.419745549304935</v>
      </c>
      <c r="O30" s="26">
        <v>0</v>
      </c>
      <c r="P30" s="7">
        <v>6.3198150733612124E-2</v>
      </c>
      <c r="Q30" s="7">
        <v>0.24238868725660723</v>
      </c>
      <c r="R30" s="7">
        <v>0.40405817877035588</v>
      </c>
      <c r="S30" s="7">
        <v>1.8758217159193009</v>
      </c>
      <c r="T30" s="7">
        <v>8.4434133335016668</v>
      </c>
      <c r="U30" s="124">
        <f t="shared" si="2"/>
        <v>11.028880066181543</v>
      </c>
    </row>
    <row r="31" spans="1:21">
      <c r="A31" s="37">
        <v>21</v>
      </c>
      <c r="B31" s="17"/>
      <c r="C31" s="16"/>
      <c r="D31" s="38" t="s">
        <v>40</v>
      </c>
      <c r="E31" s="39" t="s">
        <v>41</v>
      </c>
      <c r="F31" s="40"/>
      <c r="G31" s="109">
        <f t="shared" si="0"/>
        <v>115.43389616565418</v>
      </c>
      <c r="H31" s="26">
        <v>0.472564922488516</v>
      </c>
      <c r="I31" s="7">
        <v>0.8958788939007718</v>
      </c>
      <c r="J31" s="7">
        <v>3.5058334209097666</v>
      </c>
      <c r="K31" s="7">
        <v>6.0593813411833253</v>
      </c>
      <c r="L31" s="7">
        <v>11.921174625167623</v>
      </c>
      <c r="M31" s="7">
        <v>38.070041405037045</v>
      </c>
      <c r="N31" s="124">
        <f t="shared" si="1"/>
        <v>60.924874608687048</v>
      </c>
      <c r="O31" s="26">
        <v>0.34142004775640089</v>
      </c>
      <c r="P31" s="7">
        <v>0.50338442135944206</v>
      </c>
      <c r="Q31" s="7">
        <v>2.4726760299272428</v>
      </c>
      <c r="R31" s="7">
        <v>4.8625810965022538</v>
      </c>
      <c r="S31" s="7">
        <v>10.218667922541499</v>
      </c>
      <c r="T31" s="7">
        <v>36.110292038880289</v>
      </c>
      <c r="U31" s="124">
        <f t="shared" si="2"/>
        <v>54.509021556967127</v>
      </c>
    </row>
    <row r="32" spans="1:21">
      <c r="A32" s="37">
        <v>22</v>
      </c>
      <c r="B32" s="17"/>
      <c r="C32" s="16"/>
      <c r="D32" s="38"/>
      <c r="E32" s="17" t="s">
        <v>12</v>
      </c>
      <c r="F32" s="42" t="s">
        <v>42</v>
      </c>
      <c r="G32" s="109">
        <f t="shared" si="0"/>
        <v>0.12475846569742544</v>
      </c>
      <c r="H32" s="26">
        <v>1.426931742605575E-2</v>
      </c>
      <c r="I32" s="7">
        <v>0</v>
      </c>
      <c r="J32" s="7">
        <v>2.4641647934913635E-2</v>
      </c>
      <c r="K32" s="7">
        <v>0</v>
      </c>
      <c r="L32" s="7">
        <v>0</v>
      </c>
      <c r="M32" s="7">
        <v>0</v>
      </c>
      <c r="N32" s="124">
        <f t="shared" si="1"/>
        <v>3.8910965360969385E-2</v>
      </c>
      <c r="O32" s="26">
        <v>1.4597905424523105E-2</v>
      </c>
      <c r="P32" s="7">
        <v>4.3599337339401245E-2</v>
      </c>
      <c r="Q32" s="7">
        <v>2.76502575725317E-2</v>
      </c>
      <c r="R32" s="7">
        <v>0</v>
      </c>
      <c r="S32" s="7">
        <v>0</v>
      </c>
      <c r="T32" s="7">
        <v>0</v>
      </c>
      <c r="U32" s="124">
        <f t="shared" si="2"/>
        <v>8.5847500336456051E-2</v>
      </c>
    </row>
    <row r="33" spans="1:21">
      <c r="A33" s="37">
        <v>23</v>
      </c>
      <c r="B33" s="17"/>
      <c r="C33" s="16"/>
      <c r="D33" s="8"/>
      <c r="E33" s="17" t="s">
        <v>14</v>
      </c>
      <c r="F33" s="42" t="s">
        <v>43</v>
      </c>
      <c r="G33" s="109">
        <f t="shared" si="0"/>
        <v>8.5190974175930023E-2</v>
      </c>
      <c r="H33" s="26">
        <v>0</v>
      </c>
      <c r="I33" s="7">
        <v>0</v>
      </c>
      <c r="J33" s="7">
        <v>0</v>
      </c>
      <c r="K33" s="7">
        <v>0</v>
      </c>
      <c r="L33" s="7">
        <v>8.5190974175930023E-2</v>
      </c>
      <c r="M33" s="7">
        <v>0</v>
      </c>
      <c r="N33" s="124">
        <f t="shared" si="1"/>
        <v>8.5190974175930023E-2</v>
      </c>
      <c r="O33" s="26">
        <v>0</v>
      </c>
      <c r="P33" s="7">
        <v>0</v>
      </c>
      <c r="Q33" s="7">
        <v>0</v>
      </c>
      <c r="R33" s="7">
        <v>0</v>
      </c>
      <c r="S33" s="7">
        <v>0</v>
      </c>
      <c r="T33" s="7">
        <v>0</v>
      </c>
      <c r="U33" s="124">
        <f t="shared" si="2"/>
        <v>0</v>
      </c>
    </row>
    <row r="34" spans="1:21">
      <c r="A34" s="37">
        <v>24</v>
      </c>
      <c r="B34" s="17"/>
      <c r="C34" s="16"/>
      <c r="D34" s="8"/>
      <c r="E34" s="17" t="s">
        <v>16</v>
      </c>
      <c r="F34" s="42" t="s">
        <v>44</v>
      </c>
      <c r="G34" s="109">
        <f t="shared" si="0"/>
        <v>1.4103649444878101</v>
      </c>
      <c r="H34" s="26">
        <v>0</v>
      </c>
      <c r="I34" s="7">
        <v>0</v>
      </c>
      <c r="J34" s="7">
        <v>4.9123290926218033E-2</v>
      </c>
      <c r="K34" s="7">
        <v>0.11792144924402237</v>
      </c>
      <c r="L34" s="7">
        <v>7.1139231324195862E-2</v>
      </c>
      <c r="M34" s="7">
        <v>0.49053199589252472</v>
      </c>
      <c r="N34" s="124">
        <f t="shared" si="1"/>
        <v>0.72871596738696098</v>
      </c>
      <c r="O34" s="26">
        <v>0</v>
      </c>
      <c r="P34" s="7">
        <v>0</v>
      </c>
      <c r="Q34" s="7">
        <v>0</v>
      </c>
      <c r="R34" s="7">
        <v>0.21406400948762894</v>
      </c>
      <c r="S34" s="7">
        <v>0.17757150530815125</v>
      </c>
      <c r="T34" s="7">
        <v>0.29001346230506897</v>
      </c>
      <c r="U34" s="124">
        <f t="shared" si="2"/>
        <v>0.68164897710084915</v>
      </c>
    </row>
    <row r="35" spans="1:21">
      <c r="A35" s="37">
        <v>25</v>
      </c>
      <c r="B35" s="17"/>
      <c r="C35" s="16"/>
      <c r="D35" s="8"/>
      <c r="E35" s="17" t="s">
        <v>18</v>
      </c>
      <c r="F35" s="42" t="s">
        <v>45</v>
      </c>
      <c r="G35" s="109">
        <f t="shared" si="0"/>
        <v>0.60080372542142868</v>
      </c>
      <c r="H35" s="26">
        <v>0</v>
      </c>
      <c r="I35" s="7">
        <v>0</v>
      </c>
      <c r="J35" s="7">
        <v>0.13760389387607574</v>
      </c>
      <c r="K35" s="7">
        <v>7.50841423869133E-2</v>
      </c>
      <c r="L35" s="7">
        <v>0.10347221791744232</v>
      </c>
      <c r="M35" s="7">
        <v>0</v>
      </c>
      <c r="N35" s="124">
        <f t="shared" si="1"/>
        <v>0.31616025418043137</v>
      </c>
      <c r="O35" s="26">
        <v>0</v>
      </c>
      <c r="P35" s="7">
        <v>0</v>
      </c>
      <c r="Q35" s="7">
        <v>0</v>
      </c>
      <c r="R35" s="7">
        <v>0.1455586701631546</v>
      </c>
      <c r="S35" s="7">
        <v>0.13908480107784271</v>
      </c>
      <c r="T35" s="7">
        <v>0</v>
      </c>
      <c r="U35" s="124">
        <f t="shared" si="2"/>
        <v>0.28464347124099731</v>
      </c>
    </row>
    <row r="36" spans="1:21">
      <c r="A36" s="37">
        <v>26</v>
      </c>
      <c r="B36" s="17"/>
      <c r="C36" s="16"/>
      <c r="D36" s="8"/>
      <c r="E36" s="17" t="s">
        <v>20</v>
      </c>
      <c r="F36" s="42" t="s">
        <v>46</v>
      </c>
      <c r="G36" s="109">
        <f t="shared" si="0"/>
        <v>82.28197655968367</v>
      </c>
      <c r="H36" s="26">
        <v>3.8857086624261683E-2</v>
      </c>
      <c r="I36" s="7">
        <v>1.089864552977815E-2</v>
      </c>
      <c r="J36" s="7">
        <v>0.33484978017077083</v>
      </c>
      <c r="K36" s="7">
        <v>2.1957192720437888</v>
      </c>
      <c r="L36" s="7">
        <v>8.134957863483578</v>
      </c>
      <c r="M36" s="7">
        <v>31.031827911734581</v>
      </c>
      <c r="N36" s="124">
        <f t="shared" si="1"/>
        <v>41.747110559586758</v>
      </c>
      <c r="O36" s="26">
        <v>3.9469324353774482E-2</v>
      </c>
      <c r="P36" s="7">
        <v>1.0340351517833968E-2</v>
      </c>
      <c r="Q36" s="7">
        <v>0.40794116192046204</v>
      </c>
      <c r="R36" s="7">
        <v>1.8069833135523368</v>
      </c>
      <c r="S36" s="7">
        <v>6.9062510086223483</v>
      </c>
      <c r="T36" s="7">
        <v>31.36388084013015</v>
      </c>
      <c r="U36" s="124">
        <f t="shared" si="2"/>
        <v>40.534866000096905</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1.0035636825487018</v>
      </c>
      <c r="H39" s="26">
        <v>0</v>
      </c>
      <c r="I39" s="7">
        <v>0</v>
      </c>
      <c r="J39" s="7">
        <v>1.1992998188361526E-3</v>
      </c>
      <c r="K39" s="7">
        <v>2.4001604877412319E-2</v>
      </c>
      <c r="L39" s="7">
        <v>0.1276514045894146</v>
      </c>
      <c r="M39" s="7">
        <v>0.29682466387748718</v>
      </c>
      <c r="N39" s="124">
        <f t="shared" si="1"/>
        <v>0.44967697316315025</v>
      </c>
      <c r="O39" s="26">
        <v>0</v>
      </c>
      <c r="P39" s="7">
        <v>0</v>
      </c>
      <c r="Q39" s="7">
        <v>1.2671576114371419E-3</v>
      </c>
      <c r="R39" s="7">
        <v>1.9972709473222494E-2</v>
      </c>
      <c r="S39" s="7">
        <v>0.14425405487418175</v>
      </c>
      <c r="T39" s="7">
        <v>0.38839278742671013</v>
      </c>
      <c r="U39" s="124">
        <f t="shared" si="2"/>
        <v>0.55388670938555151</v>
      </c>
    </row>
    <row r="40" spans="1:21">
      <c r="A40" s="37">
        <v>30</v>
      </c>
      <c r="B40" s="17"/>
      <c r="C40" s="16"/>
      <c r="D40" s="12"/>
      <c r="E40" s="17" t="s">
        <v>357</v>
      </c>
      <c r="F40" s="42" t="s">
        <v>51</v>
      </c>
      <c r="G40" s="109">
        <f t="shared" si="0"/>
        <v>1.4075075747678056</v>
      </c>
      <c r="H40" s="26">
        <v>1.1222820030525327E-3</v>
      </c>
      <c r="I40" s="7">
        <v>0</v>
      </c>
      <c r="J40" s="7">
        <v>0</v>
      </c>
      <c r="K40" s="7">
        <v>0</v>
      </c>
      <c r="L40" s="7">
        <v>0.32532327622175217</v>
      </c>
      <c r="M40" s="7">
        <v>1.0105726718902588</v>
      </c>
      <c r="N40" s="124">
        <f t="shared" si="1"/>
        <v>1.3370182301150635</v>
      </c>
      <c r="O40" s="26">
        <v>8.8405376300215721E-4</v>
      </c>
      <c r="P40" s="7">
        <v>0</v>
      </c>
      <c r="Q40" s="7">
        <v>6.960529088973999E-2</v>
      </c>
      <c r="R40" s="7">
        <v>0</v>
      </c>
      <c r="S40" s="7">
        <v>0</v>
      </c>
      <c r="T40" s="7">
        <v>0</v>
      </c>
      <c r="U40" s="124">
        <f t="shared" si="2"/>
        <v>7.0489344652742147E-2</v>
      </c>
    </row>
    <row r="41" spans="1:21">
      <c r="A41" s="37">
        <v>31</v>
      </c>
      <c r="B41" s="17"/>
      <c r="C41" s="16"/>
      <c r="D41" s="12"/>
      <c r="E41" s="17" t="s">
        <v>358</v>
      </c>
      <c r="F41" s="42" t="s">
        <v>52</v>
      </c>
      <c r="G41" s="109">
        <f t="shared" si="0"/>
        <v>0.91382286697626114</v>
      </c>
      <c r="H41" s="26">
        <v>0</v>
      </c>
      <c r="I41" s="7">
        <v>0</v>
      </c>
      <c r="J41" s="7">
        <v>0</v>
      </c>
      <c r="K41" s="7">
        <v>0</v>
      </c>
      <c r="L41" s="7">
        <v>8.4481842815876007E-2</v>
      </c>
      <c r="M41" s="7">
        <v>0.35344892740249634</v>
      </c>
      <c r="N41" s="124">
        <f t="shared" si="1"/>
        <v>0.43793077021837234</v>
      </c>
      <c r="O41" s="26">
        <v>0</v>
      </c>
      <c r="P41" s="7">
        <v>0</v>
      </c>
      <c r="Q41" s="7">
        <v>0</v>
      </c>
      <c r="R41" s="7">
        <v>0</v>
      </c>
      <c r="S41" s="7">
        <v>0</v>
      </c>
      <c r="T41" s="7">
        <v>0.47589209675788879</v>
      </c>
      <c r="U41" s="124">
        <f t="shared" si="2"/>
        <v>0.47589209675788879</v>
      </c>
    </row>
    <row r="42" spans="1:21">
      <c r="A42" s="37">
        <v>32</v>
      </c>
      <c r="B42" s="17"/>
      <c r="C42" s="16"/>
      <c r="D42" s="38"/>
      <c r="E42" s="17" t="s">
        <v>359</v>
      </c>
      <c r="F42" s="42" t="s">
        <v>53</v>
      </c>
      <c r="G42" s="109">
        <f t="shared" si="0"/>
        <v>27.605907883495092</v>
      </c>
      <c r="H42" s="26">
        <v>0.41831623506732285</v>
      </c>
      <c r="I42" s="7">
        <v>0.88498025946319103</v>
      </c>
      <c r="J42" s="7">
        <v>2.9584155865013599</v>
      </c>
      <c r="K42" s="7">
        <v>3.6466549430042505</v>
      </c>
      <c r="L42" s="7">
        <v>2.9889579862356186</v>
      </c>
      <c r="M42" s="7">
        <v>4.886835278943181</v>
      </c>
      <c r="N42" s="124">
        <f t="shared" si="1"/>
        <v>15.784160289214924</v>
      </c>
      <c r="O42" s="26">
        <v>0.28646875894628465</v>
      </c>
      <c r="P42" s="7">
        <v>0.44944473262876272</v>
      </c>
      <c r="Q42" s="7">
        <v>1.9662121720612049</v>
      </c>
      <c r="R42" s="7">
        <v>2.6760023944079876</v>
      </c>
      <c r="S42" s="7">
        <v>2.8515062257647514</v>
      </c>
      <c r="T42" s="7">
        <v>3.5921133104711771</v>
      </c>
      <c r="U42" s="124">
        <f t="shared" si="2"/>
        <v>11.821747594280168</v>
      </c>
    </row>
    <row r="43" spans="1:21">
      <c r="A43" s="37">
        <v>33</v>
      </c>
      <c r="B43" s="17"/>
      <c r="C43" s="16"/>
      <c r="D43" s="38" t="s">
        <v>54</v>
      </c>
      <c r="E43" s="39" t="s">
        <v>55</v>
      </c>
      <c r="F43" s="42"/>
      <c r="G43" s="109">
        <f t="shared" si="0"/>
        <v>1.8252106448279619</v>
      </c>
      <c r="H43" s="26">
        <v>1.3154961437180646E-2</v>
      </c>
      <c r="I43" s="7">
        <v>7.7938938838997274E-3</v>
      </c>
      <c r="J43" s="7">
        <v>1.3362928933929652E-2</v>
      </c>
      <c r="K43" s="7">
        <v>2.7320673963913578E-2</v>
      </c>
      <c r="L43" s="7">
        <v>5.4157966194907203E-2</v>
      </c>
      <c r="M43" s="7">
        <v>0.38026973907835782</v>
      </c>
      <c r="N43" s="124">
        <f t="shared" si="1"/>
        <v>0.49606016349218862</v>
      </c>
      <c r="O43" s="26">
        <v>1.9200547479840679E-2</v>
      </c>
      <c r="P43" s="7">
        <v>9.7716400196077302E-3</v>
      </c>
      <c r="Q43" s="7">
        <v>1.1583056471863529E-2</v>
      </c>
      <c r="R43" s="7">
        <v>2.1868877966880973E-2</v>
      </c>
      <c r="S43" s="7">
        <v>4.9034244751965161E-2</v>
      </c>
      <c r="T43" s="7">
        <v>1.2176921146456152</v>
      </c>
      <c r="U43" s="124">
        <f t="shared" si="2"/>
        <v>1.3291504813357733</v>
      </c>
    </row>
    <row r="44" spans="1:21">
      <c r="A44" s="37">
        <v>34</v>
      </c>
      <c r="B44" s="17"/>
      <c r="C44" s="16"/>
      <c r="D44" s="8"/>
      <c r="E44" s="17" t="s">
        <v>12</v>
      </c>
      <c r="F44" s="42" t="s">
        <v>56</v>
      </c>
      <c r="G44" s="109">
        <f t="shared" si="0"/>
        <v>1.1983856102095842</v>
      </c>
      <c r="H44" s="26">
        <v>1.3154961437180646E-2</v>
      </c>
      <c r="I44" s="7">
        <v>7.7938938838997274E-3</v>
      </c>
      <c r="J44" s="7">
        <v>1.3362928933929652E-2</v>
      </c>
      <c r="K44" s="7">
        <v>2.7320673963913578E-2</v>
      </c>
      <c r="L44" s="7">
        <v>5.4157966194907203E-2</v>
      </c>
      <c r="M44" s="7">
        <v>0.38026973907835782</v>
      </c>
      <c r="N44" s="124">
        <f t="shared" si="1"/>
        <v>0.49606016349218862</v>
      </c>
      <c r="O44" s="26">
        <v>1.9200547479840679E-2</v>
      </c>
      <c r="P44" s="7">
        <v>9.7716400196077302E-3</v>
      </c>
      <c r="Q44" s="7">
        <v>1.1583056471863529E-2</v>
      </c>
      <c r="R44" s="7">
        <v>2.1868877966880973E-2</v>
      </c>
      <c r="S44" s="7">
        <v>4.9034244751965161E-2</v>
      </c>
      <c r="T44" s="7">
        <v>0.59086708002723753</v>
      </c>
      <c r="U44" s="124">
        <f t="shared" si="2"/>
        <v>0.70232544671739561</v>
      </c>
    </row>
    <row r="45" spans="1:21">
      <c r="A45" s="37">
        <v>35</v>
      </c>
      <c r="B45" s="17"/>
      <c r="C45" s="16"/>
      <c r="D45" s="8"/>
      <c r="E45" s="17" t="s">
        <v>14</v>
      </c>
      <c r="F45" s="42" t="s">
        <v>57</v>
      </c>
      <c r="G45" s="109">
        <f t="shared" si="0"/>
        <v>0</v>
      </c>
      <c r="H45" s="26">
        <v>0</v>
      </c>
      <c r="I45" s="7">
        <v>0</v>
      </c>
      <c r="J45" s="7">
        <v>0</v>
      </c>
      <c r="K45" s="7">
        <v>0</v>
      </c>
      <c r="L45" s="7">
        <v>0</v>
      </c>
      <c r="M45" s="7">
        <v>0</v>
      </c>
      <c r="N45" s="124">
        <f t="shared" si="1"/>
        <v>0</v>
      </c>
      <c r="O45" s="26">
        <v>0</v>
      </c>
      <c r="P45" s="7">
        <v>0</v>
      </c>
      <c r="Q45" s="7">
        <v>0</v>
      </c>
      <c r="R45" s="7">
        <v>0</v>
      </c>
      <c r="S45" s="7">
        <v>0</v>
      </c>
      <c r="T45" s="7">
        <v>0</v>
      </c>
      <c r="U45" s="124">
        <f t="shared" si="2"/>
        <v>0</v>
      </c>
    </row>
    <row r="46" spans="1:21">
      <c r="A46" s="37">
        <v>36</v>
      </c>
      <c r="B46" s="10"/>
      <c r="C46" s="16"/>
      <c r="D46" s="8"/>
      <c r="E46" s="17" t="s">
        <v>16</v>
      </c>
      <c r="F46" s="42" t="s">
        <v>58</v>
      </c>
      <c r="G46" s="109">
        <f t="shared" si="0"/>
        <v>0.62682503461837769</v>
      </c>
      <c r="H46" s="26">
        <v>0</v>
      </c>
      <c r="I46" s="7">
        <v>0</v>
      </c>
      <c r="J46" s="7">
        <v>0</v>
      </c>
      <c r="K46" s="7">
        <v>0</v>
      </c>
      <c r="L46" s="7">
        <v>0</v>
      </c>
      <c r="M46" s="7">
        <v>0</v>
      </c>
      <c r="N46" s="124">
        <f t="shared" si="1"/>
        <v>0</v>
      </c>
      <c r="O46" s="26">
        <v>0</v>
      </c>
      <c r="P46" s="7">
        <v>0</v>
      </c>
      <c r="Q46" s="7">
        <v>0</v>
      </c>
      <c r="R46" s="7">
        <v>0</v>
      </c>
      <c r="S46" s="7">
        <v>0</v>
      </c>
      <c r="T46" s="7">
        <v>0.62682503461837769</v>
      </c>
      <c r="U46" s="124">
        <f t="shared" si="2"/>
        <v>0.62682503461837769</v>
      </c>
    </row>
    <row r="47" spans="1:21">
      <c r="A47" s="37">
        <v>37</v>
      </c>
      <c r="B47" s="10"/>
      <c r="C47" s="11"/>
      <c r="D47" s="38" t="s">
        <v>59</v>
      </c>
      <c r="E47" s="9" t="s">
        <v>60</v>
      </c>
      <c r="F47" s="44"/>
      <c r="G47" s="109">
        <f t="shared" si="0"/>
        <v>66002.958892104609</v>
      </c>
      <c r="H47" s="26">
        <v>26.315946566968705</v>
      </c>
      <c r="I47" s="7">
        <v>9.8747723218984902</v>
      </c>
      <c r="J47" s="7">
        <v>55.992282439023256</v>
      </c>
      <c r="K47" s="7">
        <v>145.8873250503093</v>
      </c>
      <c r="L47" s="7">
        <v>1105.6810498088598</v>
      </c>
      <c r="M47" s="7">
        <v>31510.83367395401</v>
      </c>
      <c r="N47" s="124">
        <f t="shared" si="1"/>
        <v>32854.585050141068</v>
      </c>
      <c r="O47" s="26">
        <v>17.501507661407231</v>
      </c>
      <c r="P47" s="7">
        <v>8.7323274553837109</v>
      </c>
      <c r="Q47" s="7">
        <v>48.084393518045545</v>
      </c>
      <c r="R47" s="7">
        <v>103.47869383636862</v>
      </c>
      <c r="S47" s="7">
        <v>848.66486850008368</v>
      </c>
      <c r="T47" s="7">
        <v>32121.91205099225</v>
      </c>
      <c r="U47" s="124">
        <f t="shared" si="2"/>
        <v>33148.373841963541</v>
      </c>
    </row>
    <row r="48" spans="1:21">
      <c r="A48" s="93">
        <v>38</v>
      </c>
      <c r="B48" s="94"/>
      <c r="C48" s="95" t="s">
        <v>61</v>
      </c>
      <c r="D48" s="96" t="s">
        <v>62</v>
      </c>
      <c r="E48" s="97"/>
      <c r="F48" s="98"/>
      <c r="G48" s="99">
        <f t="shared" si="0"/>
        <v>307169.78213004634</v>
      </c>
      <c r="H48" s="100">
        <v>202.15172516042367</v>
      </c>
      <c r="I48" s="101">
        <v>82.192429033108056</v>
      </c>
      <c r="J48" s="101">
        <v>506.12670121109113</v>
      </c>
      <c r="K48" s="101">
        <v>3687.6051480472088</v>
      </c>
      <c r="L48" s="101">
        <v>10331.588148593903</v>
      </c>
      <c r="M48" s="101">
        <v>154074.16528701782</v>
      </c>
      <c r="N48" s="125">
        <f t="shared" si="1"/>
        <v>168883.82943906356</v>
      </c>
      <c r="O48" s="100">
        <v>171.39444142347202</v>
      </c>
      <c r="P48" s="101">
        <v>76.758280079855467</v>
      </c>
      <c r="Q48" s="101">
        <v>297.87062809243798</v>
      </c>
      <c r="R48" s="101">
        <v>1158.2740557901561</v>
      </c>
      <c r="S48" s="101">
        <v>4067.9819896221161</v>
      </c>
      <c r="T48" s="101">
        <v>132513.67329597473</v>
      </c>
      <c r="U48" s="125">
        <f t="shared" si="2"/>
        <v>138285.95269098278</v>
      </c>
    </row>
    <row r="49" spans="1:21">
      <c r="A49" s="37">
        <v>39</v>
      </c>
      <c r="B49" s="17"/>
      <c r="C49" s="16"/>
      <c r="D49" s="38" t="s">
        <v>8</v>
      </c>
      <c r="E49" s="45" t="s">
        <v>63</v>
      </c>
      <c r="F49" s="40"/>
      <c r="G49" s="109">
        <f t="shared" si="0"/>
        <v>306089.12040833919</v>
      </c>
      <c r="H49" s="26">
        <v>201.89599509211257</v>
      </c>
      <c r="I49" s="7">
        <v>81.290332299657166</v>
      </c>
      <c r="J49" s="7">
        <v>502.67150552337989</v>
      </c>
      <c r="K49" s="7">
        <v>3671.7806385457516</v>
      </c>
      <c r="L49" s="7">
        <v>10305.903386712074</v>
      </c>
      <c r="M49" s="7">
        <v>153595.7823677063</v>
      </c>
      <c r="N49" s="124">
        <f t="shared" si="1"/>
        <v>168359.32422587927</v>
      </c>
      <c r="O49" s="26">
        <v>171.19086557719857</v>
      </c>
      <c r="P49" s="7">
        <v>75.850920734723331</v>
      </c>
      <c r="Q49" s="7">
        <v>295.46701921150088</v>
      </c>
      <c r="R49" s="7">
        <v>1152.0431529842317</v>
      </c>
      <c r="S49" s="7">
        <v>4054.2581495046616</v>
      </c>
      <c r="T49" s="7">
        <v>131980.98607444763</v>
      </c>
      <c r="U49" s="124">
        <f t="shared" si="2"/>
        <v>137729.79618245995</v>
      </c>
    </row>
    <row r="50" spans="1:21">
      <c r="A50" s="37">
        <v>40</v>
      </c>
      <c r="B50" s="17"/>
      <c r="C50" s="16"/>
      <c r="D50" s="38" t="s">
        <v>10</v>
      </c>
      <c r="E50" s="45" t="s">
        <v>64</v>
      </c>
      <c r="F50" s="40"/>
      <c r="G50" s="109">
        <f t="shared" si="0"/>
        <v>1017.5507983882048</v>
      </c>
      <c r="H50" s="26">
        <v>0.16726322944759886</v>
      </c>
      <c r="I50" s="7">
        <v>0.74275825030599663</v>
      </c>
      <c r="J50" s="7">
        <v>3.0089895921992138</v>
      </c>
      <c r="K50" s="7">
        <v>11.401390990940854</v>
      </c>
      <c r="L50" s="7">
        <v>19.661956016439945</v>
      </c>
      <c r="M50" s="7">
        <v>452.54310551658273</v>
      </c>
      <c r="N50" s="124">
        <f t="shared" si="1"/>
        <v>487.52546359591634</v>
      </c>
      <c r="O50" s="26">
        <v>0.13855352060090809</v>
      </c>
      <c r="P50" s="7">
        <v>0.59680653406623208</v>
      </c>
      <c r="Q50" s="7">
        <v>1.9826508884434588</v>
      </c>
      <c r="R50" s="7">
        <v>4.5772192979929969</v>
      </c>
      <c r="S50" s="7">
        <v>11.911163915414363</v>
      </c>
      <c r="T50" s="7">
        <v>510.81894063577056</v>
      </c>
      <c r="U50" s="124">
        <f t="shared" si="2"/>
        <v>530.0253347922885</v>
      </c>
    </row>
    <row r="51" spans="1:21">
      <c r="A51" s="37">
        <v>41</v>
      </c>
      <c r="B51" s="17"/>
      <c r="C51" s="16"/>
      <c r="D51" s="38" t="s">
        <v>22</v>
      </c>
      <c r="E51" s="45" t="s">
        <v>65</v>
      </c>
      <c r="F51" s="40"/>
      <c r="G51" s="109">
        <f t="shared" si="0"/>
        <v>63.112190220945322</v>
      </c>
      <c r="H51" s="26">
        <v>8.8465519876365306E-2</v>
      </c>
      <c r="I51" s="7">
        <v>0.15933788842448848</v>
      </c>
      <c r="J51" s="7">
        <v>0.44622001180846382</v>
      </c>
      <c r="K51" s="7">
        <v>4.4230613412710227</v>
      </c>
      <c r="L51" s="7">
        <v>6.0226756618203581</v>
      </c>
      <c r="M51" s="7">
        <v>25.840409709991945</v>
      </c>
      <c r="N51" s="124">
        <f t="shared" si="1"/>
        <v>36.980170133192644</v>
      </c>
      <c r="O51" s="26">
        <v>6.502228157268064E-2</v>
      </c>
      <c r="P51" s="7">
        <v>0.31055430016478169</v>
      </c>
      <c r="Q51" s="7">
        <v>0.42095788208541762</v>
      </c>
      <c r="R51" s="7">
        <v>1.6536698775225886</v>
      </c>
      <c r="S51" s="7">
        <v>1.8127218072727374</v>
      </c>
      <c r="T51" s="7">
        <v>21.869093939134473</v>
      </c>
      <c r="U51" s="124">
        <f t="shared" si="2"/>
        <v>26.132020087752679</v>
      </c>
    </row>
    <row r="52" spans="1:21">
      <c r="A52" s="93">
        <v>42</v>
      </c>
      <c r="B52" s="94"/>
      <c r="C52" s="95" t="s">
        <v>66</v>
      </c>
      <c r="D52" s="96" t="s">
        <v>67</v>
      </c>
      <c r="E52" s="97"/>
      <c r="F52" s="98"/>
      <c r="G52" s="99">
        <f t="shared" si="0"/>
        <v>703.17139955982566</v>
      </c>
      <c r="H52" s="100">
        <v>0</v>
      </c>
      <c r="I52" s="101">
        <v>0</v>
      </c>
      <c r="J52" s="101">
        <v>0</v>
      </c>
      <c r="K52" s="101">
        <v>0</v>
      </c>
      <c r="L52" s="101">
        <v>0</v>
      </c>
      <c r="M52" s="101">
        <v>0</v>
      </c>
      <c r="N52" s="125">
        <f t="shared" si="1"/>
        <v>0</v>
      </c>
      <c r="O52" s="100">
        <v>0</v>
      </c>
      <c r="P52" s="101">
        <v>0</v>
      </c>
      <c r="Q52" s="101">
        <v>302.31307883188128</v>
      </c>
      <c r="R52" s="101">
        <v>400.85832072794437</v>
      </c>
      <c r="S52" s="101">
        <v>0</v>
      </c>
      <c r="T52" s="101">
        <v>0</v>
      </c>
      <c r="U52" s="125">
        <f t="shared" si="2"/>
        <v>703.17139955982566</v>
      </c>
    </row>
    <row r="53" spans="1:21">
      <c r="A53" s="93">
        <v>49</v>
      </c>
      <c r="B53" s="94"/>
      <c r="C53" s="95" t="s">
        <v>68</v>
      </c>
      <c r="D53" s="96" t="s">
        <v>69</v>
      </c>
      <c r="E53" s="97"/>
      <c r="F53" s="98"/>
      <c r="G53" s="99">
        <f t="shared" si="0"/>
        <v>5419.6280540740117</v>
      </c>
      <c r="H53" s="100">
        <v>3013.8542101979256</v>
      </c>
      <c r="I53" s="101">
        <v>2.4224955579265952</v>
      </c>
      <c r="J53" s="101">
        <v>2.8741769790649414</v>
      </c>
      <c r="K53" s="101">
        <v>2.9901022911071777</v>
      </c>
      <c r="L53" s="101">
        <v>3.9966105185449123</v>
      </c>
      <c r="M53" s="101">
        <v>6.9601961299777031</v>
      </c>
      <c r="N53" s="125">
        <f t="shared" si="1"/>
        <v>3033.0977916745469</v>
      </c>
      <c r="O53" s="100">
        <v>2365.2093600034714</v>
      </c>
      <c r="P53" s="101">
        <v>1.0565579272806644</v>
      </c>
      <c r="Q53" s="101">
        <v>2.4287303686141968</v>
      </c>
      <c r="R53" s="101">
        <v>2.3896444290876389</v>
      </c>
      <c r="S53" s="101">
        <v>3.2482475489377975</v>
      </c>
      <c r="T53" s="101">
        <v>12.197722122073174</v>
      </c>
      <c r="U53" s="125">
        <f t="shared" si="2"/>
        <v>2386.5302623994648</v>
      </c>
    </row>
    <row r="54" spans="1:21">
      <c r="A54" s="37">
        <v>50</v>
      </c>
      <c r="B54" s="17"/>
      <c r="C54" s="16"/>
      <c r="D54" s="38" t="s">
        <v>8</v>
      </c>
      <c r="E54" s="47" t="s">
        <v>70</v>
      </c>
      <c r="F54" s="40"/>
      <c r="G54" s="109">
        <f t="shared" si="0"/>
        <v>3123.7047234019265</v>
      </c>
      <c r="H54" s="26">
        <v>1747.522569835186</v>
      </c>
      <c r="I54" s="7">
        <v>0.29728368949145079</v>
      </c>
      <c r="J54" s="7">
        <v>0.21460677683353424</v>
      </c>
      <c r="K54" s="7">
        <v>0</v>
      </c>
      <c r="L54" s="7">
        <v>3.6689735949039459E-2</v>
      </c>
      <c r="M54" s="7">
        <v>0</v>
      </c>
      <c r="N54" s="124">
        <f t="shared" si="1"/>
        <v>1748.07115003746</v>
      </c>
      <c r="O54" s="26">
        <v>1373.5491539612412</v>
      </c>
      <c r="P54" s="7">
        <v>5.5073503404855728E-2</v>
      </c>
      <c r="Q54" s="7">
        <v>0.47586251795291901</v>
      </c>
      <c r="R54" s="7">
        <v>0</v>
      </c>
      <c r="S54" s="7">
        <v>0.22076918184757233</v>
      </c>
      <c r="T54" s="7">
        <v>1.3327142000198364</v>
      </c>
      <c r="U54" s="124">
        <f t="shared" si="2"/>
        <v>1375.6335733644664</v>
      </c>
    </row>
    <row r="55" spans="1:21">
      <c r="A55" s="37">
        <v>51</v>
      </c>
      <c r="B55" s="10"/>
      <c r="C55" s="16"/>
      <c r="D55" s="38" t="s">
        <v>10</v>
      </c>
      <c r="E55" s="47" t="s">
        <v>71</v>
      </c>
      <c r="F55" s="40"/>
      <c r="G55" s="109">
        <f t="shared" si="0"/>
        <v>1355.1085053812712</v>
      </c>
      <c r="H55" s="26">
        <v>768.8358146417886</v>
      </c>
      <c r="I55" s="7">
        <v>1.1957833915948868</v>
      </c>
      <c r="J55" s="7">
        <v>0.98856562376022339</v>
      </c>
      <c r="K55" s="7">
        <v>1.1532855480909348</v>
      </c>
      <c r="L55" s="7">
        <v>1.5982034150511026</v>
      </c>
      <c r="M55" s="7">
        <v>1.8006489053368568</v>
      </c>
      <c r="N55" s="124">
        <f t="shared" si="1"/>
        <v>775.57230152562261</v>
      </c>
      <c r="O55" s="26">
        <v>573.70544994436204</v>
      </c>
      <c r="P55" s="7">
        <v>0.30153011903166771</v>
      </c>
      <c r="Q55" s="7">
        <v>0.78300740569829941</v>
      </c>
      <c r="R55" s="7">
        <v>0.45619823038578033</v>
      </c>
      <c r="S55" s="7">
        <v>0.33993071317672729</v>
      </c>
      <c r="T55" s="7">
        <v>3.9500874429941177</v>
      </c>
      <c r="U55" s="124">
        <f t="shared" si="2"/>
        <v>579.53620385564864</v>
      </c>
    </row>
    <row r="56" spans="1:21">
      <c r="A56" s="37">
        <v>52</v>
      </c>
      <c r="B56" s="17"/>
      <c r="C56" s="11"/>
      <c r="D56" s="38" t="s">
        <v>22</v>
      </c>
      <c r="E56" s="47" t="s">
        <v>72</v>
      </c>
      <c r="F56" s="43"/>
      <c r="G56" s="109">
        <f t="shared" si="0"/>
        <v>664.43588723306311</v>
      </c>
      <c r="H56" s="26">
        <v>362.35335036087781</v>
      </c>
      <c r="I56" s="7">
        <v>0</v>
      </c>
      <c r="J56" s="7">
        <v>0</v>
      </c>
      <c r="K56" s="7">
        <v>0</v>
      </c>
      <c r="L56" s="7">
        <v>0</v>
      </c>
      <c r="M56" s="7">
        <v>0</v>
      </c>
      <c r="N56" s="124">
        <f t="shared" si="1"/>
        <v>362.35335036087781</v>
      </c>
      <c r="O56" s="26">
        <v>302.0825368721853</v>
      </c>
      <c r="P56" s="7">
        <v>0</v>
      </c>
      <c r="Q56" s="7">
        <v>0</v>
      </c>
      <c r="R56" s="7">
        <v>0</v>
      </c>
      <c r="S56" s="7">
        <v>0</v>
      </c>
      <c r="T56" s="7">
        <v>0</v>
      </c>
      <c r="U56" s="124">
        <f t="shared" si="2"/>
        <v>302.0825368721853</v>
      </c>
    </row>
    <row r="57" spans="1:21">
      <c r="A57" s="37">
        <v>53</v>
      </c>
      <c r="B57" s="12"/>
      <c r="C57" s="12"/>
      <c r="D57" s="38" t="s">
        <v>24</v>
      </c>
      <c r="E57" s="13" t="s">
        <v>73</v>
      </c>
      <c r="F57" s="43"/>
      <c r="G57" s="109">
        <f t="shared" si="0"/>
        <v>276.37885089730844</v>
      </c>
      <c r="H57" s="26">
        <v>135.14241963531822</v>
      </c>
      <c r="I57" s="7">
        <v>0.92942848056554794</v>
      </c>
      <c r="J57" s="7">
        <v>1.6710046008229256</v>
      </c>
      <c r="K57" s="7">
        <v>1.8368166983127594</v>
      </c>
      <c r="L57" s="7">
        <v>2.3617174066603184</v>
      </c>
      <c r="M57" s="7">
        <v>5.1595473438501358</v>
      </c>
      <c r="N57" s="124">
        <f t="shared" si="1"/>
        <v>147.10093416552991</v>
      </c>
      <c r="O57" s="26">
        <v>115.87218727776781</v>
      </c>
      <c r="P57" s="7">
        <v>0.69995429739356041</v>
      </c>
      <c r="Q57" s="7">
        <v>1.1698603853583336</v>
      </c>
      <c r="R57" s="7">
        <v>1.9334461838006973</v>
      </c>
      <c r="S57" s="7">
        <v>2.6875478103756905</v>
      </c>
      <c r="T57" s="7">
        <v>6.9149207770824432</v>
      </c>
      <c r="U57" s="124">
        <f t="shared" si="2"/>
        <v>129.27791673177853</v>
      </c>
    </row>
    <row r="58" spans="1:21">
      <c r="A58" s="93">
        <v>54</v>
      </c>
      <c r="B58" s="94"/>
      <c r="C58" s="95" t="s">
        <v>74</v>
      </c>
      <c r="D58" s="96" t="s">
        <v>75</v>
      </c>
      <c r="E58" s="97"/>
      <c r="F58" s="98"/>
      <c r="G58" s="99">
        <f t="shared" si="0"/>
        <v>22756.095658410144</v>
      </c>
      <c r="H58" s="100">
        <v>22.553409073228565</v>
      </c>
      <c r="I58" s="101">
        <v>5.8441849867813289</v>
      </c>
      <c r="J58" s="101">
        <v>23.811800878494978</v>
      </c>
      <c r="K58" s="101">
        <v>95.174694690853357</v>
      </c>
      <c r="L58" s="101">
        <v>275.8727905601263</v>
      </c>
      <c r="M58" s="101">
        <v>8663.5792324095964</v>
      </c>
      <c r="N58" s="125">
        <f t="shared" si="1"/>
        <v>9086.8361125990814</v>
      </c>
      <c r="O58" s="100">
        <v>15.528118672587606</v>
      </c>
      <c r="P58" s="101">
        <v>5.0153595552346815</v>
      </c>
      <c r="Q58" s="101">
        <v>21.724184960767161</v>
      </c>
      <c r="R58" s="101">
        <v>67.094063218915835</v>
      </c>
      <c r="S58" s="101">
        <v>174.81406289711595</v>
      </c>
      <c r="T58" s="101">
        <v>13385.083756506443</v>
      </c>
      <c r="U58" s="125">
        <f t="shared" si="2"/>
        <v>13669.259545811065</v>
      </c>
    </row>
    <row r="59" spans="1:21">
      <c r="A59" s="37">
        <v>55</v>
      </c>
      <c r="B59" s="17"/>
      <c r="C59" s="16"/>
      <c r="D59" s="38" t="s">
        <v>8</v>
      </c>
      <c r="E59" s="45" t="s">
        <v>76</v>
      </c>
      <c r="F59" s="40"/>
      <c r="G59" s="109">
        <f t="shared" si="0"/>
        <v>10899.615107578669</v>
      </c>
      <c r="H59" s="26">
        <v>3.4137397611792206</v>
      </c>
      <c r="I59" s="7">
        <v>0.66154165611078497</v>
      </c>
      <c r="J59" s="7">
        <v>6.7881383232306689</v>
      </c>
      <c r="K59" s="7">
        <v>18.709549755323678</v>
      </c>
      <c r="L59" s="7">
        <v>75.50952267087996</v>
      </c>
      <c r="M59" s="7">
        <v>4078.2088935226202</v>
      </c>
      <c r="N59" s="124">
        <f t="shared" si="1"/>
        <v>4183.2913856893447</v>
      </c>
      <c r="O59" s="26">
        <v>2.6064220354972094</v>
      </c>
      <c r="P59" s="7">
        <v>0.71742466495766166</v>
      </c>
      <c r="Q59" s="7">
        <v>5.0697357838580501</v>
      </c>
      <c r="R59" s="7">
        <v>15.676594453223515</v>
      </c>
      <c r="S59" s="7">
        <v>53.317460293881595</v>
      </c>
      <c r="T59" s="7">
        <v>6638.9360846579075</v>
      </c>
      <c r="U59" s="124">
        <f t="shared" si="2"/>
        <v>6716.3237218893255</v>
      </c>
    </row>
    <row r="60" spans="1:21">
      <c r="A60" s="37">
        <v>56</v>
      </c>
      <c r="B60" s="17"/>
      <c r="C60" s="16"/>
      <c r="D60" s="38" t="s">
        <v>10</v>
      </c>
      <c r="E60" s="45" t="s">
        <v>77</v>
      </c>
      <c r="F60" s="40"/>
      <c r="G60" s="109">
        <f t="shared" si="0"/>
        <v>41.363470487924097</v>
      </c>
      <c r="H60" s="26">
        <v>0.13750359376638527</v>
      </c>
      <c r="I60" s="7">
        <v>2.877845260900358E-2</v>
      </c>
      <c r="J60" s="7">
        <v>0.47794238546339329</v>
      </c>
      <c r="K60" s="7">
        <v>1.1449255280749639</v>
      </c>
      <c r="L60" s="7">
        <v>2.0351573292864487</v>
      </c>
      <c r="M60" s="7">
        <v>12.152454485185444</v>
      </c>
      <c r="N60" s="124">
        <f t="shared" si="1"/>
        <v>15.97676177438564</v>
      </c>
      <c r="O60" s="26">
        <v>0.14434771430780322</v>
      </c>
      <c r="P60" s="7">
        <v>2.5881079207024982E-2</v>
      </c>
      <c r="Q60" s="7">
        <v>0.29501553128466185</v>
      </c>
      <c r="R60" s="7">
        <v>0.92469768588489387</v>
      </c>
      <c r="S60" s="7">
        <v>2.4692352494457737</v>
      </c>
      <c r="T60" s="7">
        <v>21.527531453408301</v>
      </c>
      <c r="U60" s="124">
        <f t="shared" si="2"/>
        <v>25.386708713538457</v>
      </c>
    </row>
    <row r="61" spans="1:21">
      <c r="A61" s="37">
        <v>57</v>
      </c>
      <c r="B61" s="17"/>
      <c r="C61" s="16"/>
      <c r="D61" s="38" t="s">
        <v>22</v>
      </c>
      <c r="E61" s="45" t="s">
        <v>78</v>
      </c>
      <c r="F61" s="40"/>
      <c r="G61" s="109">
        <f t="shared" si="0"/>
        <v>1.2863484993577003</v>
      </c>
      <c r="H61" s="26">
        <v>0</v>
      </c>
      <c r="I61" s="7">
        <v>0</v>
      </c>
      <c r="J61" s="7">
        <v>0</v>
      </c>
      <c r="K61" s="7">
        <v>0</v>
      </c>
      <c r="L61" s="7">
        <v>0</v>
      </c>
      <c r="M61" s="7">
        <v>0.51641237735748291</v>
      </c>
      <c r="N61" s="124">
        <f t="shared" si="1"/>
        <v>0.51641237735748291</v>
      </c>
      <c r="O61" s="26">
        <v>0</v>
      </c>
      <c r="P61" s="7">
        <v>0</v>
      </c>
      <c r="Q61" s="7">
        <v>0</v>
      </c>
      <c r="R61" s="7">
        <v>0</v>
      </c>
      <c r="S61" s="7">
        <v>6.8105973303318024E-2</v>
      </c>
      <c r="T61" s="7">
        <v>0.70183014869689941</v>
      </c>
      <c r="U61" s="124">
        <f t="shared" si="2"/>
        <v>0.76993612200021744</v>
      </c>
    </row>
    <row r="62" spans="1:21">
      <c r="A62" s="37">
        <v>58</v>
      </c>
      <c r="B62" s="14"/>
      <c r="C62" s="16"/>
      <c r="D62" s="38" t="s">
        <v>24</v>
      </c>
      <c r="E62" s="45" t="s">
        <v>79</v>
      </c>
      <c r="F62" s="40"/>
      <c r="G62" s="109">
        <f t="shared" si="0"/>
        <v>8240.8740118213227</v>
      </c>
      <c r="H62" s="26">
        <v>0.17261506622527387</v>
      </c>
      <c r="I62" s="7">
        <v>0.33875843134592287</v>
      </c>
      <c r="J62" s="7">
        <v>2.7973143939161673</v>
      </c>
      <c r="K62" s="7">
        <v>6.3585184669354931</v>
      </c>
      <c r="L62" s="7">
        <v>38.51525027572643</v>
      </c>
      <c r="M62" s="7">
        <v>3319.8377618715167</v>
      </c>
      <c r="N62" s="124">
        <f t="shared" si="1"/>
        <v>3368.020218505666</v>
      </c>
      <c r="O62" s="26">
        <v>0.15575870380047524</v>
      </c>
      <c r="P62" s="7">
        <v>0.44142803767158512</v>
      </c>
      <c r="Q62" s="7">
        <v>2.9479974009009311</v>
      </c>
      <c r="R62" s="7">
        <v>8.4232450373237953</v>
      </c>
      <c r="S62" s="7">
        <v>30.278534035896882</v>
      </c>
      <c r="T62" s="7">
        <v>4830.6068301000632</v>
      </c>
      <c r="U62" s="124">
        <f t="shared" si="2"/>
        <v>4872.8537933156567</v>
      </c>
    </row>
    <row r="63" spans="1:21">
      <c r="A63" s="37">
        <v>59</v>
      </c>
      <c r="B63" s="12"/>
      <c r="C63" s="14"/>
      <c r="D63" s="38" t="s">
        <v>26</v>
      </c>
      <c r="E63" s="14" t="s">
        <v>80</v>
      </c>
      <c r="F63" s="48"/>
      <c r="G63" s="109">
        <f t="shared" si="0"/>
        <v>3572.9567022147839</v>
      </c>
      <c r="H63" s="26">
        <v>18.829550796262843</v>
      </c>
      <c r="I63" s="7">
        <v>4.8151064896956086</v>
      </c>
      <c r="J63" s="7">
        <v>13.748405628371984</v>
      </c>
      <c r="K63" s="7">
        <v>68.96170118264854</v>
      </c>
      <c r="L63" s="7">
        <v>159.81285460293293</v>
      </c>
      <c r="M63" s="7">
        <v>1252.8637024462223</v>
      </c>
      <c r="N63" s="124">
        <f t="shared" si="1"/>
        <v>1519.0313211461344</v>
      </c>
      <c r="O63" s="26">
        <v>12.62158982262717</v>
      </c>
      <c r="P63" s="7">
        <v>3.8306257061140059</v>
      </c>
      <c r="Q63" s="7">
        <v>13.411436196183786</v>
      </c>
      <c r="R63" s="7">
        <v>42.06952549435664</v>
      </c>
      <c r="S63" s="7">
        <v>88.680725189857185</v>
      </c>
      <c r="T63" s="7">
        <v>1893.3114786595106</v>
      </c>
      <c r="U63" s="124">
        <f t="shared" si="2"/>
        <v>2053.9253810686496</v>
      </c>
    </row>
    <row r="64" spans="1:21">
      <c r="A64" s="72">
        <v>60</v>
      </c>
      <c r="B64" s="73" t="s">
        <v>81</v>
      </c>
      <c r="C64" s="77" t="s">
        <v>82</v>
      </c>
      <c r="D64" s="78"/>
      <c r="E64" s="78"/>
      <c r="F64" s="79"/>
      <c r="G64" s="74">
        <f t="shared" si="0"/>
        <v>10683399.887890004</v>
      </c>
      <c r="H64" s="75">
        <v>10155.44831097126</v>
      </c>
      <c r="I64" s="76">
        <v>2732.7913759350777</v>
      </c>
      <c r="J64" s="76">
        <v>17713.805431127548</v>
      </c>
      <c r="K64" s="76">
        <v>121033.88848495483</v>
      </c>
      <c r="L64" s="76">
        <v>663175.77461242676</v>
      </c>
      <c r="M64" s="76">
        <v>4332168.2161865234</v>
      </c>
      <c r="N64" s="122">
        <f t="shared" si="1"/>
        <v>5146979.9244019389</v>
      </c>
      <c r="O64" s="75">
        <v>8543.1291849911213</v>
      </c>
      <c r="P64" s="76">
        <v>2242.4594132229686</v>
      </c>
      <c r="Q64" s="76">
        <v>9699.3172278404236</v>
      </c>
      <c r="R64" s="76">
        <v>67975.090224266052</v>
      </c>
      <c r="S64" s="76">
        <v>441873.95547485352</v>
      </c>
      <c r="T64" s="76">
        <v>5006086.0119628906</v>
      </c>
      <c r="U64" s="122">
        <f t="shared" si="2"/>
        <v>5536419.9634880647</v>
      </c>
    </row>
    <row r="65" spans="1:21">
      <c r="A65" s="93">
        <v>61</v>
      </c>
      <c r="B65" s="94"/>
      <c r="C65" s="95" t="s">
        <v>6</v>
      </c>
      <c r="D65" s="96" t="s">
        <v>83</v>
      </c>
      <c r="E65" s="97"/>
      <c r="F65" s="98"/>
      <c r="G65" s="99">
        <f t="shared" si="0"/>
        <v>2678072.2915039361</v>
      </c>
      <c r="H65" s="100">
        <v>706.13508910685778</v>
      </c>
      <c r="I65" s="101">
        <v>962.20601814985275</v>
      </c>
      <c r="J65" s="101">
        <v>3734.5431510210037</v>
      </c>
      <c r="K65" s="101">
        <v>24431.143930912018</v>
      </c>
      <c r="L65" s="101">
        <v>266517.62577056885</v>
      </c>
      <c r="M65" s="101">
        <v>1131340.0958251953</v>
      </c>
      <c r="N65" s="125">
        <f t="shared" si="1"/>
        <v>1427691.7497849539</v>
      </c>
      <c r="O65" s="100">
        <v>589.67750494740903</v>
      </c>
      <c r="P65" s="101">
        <v>708.18284647352993</v>
      </c>
      <c r="Q65" s="101">
        <v>2798.7818409651518</v>
      </c>
      <c r="R65" s="101">
        <v>35115.22177696228</v>
      </c>
      <c r="S65" s="101">
        <v>245259.21598815918</v>
      </c>
      <c r="T65" s="101">
        <v>965909.46176147461</v>
      </c>
      <c r="U65" s="125">
        <f t="shared" si="2"/>
        <v>1250380.5417189822</v>
      </c>
    </row>
    <row r="66" spans="1:21">
      <c r="A66" s="37">
        <v>62</v>
      </c>
      <c r="B66" s="17"/>
      <c r="C66" s="16"/>
      <c r="D66" s="38" t="s">
        <v>8</v>
      </c>
      <c r="E66" s="49" t="s">
        <v>84</v>
      </c>
      <c r="F66" s="40"/>
      <c r="G66" s="109">
        <f t="shared" si="0"/>
        <v>58389.557084926855</v>
      </c>
      <c r="H66" s="26">
        <v>17.631039589643478</v>
      </c>
      <c r="I66" s="7">
        <v>11.548249135958031</v>
      </c>
      <c r="J66" s="7">
        <v>90.752299137413502</v>
      </c>
      <c r="K66" s="7">
        <v>1474.6065466403961</v>
      </c>
      <c r="L66" s="7">
        <v>15661.722623229027</v>
      </c>
      <c r="M66" s="7">
        <v>23839.016952514648</v>
      </c>
      <c r="N66" s="124">
        <f t="shared" si="1"/>
        <v>41095.277710247086</v>
      </c>
      <c r="O66" s="26">
        <v>7.5559759736061096</v>
      </c>
      <c r="P66" s="7">
        <v>4.5993603656352207</v>
      </c>
      <c r="Q66" s="7">
        <v>60.182643311098218</v>
      </c>
      <c r="R66" s="7">
        <v>549.55652092397213</v>
      </c>
      <c r="S66" s="7">
        <v>4119.8188123703003</v>
      </c>
      <c r="T66" s="7">
        <v>12552.566061735153</v>
      </c>
      <c r="U66" s="124">
        <f t="shared" si="2"/>
        <v>17294.279374679765</v>
      </c>
    </row>
    <row r="67" spans="1:21">
      <c r="A67" s="37">
        <v>63</v>
      </c>
      <c r="B67" s="17"/>
      <c r="C67" s="16"/>
      <c r="D67" s="38" t="s">
        <v>10</v>
      </c>
      <c r="E67" s="49" t="s">
        <v>85</v>
      </c>
      <c r="F67" s="40"/>
      <c r="G67" s="109">
        <f t="shared" si="0"/>
        <v>70098.821001433302</v>
      </c>
      <c r="H67" s="26">
        <v>3.4877289533615112</v>
      </c>
      <c r="I67" s="7">
        <v>0.87542718648910522</v>
      </c>
      <c r="J67" s="7">
        <v>28.119189597666264</v>
      </c>
      <c r="K67" s="7">
        <v>926.48488748073578</v>
      </c>
      <c r="L67" s="7">
        <v>13423.185470342636</v>
      </c>
      <c r="M67" s="7">
        <v>33459.72926902771</v>
      </c>
      <c r="N67" s="124">
        <f t="shared" si="1"/>
        <v>47841.881972588599</v>
      </c>
      <c r="O67" s="26">
        <v>1.6492544412612915</v>
      </c>
      <c r="P67" s="7">
        <v>0.57382384687662125</v>
      </c>
      <c r="Q67" s="7">
        <v>24.771029219496995</v>
      </c>
      <c r="R67" s="7">
        <v>430.90078588575125</v>
      </c>
      <c r="S67" s="7">
        <v>4580.0541323423386</v>
      </c>
      <c r="T67" s="7">
        <v>17218.990003108978</v>
      </c>
      <c r="U67" s="124">
        <f t="shared" si="2"/>
        <v>22256.939028844703</v>
      </c>
    </row>
    <row r="68" spans="1:21">
      <c r="A68" s="37">
        <v>64</v>
      </c>
      <c r="B68" s="17"/>
      <c r="C68" s="16"/>
      <c r="D68" s="38" t="s">
        <v>22</v>
      </c>
      <c r="E68" s="49" t="s">
        <v>86</v>
      </c>
      <c r="F68" s="40"/>
      <c r="G68" s="109">
        <f t="shared" si="0"/>
        <v>182457.06767553836</v>
      </c>
      <c r="H68" s="26">
        <v>18.919436037540436</v>
      </c>
      <c r="I68" s="7">
        <v>9.2573822438716888</v>
      </c>
      <c r="J68" s="7">
        <v>120.61601411551237</v>
      </c>
      <c r="K68" s="7">
        <v>2774.7618805766106</v>
      </c>
      <c r="L68" s="7">
        <v>24624.227927684784</v>
      </c>
      <c r="M68" s="7">
        <v>78419.796317100525</v>
      </c>
      <c r="N68" s="124">
        <f t="shared" si="1"/>
        <v>105967.57895775884</v>
      </c>
      <c r="O68" s="26">
        <v>10.594428673386574</v>
      </c>
      <c r="P68" s="7">
        <v>3.3216541111469269</v>
      </c>
      <c r="Q68" s="7">
        <v>123.94413181766868</v>
      </c>
      <c r="R68" s="7">
        <v>2088.771275613457</v>
      </c>
      <c r="S68" s="7">
        <v>12997.523548364639</v>
      </c>
      <c r="T68" s="7">
        <v>61265.333679199219</v>
      </c>
      <c r="U68" s="124">
        <f t="shared" si="2"/>
        <v>76489.488717779517</v>
      </c>
    </row>
    <row r="69" spans="1:21">
      <c r="A69" s="37">
        <v>65</v>
      </c>
      <c r="B69" s="17"/>
      <c r="C69" s="16"/>
      <c r="D69" s="38" t="s">
        <v>24</v>
      </c>
      <c r="E69" s="49" t="s">
        <v>87</v>
      </c>
      <c r="F69" s="40"/>
      <c r="G69" s="109">
        <f t="shared" si="0"/>
        <v>368690.81660410948</v>
      </c>
      <c r="H69" s="26">
        <v>8.3149982988834381</v>
      </c>
      <c r="I69" s="7">
        <v>5.785841628909111</v>
      </c>
      <c r="J69" s="7">
        <v>161.83257598243654</v>
      </c>
      <c r="K69" s="7">
        <v>2617.7583123445511</v>
      </c>
      <c r="L69" s="7">
        <v>28430.670227050781</v>
      </c>
      <c r="M69" s="7">
        <v>163270.80703353882</v>
      </c>
      <c r="N69" s="124">
        <f t="shared" si="1"/>
        <v>194495.16898884438</v>
      </c>
      <c r="O69" s="26">
        <v>8.1203896403312683</v>
      </c>
      <c r="P69" s="7">
        <v>6.3633857890963554</v>
      </c>
      <c r="Q69" s="7">
        <v>136.45167144015431</v>
      </c>
      <c r="R69" s="7">
        <v>2746.4987880587578</v>
      </c>
      <c r="S69" s="7">
        <v>23912.613709926605</v>
      </c>
      <c r="T69" s="7">
        <v>147385.59967041016</v>
      </c>
      <c r="U69" s="124">
        <f t="shared" si="2"/>
        <v>174195.6476152651</v>
      </c>
    </row>
    <row r="70" spans="1:21">
      <c r="A70" s="37">
        <v>66</v>
      </c>
      <c r="B70" s="17"/>
      <c r="C70" s="16"/>
      <c r="D70" s="38" t="s">
        <v>26</v>
      </c>
      <c r="E70" s="49" t="s">
        <v>88</v>
      </c>
      <c r="F70" s="40"/>
      <c r="G70" s="109">
        <f t="shared" si="0"/>
        <v>109909.34129877621</v>
      </c>
      <c r="H70" s="26">
        <v>0</v>
      </c>
      <c r="I70" s="7">
        <v>16.060122275725007</v>
      </c>
      <c r="J70" s="7">
        <v>87.360136263072491</v>
      </c>
      <c r="K70" s="7">
        <v>1120.107919242233</v>
      </c>
      <c r="L70" s="7">
        <v>15061.474301576614</v>
      </c>
      <c r="M70" s="7">
        <v>50736.251038551331</v>
      </c>
      <c r="N70" s="124">
        <f t="shared" si="1"/>
        <v>67021.253517908975</v>
      </c>
      <c r="O70" s="26">
        <v>0</v>
      </c>
      <c r="P70" s="7">
        <v>12.859375868451025</v>
      </c>
      <c r="Q70" s="7">
        <v>63.20667839050293</v>
      </c>
      <c r="R70" s="7">
        <v>651.87113332748413</v>
      </c>
      <c r="S70" s="7">
        <v>6855.1259455680847</v>
      </c>
      <c r="T70" s="7">
        <v>35305.024647712708</v>
      </c>
      <c r="U70" s="124">
        <f t="shared" si="2"/>
        <v>42888.08778086723</v>
      </c>
    </row>
    <row r="71" spans="1:21">
      <c r="A71" s="37">
        <v>67</v>
      </c>
      <c r="B71" s="17"/>
      <c r="C71" s="16"/>
      <c r="D71" s="38" t="s">
        <v>32</v>
      </c>
      <c r="E71" s="49" t="s">
        <v>89</v>
      </c>
      <c r="F71" s="40"/>
      <c r="G71" s="109">
        <f t="shared" si="0"/>
        <v>168229.9661317002</v>
      </c>
      <c r="H71" s="26">
        <v>2.0658312737941742</v>
      </c>
      <c r="I71" s="7">
        <v>2.0897192284464836</v>
      </c>
      <c r="J71" s="7">
        <v>44.06337733566761</v>
      </c>
      <c r="K71" s="7">
        <v>1223.1298936605453</v>
      </c>
      <c r="L71" s="7">
        <v>16542.255208492279</v>
      </c>
      <c r="M71" s="7">
        <v>62698.731325149536</v>
      </c>
      <c r="N71" s="124">
        <f t="shared" si="1"/>
        <v>80512.335355140269</v>
      </c>
      <c r="O71" s="26">
        <v>0.26242133975028992</v>
      </c>
      <c r="P71" s="7">
        <v>0.66470573097467422</v>
      </c>
      <c r="Q71" s="7">
        <v>25.226093946024776</v>
      </c>
      <c r="R71" s="7">
        <v>770.12061098217964</v>
      </c>
      <c r="S71" s="7">
        <v>13652.220363140106</v>
      </c>
      <c r="T71" s="7">
        <v>73269.136581420898</v>
      </c>
      <c r="U71" s="124">
        <f t="shared" si="2"/>
        <v>87717.630776559934</v>
      </c>
    </row>
    <row r="72" spans="1:21">
      <c r="A72" s="37">
        <v>68</v>
      </c>
      <c r="B72" s="17"/>
      <c r="C72" s="16"/>
      <c r="D72" s="38" t="s">
        <v>34</v>
      </c>
      <c r="E72" s="49" t="s">
        <v>90</v>
      </c>
      <c r="F72" s="40"/>
      <c r="G72" s="109">
        <f t="shared" si="0"/>
        <v>309179.65921575204</v>
      </c>
      <c r="H72" s="26">
        <v>35.147855043411255</v>
      </c>
      <c r="I72" s="7">
        <v>11.031459882855415</v>
      </c>
      <c r="J72" s="7">
        <v>133.2783148214221</v>
      </c>
      <c r="K72" s="7">
        <v>4428.705323278904</v>
      </c>
      <c r="L72" s="7">
        <v>50262.776256561279</v>
      </c>
      <c r="M72" s="7">
        <v>121564.66429901123</v>
      </c>
      <c r="N72" s="124">
        <f t="shared" si="1"/>
        <v>176435.6035085991</v>
      </c>
      <c r="O72" s="26">
        <v>29.821490406990051</v>
      </c>
      <c r="P72" s="7">
        <v>11.809857781976461</v>
      </c>
      <c r="Q72" s="7">
        <v>87.604541420936584</v>
      </c>
      <c r="R72" s="7">
        <v>3298.1927099227905</v>
      </c>
      <c r="S72" s="7">
        <v>40319.012794494629</v>
      </c>
      <c r="T72" s="7">
        <v>88997.61431312561</v>
      </c>
      <c r="U72" s="124">
        <f t="shared" si="2"/>
        <v>132744.05570715293</v>
      </c>
    </row>
    <row r="73" spans="1:21">
      <c r="A73" s="37">
        <v>69</v>
      </c>
      <c r="B73" s="17"/>
      <c r="C73" s="16"/>
      <c r="D73" s="38" t="s">
        <v>36</v>
      </c>
      <c r="E73" s="49" t="s">
        <v>91</v>
      </c>
      <c r="F73" s="40"/>
      <c r="G73" s="109">
        <f t="shared" si="0"/>
        <v>62931.337951827794</v>
      </c>
      <c r="H73" s="26">
        <v>0.17359882593154907</v>
      </c>
      <c r="I73" s="7">
        <v>1.269531175494194</v>
      </c>
      <c r="J73" s="7">
        <v>113.96735399216413</v>
      </c>
      <c r="K73" s="7">
        <v>769.05937346816063</v>
      </c>
      <c r="L73" s="7">
        <v>4672.3039186000824</v>
      </c>
      <c r="M73" s="7">
        <v>29882.311691761017</v>
      </c>
      <c r="N73" s="124">
        <f t="shared" si="1"/>
        <v>35439.08546782285</v>
      </c>
      <c r="O73" s="26">
        <v>1.9254185855388641</v>
      </c>
      <c r="P73" s="7">
        <v>2.8375233337283134</v>
      </c>
      <c r="Q73" s="7">
        <v>90.230505015701056</v>
      </c>
      <c r="R73" s="7">
        <v>767.93982388824224</v>
      </c>
      <c r="S73" s="7">
        <v>3285.134475260973</v>
      </c>
      <c r="T73" s="7">
        <v>23344.184737920761</v>
      </c>
      <c r="U73" s="124">
        <f t="shared" si="2"/>
        <v>27492.252484004945</v>
      </c>
    </row>
    <row r="74" spans="1:21">
      <c r="A74" s="37">
        <v>70</v>
      </c>
      <c r="B74" s="17"/>
      <c r="C74" s="16"/>
      <c r="D74" s="38" t="s">
        <v>38</v>
      </c>
      <c r="E74" s="49" t="s">
        <v>92</v>
      </c>
      <c r="F74" s="40"/>
      <c r="G74" s="109">
        <f t="shared" ref="G74:G137" si="3">N74+U74</f>
        <v>229092.66165302647</v>
      </c>
      <c r="H74" s="26">
        <v>0</v>
      </c>
      <c r="I74" s="7">
        <v>0</v>
      </c>
      <c r="J74" s="7">
        <v>3.7546818102709949</v>
      </c>
      <c r="K74" s="7">
        <v>38.470826763659716</v>
      </c>
      <c r="L74" s="7">
        <v>324.5603119879961</v>
      </c>
      <c r="M74" s="7">
        <v>1475.7059052661061</v>
      </c>
      <c r="N74" s="124">
        <f t="shared" ref="N74:N137" si="4">SUM(H74:M74)</f>
        <v>1842.4917258280329</v>
      </c>
      <c r="O74" s="26">
        <v>0.46799111366271973</v>
      </c>
      <c r="P74" s="7">
        <v>0.18697676062583923</v>
      </c>
      <c r="Q74" s="7">
        <v>193.38878010585904</v>
      </c>
      <c r="R74" s="7">
        <v>11357.421055316925</v>
      </c>
      <c r="S74" s="7">
        <v>55592.425392150879</v>
      </c>
      <c r="T74" s="7">
        <v>160106.27973175049</v>
      </c>
      <c r="U74" s="124">
        <f t="shared" ref="U74:U130" si="5">SUM(O74:T74)</f>
        <v>227250.16992719844</v>
      </c>
    </row>
    <row r="75" spans="1:21">
      <c r="A75" s="37">
        <v>71</v>
      </c>
      <c r="B75" s="17"/>
      <c r="C75" s="16"/>
      <c r="D75" s="38" t="s">
        <v>40</v>
      </c>
      <c r="E75" s="49" t="s">
        <v>93</v>
      </c>
      <c r="F75" s="40"/>
      <c r="G75" s="109">
        <f t="shared" si="3"/>
        <v>33365.029883106239</v>
      </c>
      <c r="H75" s="26">
        <v>0</v>
      </c>
      <c r="I75" s="7">
        <v>0</v>
      </c>
      <c r="J75" s="7">
        <v>0</v>
      </c>
      <c r="K75" s="7">
        <v>0</v>
      </c>
      <c r="L75" s="7">
        <v>0</v>
      </c>
      <c r="M75" s="7">
        <v>0</v>
      </c>
      <c r="N75" s="124">
        <f t="shared" si="4"/>
        <v>0</v>
      </c>
      <c r="O75" s="26">
        <v>0.92105430364608765</v>
      </c>
      <c r="P75" s="7">
        <v>0.26685399934649467</v>
      </c>
      <c r="Q75" s="7">
        <v>111.0618211934343</v>
      </c>
      <c r="R75" s="7">
        <v>2343.1661174669862</v>
      </c>
      <c r="S75" s="7">
        <v>8718.7477622628212</v>
      </c>
      <c r="T75" s="7">
        <v>22190.866273880005</v>
      </c>
      <c r="U75" s="124">
        <f t="shared" si="5"/>
        <v>33365.029883106239</v>
      </c>
    </row>
    <row r="76" spans="1:21">
      <c r="A76" s="37">
        <v>72</v>
      </c>
      <c r="B76" s="17"/>
      <c r="C76" s="16"/>
      <c r="D76" s="38" t="s">
        <v>54</v>
      </c>
      <c r="E76" s="49" t="s">
        <v>94</v>
      </c>
      <c r="F76" s="40"/>
      <c r="G76" s="109">
        <f t="shared" si="3"/>
        <v>36160.509656163864</v>
      </c>
      <c r="H76" s="26">
        <v>0</v>
      </c>
      <c r="I76" s="7">
        <v>0</v>
      </c>
      <c r="J76" s="7">
        <v>0</v>
      </c>
      <c r="K76" s="7">
        <v>0</v>
      </c>
      <c r="L76" s="7">
        <v>0</v>
      </c>
      <c r="M76" s="7">
        <v>0</v>
      </c>
      <c r="N76" s="124">
        <f t="shared" si="4"/>
        <v>0</v>
      </c>
      <c r="O76" s="26">
        <v>0.46052715182304382</v>
      </c>
      <c r="P76" s="7">
        <v>0.12313771620392799</v>
      </c>
      <c r="Q76" s="7">
        <v>87.210737883113325</v>
      </c>
      <c r="R76" s="7">
        <v>1662.3846156001091</v>
      </c>
      <c r="S76" s="7">
        <v>8182.1586934328079</v>
      </c>
      <c r="T76" s="7">
        <v>26228.171944379807</v>
      </c>
      <c r="U76" s="124">
        <f t="shared" si="5"/>
        <v>36160.509656163864</v>
      </c>
    </row>
    <row r="77" spans="1:21">
      <c r="A77" s="37">
        <v>73</v>
      </c>
      <c r="B77" s="17"/>
      <c r="C77" s="16"/>
      <c r="D77" s="38" t="s">
        <v>59</v>
      </c>
      <c r="E77" s="49" t="s">
        <v>95</v>
      </c>
      <c r="F77" s="40"/>
      <c r="G77" s="109">
        <f t="shared" si="3"/>
        <v>54771.838182168081</v>
      </c>
      <c r="H77" s="26">
        <v>0</v>
      </c>
      <c r="I77" s="7">
        <v>0</v>
      </c>
      <c r="J77" s="7">
        <v>0</v>
      </c>
      <c r="K77" s="7">
        <v>0</v>
      </c>
      <c r="L77" s="7">
        <v>0</v>
      </c>
      <c r="M77" s="7">
        <v>0</v>
      </c>
      <c r="N77" s="124">
        <f t="shared" si="4"/>
        <v>0</v>
      </c>
      <c r="O77" s="26">
        <v>9.8655078709125519</v>
      </c>
      <c r="P77" s="7">
        <v>6.6546296123415232</v>
      </c>
      <c r="Q77" s="7">
        <v>128.98474393039942</v>
      </c>
      <c r="R77" s="7">
        <v>1770.7630945891142</v>
      </c>
      <c r="S77" s="7">
        <v>13263.614941120148</v>
      </c>
      <c r="T77" s="7">
        <v>39591.955265045166</v>
      </c>
      <c r="U77" s="124">
        <f t="shared" si="5"/>
        <v>54771.838182168081</v>
      </c>
    </row>
    <row r="78" spans="1:21">
      <c r="A78" s="37">
        <v>74</v>
      </c>
      <c r="B78" s="17"/>
      <c r="C78" s="16"/>
      <c r="D78" s="38" t="s">
        <v>96</v>
      </c>
      <c r="E78" s="49" t="s">
        <v>97</v>
      </c>
      <c r="F78" s="40"/>
      <c r="G78" s="109">
        <f t="shared" si="3"/>
        <v>227269.94729352556</v>
      </c>
      <c r="H78" s="26">
        <v>4.0496411323547363</v>
      </c>
      <c r="I78" s="7">
        <v>0.71934682130813599</v>
      </c>
      <c r="J78" s="7">
        <v>16.226639023050666</v>
      </c>
      <c r="K78" s="7">
        <v>170.5773174315691</v>
      </c>
      <c r="L78" s="7">
        <v>15731.210965633392</v>
      </c>
      <c r="M78" s="7">
        <v>211347.16338348389</v>
      </c>
      <c r="N78" s="124">
        <f t="shared" si="4"/>
        <v>227269.94729352556</v>
      </c>
      <c r="O78" s="26">
        <v>0</v>
      </c>
      <c r="P78" s="7">
        <v>0</v>
      </c>
      <c r="Q78" s="7">
        <v>0</v>
      </c>
      <c r="R78" s="7">
        <v>0</v>
      </c>
      <c r="S78" s="7">
        <v>0</v>
      </c>
      <c r="T78" s="7">
        <v>0</v>
      </c>
      <c r="U78" s="124">
        <f t="shared" si="5"/>
        <v>0</v>
      </c>
    </row>
    <row r="79" spans="1:21">
      <c r="A79" s="37">
        <v>75</v>
      </c>
      <c r="B79" s="17"/>
      <c r="C79" s="16"/>
      <c r="D79" s="38" t="s">
        <v>98</v>
      </c>
      <c r="E79" s="49" t="s">
        <v>99</v>
      </c>
      <c r="F79" s="40"/>
      <c r="G79" s="109">
        <f t="shared" si="3"/>
        <v>118604.71444912162</v>
      </c>
      <c r="H79" s="26">
        <v>5.9371986985206604</v>
      </c>
      <c r="I79" s="7">
        <v>5.4398816227912903</v>
      </c>
      <c r="J79" s="7">
        <v>11.947642164304852</v>
      </c>
      <c r="K79" s="7">
        <v>343.68011673539877</v>
      </c>
      <c r="L79" s="7">
        <v>9488.568986415863</v>
      </c>
      <c r="M79" s="7">
        <v>82076.805921554565</v>
      </c>
      <c r="N79" s="124">
        <f t="shared" si="4"/>
        <v>91932.379747191444</v>
      </c>
      <c r="O79" s="26">
        <v>0.46052715182304382</v>
      </c>
      <c r="P79" s="7">
        <v>0.33194597065448761</v>
      </c>
      <c r="Q79" s="7">
        <v>7.7152958707883954</v>
      </c>
      <c r="R79" s="7">
        <v>176.3103258907795</v>
      </c>
      <c r="S79" s="7">
        <v>2338.5228888988495</v>
      </c>
      <c r="T79" s="7">
        <v>24148.993718147278</v>
      </c>
      <c r="U79" s="124">
        <f t="shared" si="5"/>
        <v>26672.334701930173</v>
      </c>
    </row>
    <row r="80" spans="1:21">
      <c r="A80" s="37">
        <v>76</v>
      </c>
      <c r="B80" s="17"/>
      <c r="C80" s="16"/>
      <c r="D80" s="38" t="s">
        <v>100</v>
      </c>
      <c r="E80" s="49" t="s">
        <v>101</v>
      </c>
      <c r="F80" s="40"/>
      <c r="G80" s="109">
        <f t="shared" si="3"/>
        <v>134490.15417499072</v>
      </c>
      <c r="H80" s="26">
        <v>79.309363239444792</v>
      </c>
      <c r="I80" s="7">
        <v>102.46811280399561</v>
      </c>
      <c r="J80" s="7">
        <v>517.48389434814453</v>
      </c>
      <c r="K80" s="7">
        <v>1339.7073833346367</v>
      </c>
      <c r="L80" s="7">
        <v>10291.350811719894</v>
      </c>
      <c r="M80" s="7">
        <v>59839.364520072937</v>
      </c>
      <c r="N80" s="124">
        <f t="shared" si="4"/>
        <v>72169.684085519053</v>
      </c>
      <c r="O80" s="26">
        <v>51.735040451865643</v>
      </c>
      <c r="P80" s="7">
        <v>54.442788678454235</v>
      </c>
      <c r="Q80" s="7">
        <v>307.67863107472658</v>
      </c>
      <c r="R80" s="7">
        <v>1001.9735023230314</v>
      </c>
      <c r="S80" s="7">
        <v>8387.3333756923676</v>
      </c>
      <c r="T80" s="7">
        <v>52517.306751251221</v>
      </c>
      <c r="U80" s="124">
        <f t="shared" si="5"/>
        <v>62320.470089471666</v>
      </c>
    </row>
    <row r="81" spans="1:21">
      <c r="A81" s="37">
        <v>77</v>
      </c>
      <c r="B81" s="10"/>
      <c r="C81" s="16"/>
      <c r="D81" s="38" t="s">
        <v>102</v>
      </c>
      <c r="E81" s="49" t="s">
        <v>103</v>
      </c>
      <c r="F81" s="40"/>
      <c r="G81" s="109">
        <f t="shared" si="3"/>
        <v>97287.998335551936</v>
      </c>
      <c r="H81" s="26">
        <v>187.44214260298759</v>
      </c>
      <c r="I81" s="7">
        <v>288.14193459972739</v>
      </c>
      <c r="J81" s="7">
        <v>730.97657659649849</v>
      </c>
      <c r="K81" s="7">
        <v>977.27185989916325</v>
      </c>
      <c r="L81" s="7">
        <v>7005.7699906826019</v>
      </c>
      <c r="M81" s="7">
        <v>45160.619340896606</v>
      </c>
      <c r="N81" s="124">
        <f t="shared" si="4"/>
        <v>54350.221845277585</v>
      </c>
      <c r="O81" s="26">
        <v>150.64455888373777</v>
      </c>
      <c r="P81" s="7">
        <v>192.74288562685251</v>
      </c>
      <c r="Q81" s="7">
        <v>387.42219819128513</v>
      </c>
      <c r="R81" s="7">
        <v>1034.331356678158</v>
      </c>
      <c r="S81" s="7">
        <v>5593.3239464759827</v>
      </c>
      <c r="T81" s="7">
        <v>35579.311544418335</v>
      </c>
      <c r="U81" s="124">
        <f t="shared" si="5"/>
        <v>42937.776490274351</v>
      </c>
    </row>
    <row r="82" spans="1:21">
      <c r="A82" s="37">
        <v>78</v>
      </c>
      <c r="B82" s="12"/>
      <c r="C82" s="11"/>
      <c r="D82" s="50"/>
      <c r="E82" s="9" t="s">
        <v>104</v>
      </c>
      <c r="F82" s="46"/>
      <c r="G82" s="109">
        <f t="shared" si="3"/>
        <v>417142.88064445183</v>
      </c>
      <c r="H82" s="26">
        <v>343.65625827945769</v>
      </c>
      <c r="I82" s="7">
        <v>507.51902279257774</v>
      </c>
      <c r="J82" s="7">
        <v>1674.1645060032606</v>
      </c>
      <c r="K82" s="7">
        <v>6226.8223986625671</v>
      </c>
      <c r="L82" s="7">
        <v>54997.551608085632</v>
      </c>
      <c r="M82" s="7">
        <v>167569.13759613037</v>
      </c>
      <c r="N82" s="124">
        <f t="shared" si="4"/>
        <v>231318.85138995387</v>
      </c>
      <c r="O82" s="26">
        <v>315.19291963428259</v>
      </c>
      <c r="P82" s="7">
        <v>410.40394304692745</v>
      </c>
      <c r="Q82" s="7">
        <v>963.70234113372862</v>
      </c>
      <c r="R82" s="7">
        <v>4465.0201736688614</v>
      </c>
      <c r="S82" s="7">
        <v>33461.586151123047</v>
      </c>
      <c r="T82" s="7">
        <v>146208.12372589111</v>
      </c>
      <c r="U82" s="124">
        <f t="shared" si="5"/>
        <v>185824.02925449796</v>
      </c>
    </row>
    <row r="83" spans="1:21">
      <c r="A83" s="93">
        <v>79</v>
      </c>
      <c r="B83" s="94"/>
      <c r="C83" s="95" t="s">
        <v>61</v>
      </c>
      <c r="D83" s="96" t="s">
        <v>105</v>
      </c>
      <c r="E83" s="97"/>
      <c r="F83" s="98"/>
      <c r="G83" s="99">
        <f t="shared" si="3"/>
        <v>98640.514014159242</v>
      </c>
      <c r="H83" s="100">
        <v>315.28266474395059</v>
      </c>
      <c r="I83" s="101">
        <v>19.975941121578217</v>
      </c>
      <c r="J83" s="101">
        <v>76.26395882666111</v>
      </c>
      <c r="K83" s="101">
        <v>268.64348048280226</v>
      </c>
      <c r="L83" s="101">
        <v>3191.534306332469</v>
      </c>
      <c r="M83" s="101">
        <v>50996.974226474762</v>
      </c>
      <c r="N83" s="125">
        <f t="shared" si="4"/>
        <v>54868.674577982223</v>
      </c>
      <c r="O83" s="100">
        <v>214.93949063305627</v>
      </c>
      <c r="P83" s="101">
        <v>16.493793148547411</v>
      </c>
      <c r="Q83" s="101">
        <v>40.941881131380796</v>
      </c>
      <c r="R83" s="101">
        <v>288.1896846460877</v>
      </c>
      <c r="S83" s="101">
        <v>2433.4906019568443</v>
      </c>
      <c r="T83" s="101">
        <v>40777.783984661102</v>
      </c>
      <c r="U83" s="125">
        <f t="shared" si="5"/>
        <v>43771.839436177019</v>
      </c>
    </row>
    <row r="84" spans="1:21">
      <c r="A84" s="93">
        <v>80</v>
      </c>
      <c r="B84" s="94"/>
      <c r="C84" s="95" t="s">
        <v>66</v>
      </c>
      <c r="D84" s="96" t="s">
        <v>106</v>
      </c>
      <c r="E84" s="97"/>
      <c r="F84" s="98"/>
      <c r="G84" s="99">
        <f t="shared" si="3"/>
        <v>332884.94692906889</v>
      </c>
      <c r="H84" s="100">
        <v>12.473915473019588</v>
      </c>
      <c r="I84" s="101">
        <v>22.359052403829992</v>
      </c>
      <c r="J84" s="101">
        <v>264.40095212310553</v>
      </c>
      <c r="K84" s="101">
        <v>2642.0279564857483</v>
      </c>
      <c r="L84" s="101">
        <v>21317.450745582581</v>
      </c>
      <c r="M84" s="101">
        <v>129594.24966049194</v>
      </c>
      <c r="N84" s="125">
        <f t="shared" si="4"/>
        <v>153852.96228256024</v>
      </c>
      <c r="O84" s="100">
        <v>10.281537922412099</v>
      </c>
      <c r="P84" s="101">
        <v>27.633799724138953</v>
      </c>
      <c r="Q84" s="101">
        <v>227.85127055644989</v>
      </c>
      <c r="R84" s="101">
        <v>1620.770050868392</v>
      </c>
      <c r="S84" s="101">
        <v>18495.57132422924</v>
      </c>
      <c r="T84" s="101">
        <v>158649.87666320801</v>
      </c>
      <c r="U84" s="125">
        <f t="shared" si="5"/>
        <v>179031.98464650864</v>
      </c>
    </row>
    <row r="85" spans="1:21">
      <c r="A85" s="93">
        <v>81</v>
      </c>
      <c r="B85" s="94"/>
      <c r="C85" s="95" t="s">
        <v>68</v>
      </c>
      <c r="D85" s="96" t="s">
        <v>107</v>
      </c>
      <c r="E85" s="97"/>
      <c r="F85" s="98"/>
      <c r="G85" s="99">
        <f t="shared" si="3"/>
        <v>84899.038954393938</v>
      </c>
      <c r="H85" s="100">
        <v>433.27463457873091</v>
      </c>
      <c r="I85" s="101">
        <v>202.30936231464148</v>
      </c>
      <c r="J85" s="101">
        <v>535.40052645653486</v>
      </c>
      <c r="K85" s="101">
        <v>1375.4851566553116</v>
      </c>
      <c r="L85" s="101">
        <v>3993.9982824325562</v>
      </c>
      <c r="M85" s="101">
        <v>32184.445869684219</v>
      </c>
      <c r="N85" s="125">
        <f t="shared" si="4"/>
        <v>38724.913832121994</v>
      </c>
      <c r="O85" s="100">
        <v>367.37301408546045</v>
      </c>
      <c r="P85" s="101">
        <v>182.85506576672196</v>
      </c>
      <c r="Q85" s="101">
        <v>490.02459770068526</v>
      </c>
      <c r="R85" s="101">
        <v>905.46706631779671</v>
      </c>
      <c r="S85" s="101">
        <v>3071.5012736916542</v>
      </c>
      <c r="T85" s="101">
        <v>41156.904104709625</v>
      </c>
      <c r="U85" s="125">
        <f t="shared" si="5"/>
        <v>46174.125122271944</v>
      </c>
    </row>
    <row r="86" spans="1:21">
      <c r="A86" s="93">
        <v>82</v>
      </c>
      <c r="B86" s="94"/>
      <c r="C86" s="95" t="s">
        <v>74</v>
      </c>
      <c r="D86" s="96" t="s">
        <v>108</v>
      </c>
      <c r="E86" s="97"/>
      <c r="F86" s="98"/>
      <c r="G86" s="99">
        <f t="shared" si="3"/>
        <v>72476.073960282039</v>
      </c>
      <c r="H86" s="100">
        <v>0.36833510679829667</v>
      </c>
      <c r="I86" s="101">
        <v>9.7423096757734129</v>
      </c>
      <c r="J86" s="101">
        <v>4015.8332854807377</v>
      </c>
      <c r="K86" s="101">
        <v>19864.382887840271</v>
      </c>
      <c r="L86" s="101">
        <v>17352.48009967804</v>
      </c>
      <c r="M86" s="101">
        <v>12635.990542411804</v>
      </c>
      <c r="N86" s="125">
        <f t="shared" si="4"/>
        <v>53878.797460193426</v>
      </c>
      <c r="O86" s="100">
        <v>0.93294311985324518</v>
      </c>
      <c r="P86" s="101">
        <v>5.9998697622529562</v>
      </c>
      <c r="Q86" s="101">
        <v>986.5882240831852</v>
      </c>
      <c r="R86" s="101">
        <v>3759.3429242968559</v>
      </c>
      <c r="S86" s="101">
        <v>4792.4423639178276</v>
      </c>
      <c r="T86" s="101">
        <v>9051.970174908638</v>
      </c>
      <c r="U86" s="125">
        <f t="shared" si="5"/>
        <v>18597.276500088614</v>
      </c>
    </row>
    <row r="87" spans="1:21">
      <c r="A87" s="37">
        <v>83</v>
      </c>
      <c r="B87" s="17"/>
      <c r="C87" s="16"/>
      <c r="D87" s="38" t="s">
        <v>8</v>
      </c>
      <c r="E87" s="49" t="s">
        <v>109</v>
      </c>
      <c r="F87" s="40"/>
      <c r="G87" s="109">
        <f t="shared" si="3"/>
        <v>0</v>
      </c>
      <c r="H87" s="26">
        <v>0</v>
      </c>
      <c r="I87" s="7">
        <v>0</v>
      </c>
      <c r="J87" s="7">
        <v>0</v>
      </c>
      <c r="K87" s="7">
        <v>0</v>
      </c>
      <c r="L87" s="7">
        <v>0</v>
      </c>
      <c r="M87" s="7">
        <v>0</v>
      </c>
      <c r="N87" s="124">
        <f t="shared" si="4"/>
        <v>0</v>
      </c>
      <c r="O87" s="26">
        <v>0</v>
      </c>
      <c r="P87" s="7">
        <v>0</v>
      </c>
      <c r="Q87" s="7">
        <v>0</v>
      </c>
      <c r="R87" s="7">
        <v>0</v>
      </c>
      <c r="S87" s="7">
        <v>0</v>
      </c>
      <c r="T87" s="7">
        <v>0</v>
      </c>
      <c r="U87" s="124">
        <f t="shared" si="5"/>
        <v>0</v>
      </c>
    </row>
    <row r="88" spans="1:21">
      <c r="A88" s="37">
        <v>84</v>
      </c>
      <c r="B88" s="17"/>
      <c r="C88" s="16"/>
      <c r="D88" s="38" t="s">
        <v>10</v>
      </c>
      <c r="E88" s="49" t="s">
        <v>110</v>
      </c>
      <c r="F88" s="40"/>
      <c r="G88" s="109">
        <f t="shared" si="3"/>
        <v>534.07702423259616</v>
      </c>
      <c r="H88" s="26">
        <v>0</v>
      </c>
      <c r="I88" s="7">
        <v>0</v>
      </c>
      <c r="J88" s="7">
        <v>0.57692444324493408</v>
      </c>
      <c r="K88" s="7">
        <v>7.7479771263897419</v>
      </c>
      <c r="L88" s="7">
        <v>26.057153433561325</v>
      </c>
      <c r="M88" s="7">
        <v>149.58304214477539</v>
      </c>
      <c r="N88" s="124">
        <f t="shared" si="4"/>
        <v>183.96509714797139</v>
      </c>
      <c r="O88" s="26">
        <v>0</v>
      </c>
      <c r="P88" s="7">
        <v>0</v>
      </c>
      <c r="Q88" s="7">
        <v>0.80588898062705994</v>
      </c>
      <c r="R88" s="7">
        <v>7.3179285377264023</v>
      </c>
      <c r="S88" s="7">
        <v>29.650846682488918</v>
      </c>
      <c r="T88" s="7">
        <v>312.33726288378239</v>
      </c>
      <c r="U88" s="124">
        <f t="shared" si="5"/>
        <v>350.11192708462477</v>
      </c>
    </row>
    <row r="89" spans="1:21">
      <c r="A89" s="37">
        <v>85</v>
      </c>
      <c r="B89" s="17"/>
      <c r="C89" s="16"/>
      <c r="D89" s="38" t="s">
        <v>22</v>
      </c>
      <c r="E89" s="49" t="s">
        <v>111</v>
      </c>
      <c r="F89" s="40"/>
      <c r="G89" s="109">
        <f t="shared" si="3"/>
        <v>2774.0151257626712</v>
      </c>
      <c r="H89" s="26">
        <v>0</v>
      </c>
      <c r="I89" s="7">
        <v>1.2644052505493164</v>
      </c>
      <c r="J89" s="7">
        <v>11.624088183045387</v>
      </c>
      <c r="K89" s="7">
        <v>107.79422327131033</v>
      </c>
      <c r="L89" s="7">
        <v>296.32794445753098</v>
      </c>
      <c r="M89" s="7">
        <v>641.76624836027622</v>
      </c>
      <c r="N89" s="124">
        <f t="shared" si="4"/>
        <v>1058.7769095227122</v>
      </c>
      <c r="O89" s="26">
        <v>0</v>
      </c>
      <c r="P89" s="7">
        <v>0.65855783224105835</v>
      </c>
      <c r="Q89" s="7">
        <v>2.9713593050837517</v>
      </c>
      <c r="R89" s="7">
        <v>37.729531165212393</v>
      </c>
      <c r="S89" s="7">
        <v>200.05700400471687</v>
      </c>
      <c r="T89" s="7">
        <v>1473.8217639327049</v>
      </c>
      <c r="U89" s="124">
        <f t="shared" si="5"/>
        <v>1715.238216239959</v>
      </c>
    </row>
    <row r="90" spans="1:21">
      <c r="A90" s="37">
        <v>86</v>
      </c>
      <c r="B90" s="17"/>
      <c r="C90" s="16"/>
      <c r="D90" s="38" t="s">
        <v>24</v>
      </c>
      <c r="E90" s="49" t="s">
        <v>112</v>
      </c>
      <c r="F90" s="40"/>
      <c r="G90" s="109">
        <f t="shared" si="3"/>
        <v>37327.505192101002</v>
      </c>
      <c r="H90" s="26">
        <v>0</v>
      </c>
      <c r="I90" s="7">
        <v>0</v>
      </c>
      <c r="J90" s="7">
        <v>895.55893750488758</v>
      </c>
      <c r="K90" s="7">
        <v>10409.131055831909</v>
      </c>
      <c r="L90" s="7">
        <v>12397.765979170799</v>
      </c>
      <c r="M90" s="7">
        <v>6235.1747798323631</v>
      </c>
      <c r="N90" s="124">
        <f t="shared" si="4"/>
        <v>29937.630752339959</v>
      </c>
      <c r="O90" s="26">
        <v>0</v>
      </c>
      <c r="P90" s="7">
        <v>0</v>
      </c>
      <c r="Q90" s="7">
        <v>169.86764009296894</v>
      </c>
      <c r="R90" s="7">
        <v>1944.3186474442482</v>
      </c>
      <c r="S90" s="7">
        <v>3121.4424139708281</v>
      </c>
      <c r="T90" s="7">
        <v>2154.2457382529974</v>
      </c>
      <c r="U90" s="124">
        <f t="shared" si="5"/>
        <v>7389.8744397610426</v>
      </c>
    </row>
    <row r="91" spans="1:21">
      <c r="A91" s="37">
        <v>87</v>
      </c>
      <c r="B91" s="17"/>
      <c r="C91" s="16"/>
      <c r="D91" s="38" t="s">
        <v>26</v>
      </c>
      <c r="E91" s="49" t="s">
        <v>113</v>
      </c>
      <c r="F91" s="40"/>
      <c r="G91" s="109">
        <f t="shared" si="3"/>
        <v>30990.821575619855</v>
      </c>
      <c r="H91" s="26">
        <v>0.36833510679829667</v>
      </c>
      <c r="I91" s="7">
        <v>0</v>
      </c>
      <c r="J91" s="7">
        <v>3078.7616588175297</v>
      </c>
      <c r="K91" s="7">
        <v>9288.5964225530624</v>
      </c>
      <c r="L91" s="7">
        <v>4516.4692155122757</v>
      </c>
      <c r="M91" s="7">
        <v>5438.620135307312</v>
      </c>
      <c r="N91" s="124">
        <f t="shared" si="4"/>
        <v>22322.815767296979</v>
      </c>
      <c r="O91" s="26">
        <v>0.93294311985324518</v>
      </c>
      <c r="P91" s="7">
        <v>0</v>
      </c>
      <c r="Q91" s="7">
        <v>731.82503589987755</v>
      </c>
      <c r="R91" s="7">
        <v>1643.9054099619389</v>
      </c>
      <c r="S91" s="7">
        <v>1370.7292118817568</v>
      </c>
      <c r="T91" s="7">
        <v>4920.6132074594498</v>
      </c>
      <c r="U91" s="124">
        <f t="shared" si="5"/>
        <v>8668.005808322876</v>
      </c>
    </row>
    <row r="92" spans="1:21">
      <c r="A92" s="37">
        <v>88</v>
      </c>
      <c r="B92" s="17"/>
      <c r="C92" s="16"/>
      <c r="D92" s="38" t="s">
        <v>32</v>
      </c>
      <c r="E92" s="49" t="s">
        <v>114</v>
      </c>
      <c r="F92" s="40"/>
      <c r="G92" s="109">
        <f t="shared" si="3"/>
        <v>0</v>
      </c>
      <c r="H92" s="26">
        <v>0</v>
      </c>
      <c r="I92" s="7">
        <v>0</v>
      </c>
      <c r="J92" s="7">
        <v>0</v>
      </c>
      <c r="K92" s="7">
        <v>0</v>
      </c>
      <c r="L92" s="7">
        <v>0</v>
      </c>
      <c r="M92" s="7">
        <v>0</v>
      </c>
      <c r="N92" s="124">
        <f t="shared" si="4"/>
        <v>0</v>
      </c>
      <c r="O92" s="26">
        <v>0</v>
      </c>
      <c r="P92" s="7">
        <v>0</v>
      </c>
      <c r="Q92" s="7">
        <v>0</v>
      </c>
      <c r="R92" s="7">
        <v>0</v>
      </c>
      <c r="S92" s="7">
        <v>0</v>
      </c>
      <c r="T92" s="7">
        <v>0</v>
      </c>
      <c r="U92" s="124">
        <f t="shared" si="5"/>
        <v>0</v>
      </c>
    </row>
    <row r="93" spans="1:21">
      <c r="A93" s="37">
        <v>89</v>
      </c>
      <c r="B93" s="17"/>
      <c r="C93" s="16"/>
      <c r="D93" s="38" t="s">
        <v>34</v>
      </c>
      <c r="E93" s="49" t="s">
        <v>115</v>
      </c>
      <c r="F93" s="40"/>
      <c r="G93" s="109">
        <f t="shared" si="3"/>
        <v>182.93545621873113</v>
      </c>
      <c r="H93" s="26">
        <v>0</v>
      </c>
      <c r="I93" s="7">
        <v>0.35626208142230098</v>
      </c>
      <c r="J93" s="7">
        <v>3.9300942494337505</v>
      </c>
      <c r="K93" s="7">
        <v>12.202520587714389</v>
      </c>
      <c r="L93" s="7">
        <v>0</v>
      </c>
      <c r="M93" s="7">
        <v>0</v>
      </c>
      <c r="N93" s="124">
        <f t="shared" si="4"/>
        <v>16.48887691857044</v>
      </c>
      <c r="O93" s="26">
        <v>0</v>
      </c>
      <c r="P93" s="7">
        <v>1.1683504762211214</v>
      </c>
      <c r="Q93" s="7">
        <v>68.078831344289938</v>
      </c>
      <c r="R93" s="7">
        <v>97.199397479649633</v>
      </c>
      <c r="S93" s="7">
        <v>0</v>
      </c>
      <c r="T93" s="7">
        <v>0</v>
      </c>
      <c r="U93" s="124">
        <f t="shared" si="5"/>
        <v>166.44657930016069</v>
      </c>
    </row>
    <row r="94" spans="1:21">
      <c r="A94" s="37">
        <v>90</v>
      </c>
      <c r="B94" s="17"/>
      <c r="C94" s="16"/>
      <c r="D94" s="38" t="s">
        <v>36</v>
      </c>
      <c r="E94" s="49" t="s">
        <v>116</v>
      </c>
      <c r="F94" s="40"/>
      <c r="G94" s="109">
        <f t="shared" si="3"/>
        <v>0</v>
      </c>
      <c r="H94" s="26">
        <v>0</v>
      </c>
      <c r="I94" s="7">
        <v>0</v>
      </c>
      <c r="J94" s="7">
        <v>0</v>
      </c>
      <c r="K94" s="7">
        <v>0</v>
      </c>
      <c r="L94" s="7">
        <v>0</v>
      </c>
      <c r="M94" s="7">
        <v>0</v>
      </c>
      <c r="N94" s="124">
        <f t="shared" si="4"/>
        <v>0</v>
      </c>
      <c r="O94" s="26">
        <v>0</v>
      </c>
      <c r="P94" s="7">
        <v>0</v>
      </c>
      <c r="Q94" s="7">
        <v>0</v>
      </c>
      <c r="R94" s="7">
        <v>0</v>
      </c>
      <c r="S94" s="7">
        <v>0</v>
      </c>
      <c r="T94" s="7">
        <v>0</v>
      </c>
      <c r="U94" s="124">
        <f t="shared" si="5"/>
        <v>0</v>
      </c>
    </row>
    <row r="95" spans="1:21">
      <c r="A95" s="37">
        <v>91</v>
      </c>
      <c r="B95" s="17"/>
      <c r="C95" s="16"/>
      <c r="D95" s="38" t="s">
        <v>38</v>
      </c>
      <c r="E95" s="49" t="s">
        <v>117</v>
      </c>
      <c r="F95" s="40"/>
      <c r="G95" s="109">
        <f t="shared" si="3"/>
        <v>0</v>
      </c>
      <c r="H95" s="26">
        <v>0</v>
      </c>
      <c r="I95" s="7">
        <v>0</v>
      </c>
      <c r="J95" s="7">
        <v>0</v>
      </c>
      <c r="K95" s="7">
        <v>0</v>
      </c>
      <c r="L95" s="7">
        <v>0</v>
      </c>
      <c r="M95" s="7">
        <v>0</v>
      </c>
      <c r="N95" s="124">
        <f t="shared" si="4"/>
        <v>0</v>
      </c>
      <c r="O95" s="26">
        <v>0</v>
      </c>
      <c r="P95" s="7">
        <v>0</v>
      </c>
      <c r="Q95" s="7">
        <v>0</v>
      </c>
      <c r="R95" s="7">
        <v>0</v>
      </c>
      <c r="S95" s="7">
        <v>0</v>
      </c>
      <c r="T95" s="7">
        <v>0</v>
      </c>
      <c r="U95" s="124">
        <f t="shared" si="5"/>
        <v>0</v>
      </c>
    </row>
    <row r="96" spans="1:21">
      <c r="A96" s="37">
        <v>92</v>
      </c>
      <c r="B96" s="17"/>
      <c r="C96" s="16"/>
      <c r="D96" s="38" t="s">
        <v>40</v>
      </c>
      <c r="E96" s="49" t="s">
        <v>118</v>
      </c>
      <c r="F96" s="40"/>
      <c r="G96" s="109">
        <f t="shared" si="3"/>
        <v>666.71952341869473</v>
      </c>
      <c r="H96" s="26">
        <v>0</v>
      </c>
      <c r="I96" s="7">
        <v>8.1216422915458679</v>
      </c>
      <c r="J96" s="7">
        <v>25.381582617759705</v>
      </c>
      <c r="K96" s="7">
        <v>38.910360150039196</v>
      </c>
      <c r="L96" s="7">
        <v>115.85977916419506</v>
      </c>
      <c r="M96" s="7">
        <v>170.84637385606766</v>
      </c>
      <c r="N96" s="124">
        <f t="shared" si="4"/>
        <v>359.11973807960749</v>
      </c>
      <c r="O96" s="26">
        <v>0</v>
      </c>
      <c r="P96" s="7">
        <v>4.1729615181684494</v>
      </c>
      <c r="Q96" s="7">
        <v>13.039492458105087</v>
      </c>
      <c r="R96" s="7">
        <v>28.872053638100624</v>
      </c>
      <c r="S96" s="7">
        <v>70.562846209853888</v>
      </c>
      <c r="T96" s="7">
        <v>190.9524315148592</v>
      </c>
      <c r="U96" s="124">
        <f t="shared" si="5"/>
        <v>307.59978533908725</v>
      </c>
    </row>
    <row r="97" spans="1:21">
      <c r="A97" s="37">
        <v>93</v>
      </c>
      <c r="B97" s="17"/>
      <c r="C97" s="16"/>
      <c r="D97" s="38" t="s">
        <v>54</v>
      </c>
      <c r="E97" s="49" t="s">
        <v>119</v>
      </c>
      <c r="F97" s="40"/>
      <c r="G97" s="109">
        <f t="shared" si="3"/>
        <v>0</v>
      </c>
      <c r="H97" s="26">
        <v>0</v>
      </c>
      <c r="I97" s="7">
        <v>0</v>
      </c>
      <c r="J97" s="7">
        <v>0</v>
      </c>
      <c r="K97" s="7">
        <v>0</v>
      </c>
      <c r="L97" s="7">
        <v>0</v>
      </c>
      <c r="M97" s="7">
        <v>0</v>
      </c>
      <c r="N97" s="124">
        <f t="shared" si="4"/>
        <v>0</v>
      </c>
      <c r="O97" s="26">
        <v>0</v>
      </c>
      <c r="P97" s="7">
        <v>0</v>
      </c>
      <c r="Q97" s="7">
        <v>0</v>
      </c>
      <c r="R97" s="7">
        <v>0</v>
      </c>
      <c r="S97" s="7">
        <v>0</v>
      </c>
      <c r="T97" s="7">
        <v>0</v>
      </c>
      <c r="U97" s="124">
        <f t="shared" si="5"/>
        <v>0</v>
      </c>
    </row>
    <row r="98" spans="1:21">
      <c r="A98" s="93">
        <v>94</v>
      </c>
      <c r="B98" s="102"/>
      <c r="C98" s="95" t="s">
        <v>120</v>
      </c>
      <c r="D98" s="96" t="s">
        <v>121</v>
      </c>
      <c r="E98" s="97"/>
      <c r="F98" s="98"/>
      <c r="G98" s="99">
        <f t="shared" si="3"/>
        <v>1524862.2569929883</v>
      </c>
      <c r="H98" s="100">
        <v>324.38455522991717</v>
      </c>
      <c r="I98" s="101">
        <v>545.66962283849716</v>
      </c>
      <c r="J98" s="101">
        <v>1895.0417114533484</v>
      </c>
      <c r="K98" s="101">
        <v>3845.8656100034714</v>
      </c>
      <c r="L98" s="101">
        <v>16540.249286174774</v>
      </c>
      <c r="M98" s="101">
        <v>596538.97650527954</v>
      </c>
      <c r="N98" s="125">
        <f t="shared" si="4"/>
        <v>619690.18729097955</v>
      </c>
      <c r="O98" s="100">
        <v>267.96448288857937</v>
      </c>
      <c r="P98" s="101">
        <v>400.82333412196022</v>
      </c>
      <c r="Q98" s="101">
        <v>931.71170344948769</v>
      </c>
      <c r="R98" s="101">
        <v>2435.3197547793388</v>
      </c>
      <c r="S98" s="101">
        <v>15298.805449962616</v>
      </c>
      <c r="T98" s="101">
        <v>885837.44497680664</v>
      </c>
      <c r="U98" s="125">
        <f t="shared" si="5"/>
        <v>905172.06970200862</v>
      </c>
    </row>
    <row r="99" spans="1:21">
      <c r="A99" s="37">
        <v>95</v>
      </c>
      <c r="B99" s="10"/>
      <c r="C99" s="11"/>
      <c r="D99" s="38" t="s">
        <v>8</v>
      </c>
      <c r="E99" s="49" t="s">
        <v>122</v>
      </c>
      <c r="F99" s="51"/>
      <c r="G99" s="109">
        <f t="shared" si="3"/>
        <v>1288442.466655327</v>
      </c>
      <c r="H99" s="26">
        <v>0</v>
      </c>
      <c r="I99" s="7">
        <v>12.25175179541111</v>
      </c>
      <c r="J99" s="7">
        <v>12.454134650528431</v>
      </c>
      <c r="K99" s="7">
        <v>114.40786420926452</v>
      </c>
      <c r="L99" s="7">
        <v>6411.3009161949158</v>
      </c>
      <c r="M99" s="7">
        <v>480203.29661178589</v>
      </c>
      <c r="N99" s="124">
        <f t="shared" si="4"/>
        <v>486753.71127863601</v>
      </c>
      <c r="O99" s="26">
        <v>0</v>
      </c>
      <c r="P99" s="7">
        <v>8.5713420510292053</v>
      </c>
      <c r="Q99" s="7">
        <v>11.975204650312662</v>
      </c>
      <c r="R99" s="7">
        <v>92.656512131914496</v>
      </c>
      <c r="S99" s="7">
        <v>6838.0565369129181</v>
      </c>
      <c r="T99" s="7">
        <v>794737.49578094482</v>
      </c>
      <c r="U99" s="124">
        <f t="shared" si="5"/>
        <v>801688.755376691</v>
      </c>
    </row>
    <row r="100" spans="1:21">
      <c r="A100" s="37">
        <v>96</v>
      </c>
      <c r="B100" s="10"/>
      <c r="C100" s="11"/>
      <c r="D100" s="38" t="s">
        <v>10</v>
      </c>
      <c r="E100" s="49" t="s">
        <v>123</v>
      </c>
      <c r="F100" s="51"/>
      <c r="G100" s="109">
        <f t="shared" si="3"/>
        <v>145141.73326218393</v>
      </c>
      <c r="H100" s="26">
        <v>0</v>
      </c>
      <c r="I100" s="7">
        <v>0</v>
      </c>
      <c r="J100" s="7">
        <v>2.0055165926751215</v>
      </c>
      <c r="K100" s="7">
        <v>45.742100536823273</v>
      </c>
      <c r="L100" s="7">
        <v>1630.0970326662064</v>
      </c>
      <c r="M100" s="7">
        <v>83681.332071661949</v>
      </c>
      <c r="N100" s="124">
        <f t="shared" si="4"/>
        <v>85359.176721457654</v>
      </c>
      <c r="O100" s="26">
        <v>0</v>
      </c>
      <c r="P100" s="7">
        <v>0</v>
      </c>
      <c r="Q100" s="7">
        <v>1.8042562050468405</v>
      </c>
      <c r="R100" s="7">
        <v>27.243517169728875</v>
      </c>
      <c r="S100" s="7">
        <v>1043.4469961374998</v>
      </c>
      <c r="T100" s="7">
        <v>58710.061771214008</v>
      </c>
      <c r="U100" s="124">
        <f t="shared" si="5"/>
        <v>59782.556540726284</v>
      </c>
    </row>
    <row r="101" spans="1:21">
      <c r="A101" s="37">
        <v>97</v>
      </c>
      <c r="B101" s="10"/>
      <c r="C101" s="11"/>
      <c r="D101" s="38" t="s">
        <v>22</v>
      </c>
      <c r="E101" s="49" t="s">
        <v>124</v>
      </c>
      <c r="F101" s="51"/>
      <c r="G101" s="109">
        <f t="shared" si="3"/>
        <v>21421.757012654976</v>
      </c>
      <c r="H101" s="26">
        <v>101.55877198849339</v>
      </c>
      <c r="I101" s="7">
        <v>183.98052806407213</v>
      </c>
      <c r="J101" s="7">
        <v>755.95180328190327</v>
      </c>
      <c r="K101" s="7">
        <v>1450.95110014081</v>
      </c>
      <c r="L101" s="7">
        <v>1580.2938764281571</v>
      </c>
      <c r="M101" s="7">
        <v>6828.6471122503281</v>
      </c>
      <c r="N101" s="124">
        <f t="shared" si="4"/>
        <v>10901.383192153764</v>
      </c>
      <c r="O101" s="26">
        <v>82.665458600677084</v>
      </c>
      <c r="P101" s="7">
        <v>136.24249682494701</v>
      </c>
      <c r="Q101" s="7">
        <v>520.53261375427246</v>
      </c>
      <c r="R101" s="7">
        <v>766.3597084581852</v>
      </c>
      <c r="S101" s="7">
        <v>949.73818138241768</v>
      </c>
      <c r="T101" s="7">
        <v>8064.8353614807129</v>
      </c>
      <c r="U101" s="124">
        <f t="shared" si="5"/>
        <v>10520.373820501212</v>
      </c>
    </row>
    <row r="102" spans="1:21">
      <c r="A102" s="37">
        <v>98</v>
      </c>
      <c r="B102" s="17"/>
      <c r="C102" s="11"/>
      <c r="D102" s="38" t="s">
        <v>24</v>
      </c>
      <c r="E102" s="49" t="s">
        <v>125</v>
      </c>
      <c r="F102" s="51"/>
      <c r="G102" s="109">
        <f t="shared" si="3"/>
        <v>8263.9409192018211</v>
      </c>
      <c r="H102" s="26">
        <v>0</v>
      </c>
      <c r="I102" s="7">
        <v>0</v>
      </c>
      <c r="J102" s="7">
        <v>16.432471752166748</v>
      </c>
      <c r="K102" s="7">
        <v>348.16735050082207</v>
      </c>
      <c r="L102" s="7">
        <v>1038.0674910843372</v>
      </c>
      <c r="M102" s="7">
        <v>1489.7839111834764</v>
      </c>
      <c r="N102" s="124">
        <f t="shared" si="4"/>
        <v>2892.4512245208025</v>
      </c>
      <c r="O102" s="26">
        <v>0</v>
      </c>
      <c r="P102" s="7">
        <v>0</v>
      </c>
      <c r="Q102" s="7">
        <v>25.402249019593</v>
      </c>
      <c r="R102" s="7">
        <v>455.49051322042942</v>
      </c>
      <c r="S102" s="7">
        <v>1825.9171428382397</v>
      </c>
      <c r="T102" s="7">
        <v>3064.6797896027565</v>
      </c>
      <c r="U102" s="124">
        <f t="shared" si="5"/>
        <v>5371.4896946810186</v>
      </c>
    </row>
    <row r="103" spans="1:21">
      <c r="A103" s="37">
        <v>99</v>
      </c>
      <c r="B103" s="12"/>
      <c r="C103" s="12"/>
      <c r="D103" s="38" t="s">
        <v>26</v>
      </c>
      <c r="E103" s="49" t="s">
        <v>126</v>
      </c>
      <c r="F103" s="43"/>
      <c r="G103" s="109">
        <f t="shared" si="3"/>
        <v>5.5664456859230995</v>
      </c>
      <c r="H103" s="26">
        <v>0</v>
      </c>
      <c r="I103" s="7">
        <v>0</v>
      </c>
      <c r="J103" s="7">
        <v>0.12223633378744125</v>
      </c>
      <c r="K103" s="7">
        <v>0.43337705731391907</v>
      </c>
      <c r="L103" s="7">
        <v>0.82572564482688904</v>
      </c>
      <c r="M103" s="7">
        <v>0.16169191896915436</v>
      </c>
      <c r="N103" s="124">
        <f t="shared" si="4"/>
        <v>1.5430309548974037</v>
      </c>
      <c r="O103" s="26">
        <v>0</v>
      </c>
      <c r="P103" s="7">
        <v>0</v>
      </c>
      <c r="Q103" s="7">
        <v>0</v>
      </c>
      <c r="R103" s="7">
        <v>0.82108845561742783</v>
      </c>
      <c r="S103" s="7">
        <v>0.96861044317483902</v>
      </c>
      <c r="T103" s="7">
        <v>2.233715832233429</v>
      </c>
      <c r="U103" s="124">
        <f t="shared" si="5"/>
        <v>4.0234147310256958</v>
      </c>
    </row>
    <row r="104" spans="1:21">
      <c r="A104" s="37">
        <v>100</v>
      </c>
      <c r="B104" s="12"/>
      <c r="C104" s="12"/>
      <c r="D104" s="38" t="s">
        <v>32</v>
      </c>
      <c r="E104" s="15" t="s">
        <v>127</v>
      </c>
      <c r="F104" s="43"/>
      <c r="G104" s="109">
        <f t="shared" si="3"/>
        <v>0</v>
      </c>
      <c r="H104" s="26">
        <v>0</v>
      </c>
      <c r="I104" s="7">
        <v>0</v>
      </c>
      <c r="J104" s="7">
        <v>0</v>
      </c>
      <c r="K104" s="7">
        <v>0</v>
      </c>
      <c r="L104" s="7">
        <v>0</v>
      </c>
      <c r="M104" s="7">
        <v>0</v>
      </c>
      <c r="N104" s="124">
        <f t="shared" si="4"/>
        <v>0</v>
      </c>
      <c r="O104" s="26">
        <v>0</v>
      </c>
      <c r="P104" s="7">
        <v>0</v>
      </c>
      <c r="Q104" s="7">
        <v>0</v>
      </c>
      <c r="R104" s="7">
        <v>0</v>
      </c>
      <c r="S104" s="7">
        <v>0</v>
      </c>
      <c r="T104" s="7">
        <v>0</v>
      </c>
      <c r="U104" s="124">
        <f t="shared" si="5"/>
        <v>0</v>
      </c>
    </row>
    <row r="105" spans="1:21">
      <c r="A105" s="37">
        <v>101</v>
      </c>
      <c r="B105" s="12"/>
      <c r="C105" s="12"/>
      <c r="D105" s="38" t="s">
        <v>34</v>
      </c>
      <c r="E105" s="15" t="s">
        <v>128</v>
      </c>
      <c r="F105" s="43"/>
      <c r="G105" s="109">
        <f t="shared" si="3"/>
        <v>61586.792519541217</v>
      </c>
      <c r="H105" s="26">
        <v>222.82578185852617</v>
      </c>
      <c r="I105" s="7">
        <v>349.4373370334506</v>
      </c>
      <c r="J105" s="7">
        <v>1108.075532477349</v>
      </c>
      <c r="K105" s="7">
        <v>1886.1637577340007</v>
      </c>
      <c r="L105" s="7">
        <v>5879.6643256545067</v>
      </c>
      <c r="M105" s="7">
        <v>24335.746982812881</v>
      </c>
      <c r="N105" s="124">
        <f t="shared" si="4"/>
        <v>33781.913717570715</v>
      </c>
      <c r="O105" s="26">
        <v>185.29902235791087</v>
      </c>
      <c r="P105" s="7">
        <v>256.00949594261328</v>
      </c>
      <c r="Q105" s="7">
        <v>371.99737932160497</v>
      </c>
      <c r="R105" s="7">
        <v>1092.7483999729156</v>
      </c>
      <c r="S105" s="7">
        <v>4640.6778809428215</v>
      </c>
      <c r="T105" s="7">
        <v>21258.146623432636</v>
      </c>
      <c r="U105" s="124">
        <f t="shared" si="5"/>
        <v>27804.878801970503</v>
      </c>
    </row>
    <row r="106" spans="1:21">
      <c r="A106" s="93">
        <v>102</v>
      </c>
      <c r="B106" s="94"/>
      <c r="C106" s="95" t="s">
        <v>129</v>
      </c>
      <c r="D106" s="96" t="s">
        <v>130</v>
      </c>
      <c r="E106" s="97"/>
      <c r="F106" s="98"/>
      <c r="G106" s="99">
        <f t="shared" si="3"/>
        <v>394.26830239966512</v>
      </c>
      <c r="H106" s="100">
        <v>0</v>
      </c>
      <c r="I106" s="101">
        <v>0.8084573894739151</v>
      </c>
      <c r="J106" s="101">
        <v>1.9550249613821507</v>
      </c>
      <c r="K106" s="101">
        <v>3.2820983529090881</v>
      </c>
      <c r="L106" s="101">
        <v>10.926318697631359</v>
      </c>
      <c r="M106" s="101">
        <v>123.78212963044643</v>
      </c>
      <c r="N106" s="125">
        <f t="shared" si="4"/>
        <v>140.75402903184295</v>
      </c>
      <c r="O106" s="100">
        <v>0</v>
      </c>
      <c r="P106" s="101">
        <v>0.55929864943027496</v>
      </c>
      <c r="Q106" s="101">
        <v>0.25810955464839935</v>
      </c>
      <c r="R106" s="101">
        <v>2.7120499834418297</v>
      </c>
      <c r="S106" s="101">
        <v>6.1252614557743073</v>
      </c>
      <c r="T106" s="101">
        <v>243.85955372452736</v>
      </c>
      <c r="U106" s="125">
        <f t="shared" si="5"/>
        <v>253.51427336782217</v>
      </c>
    </row>
    <row r="107" spans="1:21">
      <c r="A107" s="93">
        <v>110</v>
      </c>
      <c r="B107" s="94"/>
      <c r="C107" s="95" t="s">
        <v>131</v>
      </c>
      <c r="D107" s="96" t="s">
        <v>132</v>
      </c>
      <c r="E107" s="97"/>
      <c r="F107" s="98"/>
      <c r="G107" s="99">
        <f t="shared" si="3"/>
        <v>4316618.4560911888</v>
      </c>
      <c r="H107" s="100">
        <v>309.25785361882299</v>
      </c>
      <c r="I107" s="101">
        <v>215.1752223521471</v>
      </c>
      <c r="J107" s="101">
        <v>4055.9621502757072</v>
      </c>
      <c r="K107" s="101">
        <v>43411.864392280579</v>
      </c>
      <c r="L107" s="101">
        <v>251516.48536491394</v>
      </c>
      <c r="M107" s="101">
        <v>1675593.7741088867</v>
      </c>
      <c r="N107" s="125">
        <f t="shared" si="4"/>
        <v>1975102.5190923279</v>
      </c>
      <c r="O107" s="100">
        <v>258.32933033816516</v>
      </c>
      <c r="P107" s="101">
        <v>191.80572846904397</v>
      </c>
      <c r="Q107" s="101">
        <v>1910.4946630895138</v>
      </c>
      <c r="R107" s="101">
        <v>12086.071796655655</v>
      </c>
      <c r="S107" s="101">
        <v>98709.697333335876</v>
      </c>
      <c r="T107" s="101">
        <v>2228359.5381469727</v>
      </c>
      <c r="U107" s="125">
        <f t="shared" si="5"/>
        <v>2341515.9369988609</v>
      </c>
    </row>
    <row r="108" spans="1:21">
      <c r="A108" s="37">
        <v>111</v>
      </c>
      <c r="B108" s="10"/>
      <c r="C108" s="16"/>
      <c r="D108" s="38" t="s">
        <v>8</v>
      </c>
      <c r="E108" s="49" t="s">
        <v>133</v>
      </c>
      <c r="F108" s="40"/>
      <c r="G108" s="109">
        <f t="shared" si="3"/>
        <v>22542.921380405285</v>
      </c>
      <c r="H108" s="26">
        <v>5.960843412884067</v>
      </c>
      <c r="I108" s="7">
        <v>13.168569007422775</v>
      </c>
      <c r="J108" s="7">
        <v>83.817894864827394</v>
      </c>
      <c r="K108" s="7">
        <v>413.16651572287083</v>
      </c>
      <c r="L108" s="7">
        <v>1268.2409852668643</v>
      </c>
      <c r="M108" s="7">
        <v>7178.6303108334541</v>
      </c>
      <c r="N108" s="124">
        <f t="shared" si="4"/>
        <v>8962.9851191083235</v>
      </c>
      <c r="O108" s="26">
        <v>6.257277263342985</v>
      </c>
      <c r="P108" s="7">
        <v>16.650727255011589</v>
      </c>
      <c r="Q108" s="7">
        <v>74.265913677401841</v>
      </c>
      <c r="R108" s="7">
        <v>283.48996019363403</v>
      </c>
      <c r="S108" s="7">
        <v>1134.3101610466838</v>
      </c>
      <c r="T108" s="7">
        <v>12064.962221860886</v>
      </c>
      <c r="U108" s="124">
        <f t="shared" si="5"/>
        <v>13579.93626129696</v>
      </c>
    </row>
    <row r="109" spans="1:21">
      <c r="A109" s="37">
        <v>112</v>
      </c>
      <c r="B109" s="17"/>
      <c r="C109" s="11"/>
      <c r="D109" s="52" t="s">
        <v>10</v>
      </c>
      <c r="E109" s="49" t="s">
        <v>134</v>
      </c>
      <c r="F109" s="51"/>
      <c r="G109" s="109">
        <f t="shared" si="3"/>
        <v>233572.54694746464</v>
      </c>
      <c r="H109" s="26">
        <v>1.5530657579847684</v>
      </c>
      <c r="I109" s="7">
        <v>1.3556899826508015</v>
      </c>
      <c r="J109" s="7">
        <v>56.870372788514942</v>
      </c>
      <c r="K109" s="7">
        <v>943.72749539092183</v>
      </c>
      <c r="L109" s="7">
        <v>10304.702598035336</v>
      </c>
      <c r="M109" s="7">
        <v>86751.889521598816</v>
      </c>
      <c r="N109" s="124">
        <f t="shared" si="4"/>
        <v>98060.098743554219</v>
      </c>
      <c r="O109" s="26">
        <v>1.2456164923960387</v>
      </c>
      <c r="P109" s="7">
        <v>1.708455850616474</v>
      </c>
      <c r="Q109" s="7">
        <v>33.22291766712442</v>
      </c>
      <c r="R109" s="7">
        <v>260.43349720165133</v>
      </c>
      <c r="S109" s="7">
        <v>4612.8403230905533</v>
      </c>
      <c r="T109" s="7">
        <v>130602.99739360809</v>
      </c>
      <c r="U109" s="124">
        <f t="shared" si="5"/>
        <v>135512.44820391043</v>
      </c>
    </row>
    <row r="110" spans="1:21">
      <c r="A110" s="37">
        <v>113</v>
      </c>
      <c r="B110" s="17"/>
      <c r="C110" s="16"/>
      <c r="D110" s="38" t="s">
        <v>22</v>
      </c>
      <c r="E110" s="49" t="s">
        <v>135</v>
      </c>
      <c r="F110" s="40"/>
      <c r="G110" s="109">
        <f t="shared" si="3"/>
        <v>2455517.1019614441</v>
      </c>
      <c r="H110" s="26">
        <v>12.412594363260723</v>
      </c>
      <c r="I110" s="7">
        <v>12.349676768761128</v>
      </c>
      <c r="J110" s="7">
        <v>1313.670930840075</v>
      </c>
      <c r="K110" s="7">
        <v>22748.066251516342</v>
      </c>
      <c r="L110" s="7">
        <v>153113.34329605103</v>
      </c>
      <c r="M110" s="7">
        <v>964655.80767822266</v>
      </c>
      <c r="N110" s="124">
        <f t="shared" si="4"/>
        <v>1141855.6504277622</v>
      </c>
      <c r="O110" s="26">
        <v>8.3744881850579986</v>
      </c>
      <c r="P110" s="7">
        <v>9.337042398840822</v>
      </c>
      <c r="Q110" s="7">
        <v>517.16742621734738</v>
      </c>
      <c r="R110" s="7">
        <v>5123.2537516355515</v>
      </c>
      <c r="S110" s="7">
        <v>57075.53795671463</v>
      </c>
      <c r="T110" s="7">
        <v>1250927.7808685303</v>
      </c>
      <c r="U110" s="124">
        <f t="shared" si="5"/>
        <v>1313661.4515336817</v>
      </c>
    </row>
    <row r="111" spans="1:21">
      <c r="A111" s="37">
        <v>114</v>
      </c>
      <c r="B111" s="17"/>
      <c r="C111" s="16"/>
      <c r="D111" s="38" t="s">
        <v>24</v>
      </c>
      <c r="E111" s="49" t="s">
        <v>136</v>
      </c>
      <c r="F111" s="40"/>
      <c r="G111" s="109">
        <f t="shared" si="3"/>
        <v>1090941.917463786</v>
      </c>
      <c r="H111" s="26">
        <v>74.388395052170381</v>
      </c>
      <c r="I111" s="7">
        <v>55.547434739768505</v>
      </c>
      <c r="J111" s="7">
        <v>834.25957876443863</v>
      </c>
      <c r="K111" s="7">
        <v>7986.6797951459885</v>
      </c>
      <c r="L111" s="7">
        <v>59283.111498832703</v>
      </c>
      <c r="M111" s="7">
        <v>401366.27682495117</v>
      </c>
      <c r="N111" s="124">
        <f t="shared" si="4"/>
        <v>469600.26352748624</v>
      </c>
      <c r="O111" s="26">
        <v>48.518406326998957</v>
      </c>
      <c r="P111" s="7">
        <v>58.86418701709772</v>
      </c>
      <c r="Q111" s="7">
        <v>485.29205840080976</v>
      </c>
      <c r="R111" s="7">
        <v>3217.8982885181904</v>
      </c>
      <c r="S111" s="7">
        <v>26070.919298648834</v>
      </c>
      <c r="T111" s="7">
        <v>591460.1616973877</v>
      </c>
      <c r="U111" s="124">
        <f t="shared" si="5"/>
        <v>621341.65393629961</v>
      </c>
    </row>
    <row r="112" spans="1:21">
      <c r="A112" s="37">
        <v>115</v>
      </c>
      <c r="B112" s="14"/>
      <c r="C112" s="16"/>
      <c r="D112" s="38" t="s">
        <v>26</v>
      </c>
      <c r="E112" s="49" t="s">
        <v>137</v>
      </c>
      <c r="F112" s="40"/>
      <c r="G112" s="109">
        <f t="shared" si="3"/>
        <v>120289.02589435223</v>
      </c>
      <c r="H112" s="26">
        <v>157.48300351994112</v>
      </c>
      <c r="I112" s="7">
        <v>87.273409467190504</v>
      </c>
      <c r="J112" s="7">
        <v>1197.4854639545083</v>
      </c>
      <c r="K112" s="7">
        <v>8332.0152095556259</v>
      </c>
      <c r="L112" s="7">
        <v>12467.696281075478</v>
      </c>
      <c r="M112" s="7">
        <v>44397.904577970505</v>
      </c>
      <c r="N112" s="124">
        <f t="shared" si="4"/>
        <v>66639.857945543248</v>
      </c>
      <c r="O112" s="26">
        <v>136.53721773298457</v>
      </c>
      <c r="P112" s="7">
        <v>70.625722102820873</v>
      </c>
      <c r="Q112" s="7">
        <v>430.0733210593462</v>
      </c>
      <c r="R112" s="7">
        <v>2052.9045429155231</v>
      </c>
      <c r="S112" s="7">
        <v>3737.480370849371</v>
      </c>
      <c r="T112" s="7">
        <v>47221.546774148941</v>
      </c>
      <c r="U112" s="124">
        <f t="shared" si="5"/>
        <v>53649.167948808987</v>
      </c>
    </row>
    <row r="113" spans="1:21">
      <c r="A113" s="37">
        <v>116</v>
      </c>
      <c r="B113" s="17"/>
      <c r="C113" s="12"/>
      <c r="D113" s="38" t="s">
        <v>32</v>
      </c>
      <c r="E113" s="14" t="s">
        <v>138</v>
      </c>
      <c r="F113" s="43"/>
      <c r="G113" s="109">
        <f t="shared" si="3"/>
        <v>393755.02350743918</v>
      </c>
      <c r="H113" s="26">
        <v>57.459950751857832</v>
      </c>
      <c r="I113" s="7">
        <v>45.480440068989992</v>
      </c>
      <c r="J113" s="7">
        <v>569.85800118744373</v>
      </c>
      <c r="K113" s="7">
        <v>2988.210050702095</v>
      </c>
      <c r="L113" s="7">
        <v>15079.395720243454</v>
      </c>
      <c r="M113" s="7">
        <v>171243.30150604248</v>
      </c>
      <c r="N113" s="124">
        <f t="shared" si="4"/>
        <v>189983.70566899632</v>
      </c>
      <c r="O113" s="26">
        <v>57.396325777750462</v>
      </c>
      <c r="P113" s="7">
        <v>34.619592685095995</v>
      </c>
      <c r="Q113" s="7">
        <v>370.47301612608135</v>
      </c>
      <c r="R113" s="7">
        <v>1148.0916172266006</v>
      </c>
      <c r="S113" s="7">
        <v>6078.6098909974098</v>
      </c>
      <c r="T113" s="7">
        <v>196082.12739562988</v>
      </c>
      <c r="U113" s="124">
        <f t="shared" si="5"/>
        <v>203771.31783844283</v>
      </c>
    </row>
    <row r="114" spans="1:21">
      <c r="A114" s="93">
        <v>117</v>
      </c>
      <c r="B114" s="94"/>
      <c r="C114" s="95" t="s">
        <v>4</v>
      </c>
      <c r="D114" s="96" t="s">
        <v>139</v>
      </c>
      <c r="E114" s="97"/>
      <c r="F114" s="98"/>
      <c r="G114" s="99">
        <f t="shared" si="3"/>
        <v>685559.61359559628</v>
      </c>
      <c r="H114" s="100">
        <v>32.979400053410153</v>
      </c>
      <c r="I114" s="101">
        <v>77.090598193928599</v>
      </c>
      <c r="J114" s="101">
        <v>425.24797153286636</v>
      </c>
      <c r="K114" s="101">
        <v>1764.4980429708958</v>
      </c>
      <c r="L114" s="101">
        <v>18100.887628555298</v>
      </c>
      <c r="M114" s="101">
        <v>346671.60766601563</v>
      </c>
      <c r="N114" s="125">
        <f t="shared" si="4"/>
        <v>367072.311307322</v>
      </c>
      <c r="O114" s="100">
        <v>27.32670542615233</v>
      </c>
      <c r="P114" s="101">
        <v>60.351238534640288</v>
      </c>
      <c r="Q114" s="101">
        <v>313.32471537776291</v>
      </c>
      <c r="R114" s="101">
        <v>1652.2500626668334</v>
      </c>
      <c r="S114" s="101">
        <v>17608.151586532593</v>
      </c>
      <c r="T114" s="101">
        <v>298825.89797973633</v>
      </c>
      <c r="U114" s="125">
        <f t="shared" si="5"/>
        <v>318487.30228827428</v>
      </c>
    </row>
    <row r="115" spans="1:21">
      <c r="A115" s="37">
        <v>118</v>
      </c>
      <c r="B115" s="17"/>
      <c r="C115" s="16"/>
      <c r="D115" s="38" t="s">
        <v>8</v>
      </c>
      <c r="E115" s="49" t="s">
        <v>140</v>
      </c>
      <c r="F115" s="40"/>
      <c r="G115" s="109">
        <f t="shared" si="3"/>
        <v>517531.57971821766</v>
      </c>
      <c r="H115" s="26">
        <v>8.2172465995605357</v>
      </c>
      <c r="I115" s="7">
        <v>18.229827350471169</v>
      </c>
      <c r="J115" s="7">
        <v>191.91287461994216</v>
      </c>
      <c r="K115" s="7">
        <v>967.06805467046797</v>
      </c>
      <c r="L115" s="7">
        <v>13088.525657892227</v>
      </c>
      <c r="M115" s="7">
        <v>270371.05047607422</v>
      </c>
      <c r="N115" s="124">
        <f t="shared" si="4"/>
        <v>284645.00413720688</v>
      </c>
      <c r="O115" s="26">
        <v>8.7908824670012109</v>
      </c>
      <c r="P115" s="7">
        <v>14.921198526102671</v>
      </c>
      <c r="Q115" s="7">
        <v>152.39911820739508</v>
      </c>
      <c r="R115" s="7">
        <v>956.47531473264098</v>
      </c>
      <c r="S115" s="7">
        <v>13866.22673034668</v>
      </c>
      <c r="T115" s="7">
        <v>217887.76233673096</v>
      </c>
      <c r="U115" s="124">
        <f t="shared" si="5"/>
        <v>232886.57558101078</v>
      </c>
    </row>
    <row r="116" spans="1:21">
      <c r="A116" s="37">
        <v>119</v>
      </c>
      <c r="B116" s="10"/>
      <c r="C116" s="16"/>
      <c r="D116" s="38" t="s">
        <v>10</v>
      </c>
      <c r="E116" s="49" t="s">
        <v>141</v>
      </c>
      <c r="F116" s="40"/>
      <c r="G116" s="109">
        <f t="shared" si="3"/>
        <v>27213.240792819357</v>
      </c>
      <c r="H116" s="26">
        <v>5.7147107081494548</v>
      </c>
      <c r="I116" s="7">
        <v>28.869355299975723</v>
      </c>
      <c r="J116" s="7">
        <v>74.022584618884139</v>
      </c>
      <c r="K116" s="7">
        <v>208.48920639115386</v>
      </c>
      <c r="L116" s="7">
        <v>1104.5593926534057</v>
      </c>
      <c r="M116" s="7">
        <v>7903.0531173944473</v>
      </c>
      <c r="N116" s="124">
        <f t="shared" si="4"/>
        <v>9324.7083670660159</v>
      </c>
      <c r="O116" s="26">
        <v>4.5427603015014029</v>
      </c>
      <c r="P116" s="7">
        <v>21.579812841766397</v>
      </c>
      <c r="Q116" s="7">
        <v>68.148434424234438</v>
      </c>
      <c r="R116" s="7">
        <v>301.57888378918869</v>
      </c>
      <c r="S116" s="7">
        <v>1265.5634085536003</v>
      </c>
      <c r="T116" s="7">
        <v>16227.119125843048</v>
      </c>
      <c r="U116" s="124">
        <f t="shared" si="5"/>
        <v>17888.532425753339</v>
      </c>
    </row>
    <row r="117" spans="1:21">
      <c r="A117" s="37">
        <v>120</v>
      </c>
      <c r="B117" s="17"/>
      <c r="C117" s="11"/>
      <c r="D117" s="38" t="s">
        <v>22</v>
      </c>
      <c r="E117" s="9" t="s">
        <v>142</v>
      </c>
      <c r="F117" s="46"/>
      <c r="G117" s="109">
        <f t="shared" si="3"/>
        <v>140814.79012877378</v>
      </c>
      <c r="H117" s="26">
        <v>19.047443241009155</v>
      </c>
      <c r="I117" s="7">
        <v>29.991415922064334</v>
      </c>
      <c r="J117" s="7">
        <v>159.31251375004649</v>
      </c>
      <c r="K117" s="7">
        <v>588.94077929854393</v>
      </c>
      <c r="L117" s="7">
        <v>3907.8025335073471</v>
      </c>
      <c r="M117" s="7">
        <v>68397.500215768814</v>
      </c>
      <c r="N117" s="124">
        <f t="shared" si="4"/>
        <v>73102.594901487828</v>
      </c>
      <c r="O117" s="26">
        <v>13.993062744382769</v>
      </c>
      <c r="P117" s="7">
        <v>23.850227682491095</v>
      </c>
      <c r="Q117" s="7">
        <v>92.777167766354978</v>
      </c>
      <c r="R117" s="7">
        <v>394.19588739983737</v>
      </c>
      <c r="S117" s="7">
        <v>2476.3615901470184</v>
      </c>
      <c r="T117" s="7">
        <v>64711.017291545868</v>
      </c>
      <c r="U117" s="124">
        <f t="shared" si="5"/>
        <v>67712.195227285949</v>
      </c>
    </row>
    <row r="118" spans="1:21">
      <c r="A118" s="93">
        <v>121</v>
      </c>
      <c r="B118" s="94"/>
      <c r="C118" s="95" t="s">
        <v>143</v>
      </c>
      <c r="D118" s="96" t="s">
        <v>144</v>
      </c>
      <c r="E118" s="97"/>
      <c r="F118" s="98"/>
      <c r="G118" s="99">
        <f t="shared" si="3"/>
        <v>416939.06948105176</v>
      </c>
      <c r="H118" s="100">
        <v>318.82414902048185</v>
      </c>
      <c r="I118" s="101">
        <v>103.19513426721096</v>
      </c>
      <c r="J118" s="101">
        <v>1223.5640389919281</v>
      </c>
      <c r="K118" s="101">
        <v>18913.431702703238</v>
      </c>
      <c r="L118" s="101">
        <v>49112.624765396118</v>
      </c>
      <c r="M118" s="101">
        <v>156005.19469833374</v>
      </c>
      <c r="N118" s="125">
        <f t="shared" si="4"/>
        <v>225676.83448871272</v>
      </c>
      <c r="O118" s="100">
        <v>226.86474290932529</v>
      </c>
      <c r="P118" s="101">
        <v>86.734890747815371</v>
      </c>
      <c r="Q118" s="101">
        <v>677.64572097919881</v>
      </c>
      <c r="R118" s="101">
        <v>7138.2176264226437</v>
      </c>
      <c r="S118" s="101">
        <v>23901.136677265167</v>
      </c>
      <c r="T118" s="101">
        <v>159231.63533401489</v>
      </c>
      <c r="U118" s="125">
        <f t="shared" si="5"/>
        <v>191262.23499233904</v>
      </c>
    </row>
    <row r="119" spans="1:21">
      <c r="A119" s="37">
        <v>122</v>
      </c>
      <c r="B119" s="17"/>
      <c r="C119" s="16"/>
      <c r="D119" s="38" t="s">
        <v>8</v>
      </c>
      <c r="E119" s="49" t="s">
        <v>145</v>
      </c>
      <c r="F119" s="40"/>
      <c r="G119" s="109">
        <f t="shared" si="3"/>
        <v>30105.055212391588</v>
      </c>
      <c r="H119" s="26">
        <v>2.0312380213529897</v>
      </c>
      <c r="I119" s="7">
        <v>3.2443283303873613</v>
      </c>
      <c r="J119" s="7">
        <v>71.072644364088774</v>
      </c>
      <c r="K119" s="7">
        <v>901.98577132076025</v>
      </c>
      <c r="L119" s="7">
        <v>3353.2026715874672</v>
      </c>
      <c r="M119" s="7">
        <v>13034.087345600128</v>
      </c>
      <c r="N119" s="124">
        <f t="shared" si="4"/>
        <v>17365.623999224183</v>
      </c>
      <c r="O119" s="26">
        <v>2.539644515532018</v>
      </c>
      <c r="P119" s="7">
        <v>3.0634803324774111</v>
      </c>
      <c r="Q119" s="7">
        <v>25.249558797571808</v>
      </c>
      <c r="R119" s="7">
        <v>241.06742115318775</v>
      </c>
      <c r="S119" s="7">
        <v>1159.6369809806347</v>
      </c>
      <c r="T119" s="7">
        <v>11307.874127388</v>
      </c>
      <c r="U119" s="124">
        <f t="shared" si="5"/>
        <v>12739.431213167405</v>
      </c>
    </row>
    <row r="120" spans="1:21">
      <c r="A120" s="37">
        <v>123</v>
      </c>
      <c r="B120" s="17"/>
      <c r="C120" s="16"/>
      <c r="D120" s="38" t="s">
        <v>10</v>
      </c>
      <c r="E120" s="49" t="s">
        <v>146</v>
      </c>
      <c r="F120" s="40"/>
      <c r="G120" s="109">
        <f t="shared" si="3"/>
        <v>146722.00111191155</v>
      </c>
      <c r="H120" s="26">
        <v>27.842015137217615</v>
      </c>
      <c r="I120" s="7">
        <v>51.583609603345394</v>
      </c>
      <c r="J120" s="7">
        <v>723.77674556523561</v>
      </c>
      <c r="K120" s="7">
        <v>13350.874450787902</v>
      </c>
      <c r="L120" s="7">
        <v>32146.801458597183</v>
      </c>
      <c r="M120" s="7">
        <v>41969.795278906822</v>
      </c>
      <c r="N120" s="124">
        <f t="shared" si="4"/>
        <v>88270.673558597715</v>
      </c>
      <c r="O120" s="26">
        <v>21.001252049798495</v>
      </c>
      <c r="P120" s="7">
        <v>38.385184100281549</v>
      </c>
      <c r="Q120" s="7">
        <v>442.00867840275168</v>
      </c>
      <c r="R120" s="7">
        <v>5482.3218710720539</v>
      </c>
      <c r="S120" s="7">
        <v>15893.331572413445</v>
      </c>
      <c r="T120" s="7">
        <v>36574.278995275497</v>
      </c>
      <c r="U120" s="124">
        <f t="shared" si="5"/>
        <v>58451.327553313829</v>
      </c>
    </row>
    <row r="121" spans="1:21">
      <c r="A121" s="37">
        <v>124</v>
      </c>
      <c r="B121" s="10"/>
      <c r="C121" s="16"/>
      <c r="D121" s="38" t="s">
        <v>22</v>
      </c>
      <c r="E121" s="49" t="s">
        <v>147</v>
      </c>
      <c r="F121" s="40"/>
      <c r="G121" s="109">
        <f t="shared" si="3"/>
        <v>1637.9685582193283</v>
      </c>
      <c r="H121" s="26">
        <v>4.7406008707843181</v>
      </c>
      <c r="I121" s="7">
        <v>8.890812560915947</v>
      </c>
      <c r="J121" s="7">
        <v>20.772905502468348</v>
      </c>
      <c r="K121" s="7">
        <v>56.597352217882872</v>
      </c>
      <c r="L121" s="7">
        <v>143.56991424411535</v>
      </c>
      <c r="M121" s="7">
        <v>715.730060338974</v>
      </c>
      <c r="N121" s="124">
        <f t="shared" si="4"/>
        <v>950.30164573514082</v>
      </c>
      <c r="O121" s="26">
        <v>4.6784900041038782</v>
      </c>
      <c r="P121" s="7">
        <v>9.9395525122736217</v>
      </c>
      <c r="Q121" s="7">
        <v>16.876036542351358</v>
      </c>
      <c r="R121" s="7">
        <v>30.482392629142851</v>
      </c>
      <c r="S121" s="7">
        <v>75.987253837287426</v>
      </c>
      <c r="T121" s="7">
        <v>549.70318695902824</v>
      </c>
      <c r="U121" s="124">
        <f t="shared" si="5"/>
        <v>687.66691248418738</v>
      </c>
    </row>
    <row r="122" spans="1:21">
      <c r="A122" s="37">
        <v>125</v>
      </c>
      <c r="B122" s="17"/>
      <c r="C122" s="11"/>
      <c r="D122" s="50"/>
      <c r="E122" s="9" t="s">
        <v>148</v>
      </c>
      <c r="F122" s="46"/>
      <c r="G122" s="109">
        <f t="shared" si="3"/>
        <v>238474.04363688116</v>
      </c>
      <c r="H122" s="26">
        <v>284.21030015603174</v>
      </c>
      <c r="I122" s="7">
        <v>39.476383494213223</v>
      </c>
      <c r="J122" s="7">
        <v>407.94175829738379</v>
      </c>
      <c r="K122" s="7">
        <v>4603.9736776798964</v>
      </c>
      <c r="L122" s="7">
        <v>13469.050779819489</v>
      </c>
      <c r="M122" s="7">
        <v>100285.58367538452</v>
      </c>
      <c r="N122" s="124">
        <f t="shared" si="4"/>
        <v>119090.23657483154</v>
      </c>
      <c r="O122" s="26">
        <v>198.64535872754641</v>
      </c>
      <c r="P122" s="7">
        <v>35.346672924235463</v>
      </c>
      <c r="Q122" s="7">
        <v>193.51145265437663</v>
      </c>
      <c r="R122" s="7">
        <v>1384.3459050282836</v>
      </c>
      <c r="S122" s="7">
        <v>6772.1806684732437</v>
      </c>
      <c r="T122" s="7">
        <v>110799.77700424194</v>
      </c>
      <c r="U122" s="124">
        <f t="shared" si="5"/>
        <v>119383.80706204963</v>
      </c>
    </row>
    <row r="123" spans="1:21">
      <c r="A123" s="93">
        <v>126</v>
      </c>
      <c r="B123" s="94"/>
      <c r="C123" s="95" t="s">
        <v>149</v>
      </c>
      <c r="D123" s="96" t="s">
        <v>150</v>
      </c>
      <c r="E123" s="97"/>
      <c r="F123" s="98"/>
      <c r="G123" s="99">
        <f t="shared" si="3"/>
        <v>373556.07459594234</v>
      </c>
      <c r="H123" s="100">
        <v>143.54474636679515</v>
      </c>
      <c r="I123" s="101">
        <v>85.32019867002964</v>
      </c>
      <c r="J123" s="101">
        <v>621.66802267543972</v>
      </c>
      <c r="K123" s="101">
        <v>3073.8817283511162</v>
      </c>
      <c r="L123" s="101">
        <v>12234.378808006644</v>
      </c>
      <c r="M123" s="101">
        <v>173058.01951980591</v>
      </c>
      <c r="N123" s="125">
        <f t="shared" si="4"/>
        <v>189216.81302387593</v>
      </c>
      <c r="O123" s="100">
        <v>111.26939818146639</v>
      </c>
      <c r="P123" s="101">
        <v>91.248003681146656</v>
      </c>
      <c r="Q123" s="101">
        <v>548.94038484990597</v>
      </c>
      <c r="R123" s="101">
        <v>1784.1504050195217</v>
      </c>
      <c r="S123" s="101">
        <v>9142.1575421690941</v>
      </c>
      <c r="T123" s="101">
        <v>172661.49583816528</v>
      </c>
      <c r="U123" s="125">
        <f t="shared" si="5"/>
        <v>184339.2615720664</v>
      </c>
    </row>
    <row r="124" spans="1:21">
      <c r="A124" s="37">
        <v>127</v>
      </c>
      <c r="B124" s="12"/>
      <c r="C124" s="12"/>
      <c r="D124" s="38" t="s">
        <v>8</v>
      </c>
      <c r="E124" s="49" t="s">
        <v>151</v>
      </c>
      <c r="F124" s="40"/>
      <c r="G124" s="109">
        <f t="shared" si="3"/>
        <v>280744.94124719827</v>
      </c>
      <c r="H124" s="26">
        <v>94.521559177723248</v>
      </c>
      <c r="I124" s="7">
        <v>73.985377043485641</v>
      </c>
      <c r="J124" s="7">
        <v>547.4963994231075</v>
      </c>
      <c r="K124" s="7">
        <v>2597.8328991532326</v>
      </c>
      <c r="L124" s="7">
        <v>10075.982818707824</v>
      </c>
      <c r="M124" s="7">
        <v>129496.77813911438</v>
      </c>
      <c r="N124" s="124">
        <f t="shared" si="4"/>
        <v>142886.59719261975</v>
      </c>
      <c r="O124" s="26">
        <v>72.76979210646823</v>
      </c>
      <c r="P124" s="7">
        <v>77.451253788698523</v>
      </c>
      <c r="Q124" s="7">
        <v>447.82871961593628</v>
      </c>
      <c r="R124" s="7">
        <v>1361.246216788888</v>
      </c>
      <c r="S124" s="7">
        <v>7302.8587927222252</v>
      </c>
      <c r="T124" s="7">
        <v>128596.18927955627</v>
      </c>
      <c r="U124" s="124">
        <f t="shared" si="5"/>
        <v>137858.34405457848</v>
      </c>
    </row>
    <row r="125" spans="1:21">
      <c r="A125" s="37">
        <v>128</v>
      </c>
      <c r="B125" s="17"/>
      <c r="C125" s="16"/>
      <c r="D125" s="52" t="s">
        <v>10</v>
      </c>
      <c r="E125" s="49" t="s">
        <v>152</v>
      </c>
      <c r="F125" s="40"/>
      <c r="G125" s="109">
        <f t="shared" si="3"/>
        <v>3456.1934373378754</v>
      </c>
      <c r="H125" s="26">
        <v>0</v>
      </c>
      <c r="I125" s="7">
        <v>0</v>
      </c>
      <c r="J125" s="7">
        <v>0</v>
      </c>
      <c r="K125" s="7">
        <v>2.201009064912796</v>
      </c>
      <c r="L125" s="7">
        <v>53.215209513902664</v>
      </c>
      <c r="M125" s="7">
        <v>3400.7772187590599</v>
      </c>
      <c r="N125" s="124">
        <f t="shared" si="4"/>
        <v>3456.1934373378754</v>
      </c>
      <c r="O125" s="26">
        <v>0</v>
      </c>
      <c r="P125" s="7">
        <v>0</v>
      </c>
      <c r="Q125" s="7">
        <v>0</v>
      </c>
      <c r="R125" s="7">
        <v>0</v>
      </c>
      <c r="S125" s="7">
        <v>0</v>
      </c>
      <c r="T125" s="7">
        <v>0</v>
      </c>
      <c r="U125" s="124">
        <f t="shared" si="5"/>
        <v>0</v>
      </c>
    </row>
    <row r="126" spans="1:21">
      <c r="A126" s="37">
        <v>129</v>
      </c>
      <c r="B126" s="10"/>
      <c r="C126" s="16"/>
      <c r="D126" s="38" t="s">
        <v>22</v>
      </c>
      <c r="E126" s="15" t="s">
        <v>153</v>
      </c>
      <c r="F126" s="43"/>
      <c r="G126" s="109">
        <f t="shared" si="3"/>
        <v>4140.1866239126193</v>
      </c>
      <c r="H126" s="26">
        <v>0</v>
      </c>
      <c r="I126" s="7">
        <v>1.2150896164821461</v>
      </c>
      <c r="J126" s="7">
        <v>5.7577035974245518</v>
      </c>
      <c r="K126" s="7">
        <v>31.723868525587022</v>
      </c>
      <c r="L126" s="7">
        <v>157.58512335503474</v>
      </c>
      <c r="M126" s="7">
        <v>1445.9628403764218</v>
      </c>
      <c r="N126" s="124">
        <f t="shared" si="4"/>
        <v>1642.2446254709503</v>
      </c>
      <c r="O126" s="26">
        <v>0</v>
      </c>
      <c r="P126" s="7">
        <v>1.4778291548959714</v>
      </c>
      <c r="Q126" s="7">
        <v>5.6707267765887082</v>
      </c>
      <c r="R126" s="7">
        <v>29.068223357782699</v>
      </c>
      <c r="S126" s="7">
        <v>185.03946057474241</v>
      </c>
      <c r="T126" s="7">
        <v>2276.6857585776597</v>
      </c>
      <c r="U126" s="124">
        <f t="shared" si="5"/>
        <v>2497.9419984416695</v>
      </c>
    </row>
    <row r="127" spans="1:21">
      <c r="A127" s="37">
        <v>130</v>
      </c>
      <c r="B127" s="17"/>
      <c r="C127" s="11"/>
      <c r="D127" s="38" t="s">
        <v>24</v>
      </c>
      <c r="E127" s="9" t="s">
        <v>408</v>
      </c>
      <c r="F127" s="46"/>
      <c r="G127" s="109">
        <f t="shared" si="3"/>
        <v>84874.282236242303</v>
      </c>
      <c r="H127" s="26">
        <v>49.023189742263639</v>
      </c>
      <c r="I127" s="7">
        <v>10.119731063605286</v>
      </c>
      <c r="J127" s="7">
        <v>68.413925135973841</v>
      </c>
      <c r="K127" s="7">
        <v>442.12387489154935</v>
      </c>
      <c r="L127" s="7">
        <v>1947.5954778939486</v>
      </c>
      <c r="M127" s="7">
        <v>38714.498347759247</v>
      </c>
      <c r="N127" s="124">
        <f t="shared" si="4"/>
        <v>41231.774546486587</v>
      </c>
      <c r="O127" s="26">
        <v>38.499605832330417</v>
      </c>
      <c r="P127" s="7">
        <v>12.31892153575518</v>
      </c>
      <c r="Q127" s="7">
        <v>88.868753921356983</v>
      </c>
      <c r="R127" s="7">
        <v>356.06128556933254</v>
      </c>
      <c r="S127" s="7">
        <v>1614.6855559833348</v>
      </c>
      <c r="T127" s="7">
        <v>41532.073566913605</v>
      </c>
      <c r="U127" s="124">
        <f t="shared" si="5"/>
        <v>43642.507689755716</v>
      </c>
    </row>
    <row r="128" spans="1:21">
      <c r="A128" s="37">
        <v>131</v>
      </c>
      <c r="B128" s="12"/>
      <c r="C128" s="12"/>
      <c r="D128" s="38" t="s">
        <v>26</v>
      </c>
      <c r="E128" s="15" t="s">
        <v>154</v>
      </c>
      <c r="F128" s="43"/>
      <c r="G128" s="109">
        <f t="shared" si="3"/>
        <v>0</v>
      </c>
      <c r="H128" s="26">
        <v>0</v>
      </c>
      <c r="I128" s="7">
        <v>0</v>
      </c>
      <c r="J128" s="7">
        <v>0</v>
      </c>
      <c r="K128" s="7">
        <v>0</v>
      </c>
      <c r="L128" s="7">
        <v>0</v>
      </c>
      <c r="M128" s="7">
        <v>0</v>
      </c>
      <c r="N128" s="124">
        <f t="shared" si="4"/>
        <v>0</v>
      </c>
      <c r="O128" s="26">
        <v>0</v>
      </c>
      <c r="P128" s="7">
        <v>0</v>
      </c>
      <c r="Q128" s="7">
        <v>0</v>
      </c>
      <c r="R128" s="7">
        <v>0</v>
      </c>
      <c r="S128" s="7">
        <v>0</v>
      </c>
      <c r="T128" s="7">
        <v>0</v>
      </c>
      <c r="U128" s="124">
        <f t="shared" si="5"/>
        <v>0</v>
      </c>
    </row>
    <row r="129" spans="1:21">
      <c r="A129" s="37">
        <v>132</v>
      </c>
      <c r="B129" s="12"/>
      <c r="C129" s="12"/>
      <c r="D129" s="38" t="s">
        <v>32</v>
      </c>
      <c r="E129" s="15" t="s">
        <v>155</v>
      </c>
      <c r="F129" s="43"/>
      <c r="G129" s="109">
        <f t="shared" si="3"/>
        <v>340.46680767603902</v>
      </c>
      <c r="H129" s="26">
        <v>0</v>
      </c>
      <c r="I129" s="7">
        <v>0</v>
      </c>
      <c r="J129" s="7">
        <v>0</v>
      </c>
      <c r="K129" s="7">
        <v>0</v>
      </c>
      <c r="L129" s="7">
        <v>0</v>
      </c>
      <c r="M129" s="7">
        <v>0</v>
      </c>
      <c r="N129" s="124">
        <f t="shared" si="4"/>
        <v>0</v>
      </c>
      <c r="O129" s="26">
        <v>0</v>
      </c>
      <c r="P129" s="7">
        <v>0</v>
      </c>
      <c r="Q129" s="7">
        <v>6.572183584135928</v>
      </c>
      <c r="R129" s="7">
        <v>37.774681488284841</v>
      </c>
      <c r="S129" s="7">
        <v>39.573758751139394</v>
      </c>
      <c r="T129" s="7">
        <v>256.54618385247886</v>
      </c>
      <c r="U129" s="124">
        <f t="shared" si="5"/>
        <v>340.46680767603902</v>
      </c>
    </row>
    <row r="130" spans="1:21">
      <c r="A130" s="93">
        <v>133</v>
      </c>
      <c r="B130" s="94"/>
      <c r="C130" s="95" t="s">
        <v>156</v>
      </c>
      <c r="D130" s="96" t="s">
        <v>157</v>
      </c>
      <c r="E130" s="97"/>
      <c r="F130" s="98"/>
      <c r="G130" s="99">
        <f t="shared" si="3"/>
        <v>24080.161313308799</v>
      </c>
      <c r="H130" s="100">
        <v>17.042991985348635</v>
      </c>
      <c r="I130" s="101">
        <v>3.6982158562168479</v>
      </c>
      <c r="J130" s="101">
        <v>33.439365251921117</v>
      </c>
      <c r="K130" s="101">
        <v>244.73999039456248</v>
      </c>
      <c r="L130" s="101">
        <v>717.53329241275787</v>
      </c>
      <c r="M130" s="101">
        <v>8428.2961441874504</v>
      </c>
      <c r="N130" s="125">
        <f t="shared" si="4"/>
        <v>9444.7500000882574</v>
      </c>
      <c r="O130" s="100">
        <v>16.339712154993322</v>
      </c>
      <c r="P130" s="101">
        <v>4.4478637044985589</v>
      </c>
      <c r="Q130" s="101">
        <v>25.243385328212753</v>
      </c>
      <c r="R130" s="101">
        <v>108.6175165749155</v>
      </c>
      <c r="S130" s="101">
        <v>589.50351817905903</v>
      </c>
      <c r="T130" s="101">
        <v>13891.259317278862</v>
      </c>
      <c r="U130" s="125">
        <f t="shared" si="5"/>
        <v>14635.411313220542</v>
      </c>
    </row>
    <row r="131" spans="1:21">
      <c r="A131" s="93">
        <v>134</v>
      </c>
      <c r="B131" s="94"/>
      <c r="C131" s="95" t="s">
        <v>158</v>
      </c>
      <c r="D131" s="96" t="s">
        <v>159</v>
      </c>
      <c r="E131" s="97"/>
      <c r="F131" s="98"/>
      <c r="G131" s="99">
        <f t="shared" si="3"/>
        <v>50871.181853041198</v>
      </c>
      <c r="H131" s="100">
        <v>0</v>
      </c>
      <c r="I131" s="101">
        <v>16.978953191079199</v>
      </c>
      <c r="J131" s="101">
        <v>112.85270322859287</v>
      </c>
      <c r="K131" s="101">
        <v>361.46214559301734</v>
      </c>
      <c r="L131" s="101">
        <v>1325.8383472859859</v>
      </c>
      <c r="M131" s="101">
        <v>17294.375729739666</v>
      </c>
      <c r="N131" s="125">
        <f t="shared" si="4"/>
        <v>19111.507879038341</v>
      </c>
      <c r="O131" s="100">
        <v>0</v>
      </c>
      <c r="P131" s="101">
        <v>25.984344415508531</v>
      </c>
      <c r="Q131" s="101">
        <v>183.83790616039187</v>
      </c>
      <c r="R131" s="101">
        <v>428.80812805332243</v>
      </c>
      <c r="S131" s="101">
        <v>1431.8349482417107</v>
      </c>
      <c r="T131" s="101">
        <v>29689.20864713192</v>
      </c>
      <c r="U131" s="125">
        <f>SUM(O131:T131)</f>
        <v>31759.673974002853</v>
      </c>
    </row>
    <row r="132" spans="1:21">
      <c r="A132" s="37">
        <v>135</v>
      </c>
      <c r="B132" s="17"/>
      <c r="C132" s="16"/>
      <c r="D132" s="38" t="s">
        <v>8</v>
      </c>
      <c r="E132" s="49" t="s">
        <v>160</v>
      </c>
      <c r="F132" s="40"/>
      <c r="G132" s="109">
        <f t="shared" si="3"/>
        <v>7620.5437066298755</v>
      </c>
      <c r="H132" s="26">
        <v>0</v>
      </c>
      <c r="I132" s="7">
        <v>1.5279788828920573</v>
      </c>
      <c r="J132" s="7">
        <v>6.1488740751519799</v>
      </c>
      <c r="K132" s="7">
        <v>31.290242075920105</v>
      </c>
      <c r="L132" s="7">
        <v>204.85465873405337</v>
      </c>
      <c r="M132" s="7">
        <v>1719.9758367538452</v>
      </c>
      <c r="N132" s="124">
        <f t="shared" si="4"/>
        <v>1963.7975905218627</v>
      </c>
      <c r="O132" s="26">
        <v>0</v>
      </c>
      <c r="P132" s="7">
        <v>1.5897961512519032</v>
      </c>
      <c r="Q132" s="7">
        <v>8.6553670619614422</v>
      </c>
      <c r="R132" s="7">
        <v>48.565311293117702</v>
      </c>
      <c r="S132" s="7">
        <v>358.05172948539257</v>
      </c>
      <c r="T132" s="7">
        <v>5239.8839121162891</v>
      </c>
      <c r="U132" s="124">
        <f t="shared" ref="U132:U157" si="6">SUM(O132:T132)</f>
        <v>5656.7461161080128</v>
      </c>
    </row>
    <row r="133" spans="1:21">
      <c r="A133" s="37">
        <v>136</v>
      </c>
      <c r="B133" s="10"/>
      <c r="C133" s="16"/>
      <c r="D133" s="38" t="s">
        <v>10</v>
      </c>
      <c r="E133" s="49" t="s">
        <v>161</v>
      </c>
      <c r="F133" s="40"/>
      <c r="G133" s="109">
        <f t="shared" si="3"/>
        <v>3614.6972536817193</v>
      </c>
      <c r="H133" s="26">
        <v>0</v>
      </c>
      <c r="I133" s="7">
        <v>0</v>
      </c>
      <c r="J133" s="7">
        <v>7.6255545020103455E-2</v>
      </c>
      <c r="K133" s="7">
        <v>2.9004111588001251</v>
      </c>
      <c r="L133" s="7">
        <v>21.126153081655502</v>
      </c>
      <c r="M133" s="7">
        <v>1101.3461596369743</v>
      </c>
      <c r="N133" s="124">
        <f t="shared" si="4"/>
        <v>1125.4489794224501</v>
      </c>
      <c r="O133" s="26">
        <v>0</v>
      </c>
      <c r="P133" s="7">
        <v>0</v>
      </c>
      <c r="Q133" s="7">
        <v>0</v>
      </c>
      <c r="R133" s="7">
        <v>1.6664195954799652</v>
      </c>
      <c r="S133" s="7">
        <v>22.473625861108303</v>
      </c>
      <c r="T133" s="7">
        <v>2465.108228802681</v>
      </c>
      <c r="U133" s="124">
        <f t="shared" si="6"/>
        <v>2489.2482742592692</v>
      </c>
    </row>
    <row r="134" spans="1:21">
      <c r="A134" s="37">
        <v>137</v>
      </c>
      <c r="B134" s="10"/>
      <c r="C134" s="11"/>
      <c r="D134" s="52" t="s">
        <v>22</v>
      </c>
      <c r="E134" s="49" t="s">
        <v>162</v>
      </c>
      <c r="F134" s="51"/>
      <c r="G134" s="109">
        <f t="shared" si="3"/>
        <v>275.21919722482562</v>
      </c>
      <c r="H134" s="26">
        <v>0</v>
      </c>
      <c r="I134" s="7">
        <v>0</v>
      </c>
      <c r="J134" s="7">
        <v>0.23732917010784149</v>
      </c>
      <c r="K134" s="7">
        <v>1.4085437692701817</v>
      </c>
      <c r="L134" s="7">
        <v>13.332188218832016</v>
      </c>
      <c r="M134" s="7">
        <v>173.61084562540054</v>
      </c>
      <c r="N134" s="124">
        <f t="shared" si="4"/>
        <v>188.58890678361058</v>
      </c>
      <c r="O134" s="26">
        <v>0</v>
      </c>
      <c r="P134" s="7">
        <v>0</v>
      </c>
      <c r="Q134" s="7">
        <v>0.13911883533000946</v>
      </c>
      <c r="R134" s="7">
        <v>0.36272472143173218</v>
      </c>
      <c r="S134" s="7">
        <v>1.2213566973805428</v>
      </c>
      <c r="T134" s="7">
        <v>84.907090187072754</v>
      </c>
      <c r="U134" s="124">
        <f t="shared" si="6"/>
        <v>86.630290441215038</v>
      </c>
    </row>
    <row r="135" spans="1:21">
      <c r="A135" s="37">
        <v>138</v>
      </c>
      <c r="B135" s="10"/>
      <c r="C135" s="11"/>
      <c r="D135" s="52" t="s">
        <v>24</v>
      </c>
      <c r="E135" s="49" t="s">
        <v>163</v>
      </c>
      <c r="F135" s="51"/>
      <c r="G135" s="109">
        <f t="shared" si="3"/>
        <v>4081.009144961834</v>
      </c>
      <c r="H135" s="26">
        <v>0</v>
      </c>
      <c r="I135" s="7">
        <v>0</v>
      </c>
      <c r="J135" s="7">
        <v>1.461911603808403</v>
      </c>
      <c r="K135" s="7">
        <v>10.349118433892727</v>
      </c>
      <c r="L135" s="7">
        <v>125.73176554590464</v>
      </c>
      <c r="M135" s="7">
        <v>2223.6667983829975</v>
      </c>
      <c r="N135" s="124">
        <f t="shared" si="4"/>
        <v>2361.2095939666033</v>
      </c>
      <c r="O135" s="26">
        <v>0</v>
      </c>
      <c r="P135" s="7">
        <v>0</v>
      </c>
      <c r="Q135" s="7">
        <v>0.64188860356807709</v>
      </c>
      <c r="R135" s="7">
        <v>5.7746412009000778</v>
      </c>
      <c r="S135" s="7">
        <v>57.683238551020622</v>
      </c>
      <c r="T135" s="7">
        <v>1655.6997826397419</v>
      </c>
      <c r="U135" s="124">
        <f t="shared" si="6"/>
        <v>1719.7995509952307</v>
      </c>
    </row>
    <row r="136" spans="1:21">
      <c r="A136" s="37">
        <v>139</v>
      </c>
      <c r="B136" s="17"/>
      <c r="C136" s="11"/>
      <c r="D136" s="50"/>
      <c r="E136" s="9" t="s">
        <v>164</v>
      </c>
      <c r="F136" s="46"/>
      <c r="G136" s="109">
        <f t="shared" si="3"/>
        <v>35279.712818914602</v>
      </c>
      <c r="H136" s="26">
        <v>0</v>
      </c>
      <c r="I136" s="7">
        <v>15.450974342413247</v>
      </c>
      <c r="J136" s="7">
        <v>104.92833539843559</v>
      </c>
      <c r="K136" s="7">
        <v>315.51382425427437</v>
      </c>
      <c r="L136" s="7">
        <v>960.79358038306236</v>
      </c>
      <c r="M136" s="7">
        <v>12075.776151269674</v>
      </c>
      <c r="N136" s="124">
        <f t="shared" si="4"/>
        <v>13472.46286564786</v>
      </c>
      <c r="O136" s="26">
        <v>0</v>
      </c>
      <c r="P136" s="7">
        <v>24.394548799882614</v>
      </c>
      <c r="Q136" s="7">
        <v>174.40153471054509</v>
      </c>
      <c r="R136" s="7">
        <v>372.43903083726764</v>
      </c>
      <c r="S136" s="7">
        <v>992.40500454604626</v>
      </c>
      <c r="T136" s="7">
        <v>20243.609834372997</v>
      </c>
      <c r="U136" s="124">
        <f t="shared" si="6"/>
        <v>21807.249953266739</v>
      </c>
    </row>
    <row r="137" spans="1:21">
      <c r="A137" s="93">
        <v>140</v>
      </c>
      <c r="B137" s="94"/>
      <c r="C137" s="95" t="s">
        <v>165</v>
      </c>
      <c r="D137" s="96" t="s">
        <v>166</v>
      </c>
      <c r="E137" s="97"/>
      <c r="F137" s="98"/>
      <c r="G137" s="99">
        <f t="shared" si="3"/>
        <v>23519.99730393471</v>
      </c>
      <c r="H137" s="100">
        <v>7541.8799124360085</v>
      </c>
      <c r="I137" s="101">
        <v>468.26229967921972</v>
      </c>
      <c r="J137" s="101">
        <v>717.63261438906193</v>
      </c>
      <c r="K137" s="101">
        <v>833.17861554771662</v>
      </c>
      <c r="L137" s="101">
        <v>1243.0855790749192</v>
      </c>
      <c r="M137" s="101">
        <v>1691.731283813715</v>
      </c>
      <c r="N137" s="125">
        <f t="shared" si="4"/>
        <v>12495.770304940641</v>
      </c>
      <c r="O137" s="100">
        <v>6451.8302663564682</v>
      </c>
      <c r="P137" s="101">
        <v>439.33934486837825</v>
      </c>
      <c r="Q137" s="101">
        <v>563.67280559241772</v>
      </c>
      <c r="R137" s="101">
        <v>649.75017715990543</v>
      </c>
      <c r="S137" s="101">
        <v>1132.7093125730753</v>
      </c>
      <c r="T137" s="101">
        <v>1786.9250924438238</v>
      </c>
      <c r="U137" s="125">
        <f t="shared" si="6"/>
        <v>11024.226998994069</v>
      </c>
    </row>
    <row r="138" spans="1:21">
      <c r="A138" s="37">
        <v>141</v>
      </c>
      <c r="B138" s="17"/>
      <c r="C138" s="16"/>
      <c r="D138" s="38" t="s">
        <v>8</v>
      </c>
      <c r="E138" s="45" t="s">
        <v>167</v>
      </c>
      <c r="F138" s="53"/>
      <c r="G138" s="109">
        <f t="shared" ref="G138:G157" si="7">N138+U138</f>
        <v>774.7266586445885</v>
      </c>
      <c r="H138" s="26">
        <v>312.40914585231803</v>
      </c>
      <c r="I138" s="7">
        <v>11.129943099687807</v>
      </c>
      <c r="J138" s="7">
        <v>12.928517997730523</v>
      </c>
      <c r="K138" s="7">
        <v>20.676255748374388</v>
      </c>
      <c r="L138" s="7">
        <v>9.3535178136080503</v>
      </c>
      <c r="M138" s="7">
        <v>3.1999087035655975</v>
      </c>
      <c r="N138" s="124">
        <f t="shared" ref="N138:N157" si="8">SUM(H138:M138)</f>
        <v>369.6972892152844</v>
      </c>
      <c r="O138" s="26">
        <v>335.91640338278376</v>
      </c>
      <c r="P138" s="7">
        <v>12.534856513925661</v>
      </c>
      <c r="Q138" s="7">
        <v>14.66095498658251</v>
      </c>
      <c r="R138" s="7">
        <v>24.641024023876525</v>
      </c>
      <c r="S138" s="7">
        <v>12.453644747380167</v>
      </c>
      <c r="T138" s="7">
        <v>4.8224857747554779</v>
      </c>
      <c r="U138" s="124">
        <f t="shared" si="6"/>
        <v>405.0293694293041</v>
      </c>
    </row>
    <row r="139" spans="1:21">
      <c r="A139" s="37">
        <v>142</v>
      </c>
      <c r="B139" s="17"/>
      <c r="C139" s="16"/>
      <c r="D139" s="38" t="s">
        <v>10</v>
      </c>
      <c r="E139" s="45" t="s">
        <v>168</v>
      </c>
      <c r="F139" s="53"/>
      <c r="G139" s="109">
        <f t="shared" si="7"/>
        <v>37.665959204816318</v>
      </c>
      <c r="H139" s="26">
        <v>21.498846470472927</v>
      </c>
      <c r="I139" s="7">
        <v>0</v>
      </c>
      <c r="J139" s="7">
        <v>0</v>
      </c>
      <c r="K139" s="7">
        <v>0</v>
      </c>
      <c r="L139" s="7">
        <v>0.18712145090103149</v>
      </c>
      <c r="M139" s="7">
        <v>1.5870699882507324</v>
      </c>
      <c r="N139" s="124">
        <f t="shared" si="8"/>
        <v>23.273037909624691</v>
      </c>
      <c r="O139" s="26">
        <v>14.392921295191627</v>
      </c>
      <c r="P139" s="7">
        <v>0</v>
      </c>
      <c r="Q139" s="7">
        <v>0</v>
      </c>
      <c r="R139" s="7">
        <v>0</v>
      </c>
      <c r="S139" s="7">
        <v>0</v>
      </c>
      <c r="T139" s="7">
        <v>0</v>
      </c>
      <c r="U139" s="124">
        <f t="shared" si="6"/>
        <v>14.392921295191627</v>
      </c>
    </row>
    <row r="140" spans="1:21">
      <c r="A140" s="37">
        <v>143</v>
      </c>
      <c r="B140" s="17"/>
      <c r="C140" s="16"/>
      <c r="D140" s="38" t="s">
        <v>22</v>
      </c>
      <c r="E140" s="45" t="s">
        <v>169</v>
      </c>
      <c r="F140" s="53"/>
      <c r="G140" s="109">
        <f t="shared" si="7"/>
        <v>2448.1474810970394</v>
      </c>
      <c r="H140" s="26">
        <v>231.77192448731512</v>
      </c>
      <c r="I140" s="7">
        <v>19.580868319608271</v>
      </c>
      <c r="J140" s="7">
        <v>50.444311721250415</v>
      </c>
      <c r="K140" s="7">
        <v>135.69577457383275</v>
      </c>
      <c r="L140" s="7">
        <v>726.63076765090227</v>
      </c>
      <c r="M140" s="7">
        <v>41.372015446424484</v>
      </c>
      <c r="N140" s="124">
        <f t="shared" si="8"/>
        <v>1205.4956621993333</v>
      </c>
      <c r="O140" s="26">
        <v>212.3323603477329</v>
      </c>
      <c r="P140" s="7">
        <v>12.304801122416393</v>
      </c>
      <c r="Q140" s="7">
        <v>46.777205710299313</v>
      </c>
      <c r="R140" s="7">
        <v>151.96760936826468</v>
      </c>
      <c r="S140" s="7">
        <v>722.9101893901825</v>
      </c>
      <c r="T140" s="7">
        <v>96.359652958810329</v>
      </c>
      <c r="U140" s="124">
        <f t="shared" si="6"/>
        <v>1242.6518188977061</v>
      </c>
    </row>
    <row r="141" spans="1:21">
      <c r="A141" s="37">
        <v>144</v>
      </c>
      <c r="B141" s="17"/>
      <c r="C141" s="16"/>
      <c r="D141" s="38" t="s">
        <v>24</v>
      </c>
      <c r="E141" s="45" t="s">
        <v>170</v>
      </c>
      <c r="F141" s="53"/>
      <c r="G141" s="109">
        <f t="shared" si="7"/>
        <v>9543.2492122439216</v>
      </c>
      <c r="H141" s="26">
        <v>3573.7011723443866</v>
      </c>
      <c r="I141" s="7">
        <v>222.42319417372346</v>
      </c>
      <c r="J141" s="7">
        <v>403.1004417128861</v>
      </c>
      <c r="K141" s="7">
        <v>453.26165340840816</v>
      </c>
      <c r="L141" s="7">
        <v>245.11513998918235</v>
      </c>
      <c r="M141" s="7">
        <v>322.0662966966629</v>
      </c>
      <c r="N141" s="124">
        <f t="shared" si="8"/>
        <v>5219.6678983252496</v>
      </c>
      <c r="O141" s="26">
        <v>2903.1252020150423</v>
      </c>
      <c r="P141" s="7">
        <v>209.20736586242128</v>
      </c>
      <c r="Q141" s="7">
        <v>298.01345004234463</v>
      </c>
      <c r="R141" s="7">
        <v>283.94165632966906</v>
      </c>
      <c r="S141" s="7">
        <v>191.32735273428261</v>
      </c>
      <c r="T141" s="7">
        <v>437.9662869349122</v>
      </c>
      <c r="U141" s="124">
        <f t="shared" si="6"/>
        <v>4323.5813139186721</v>
      </c>
    </row>
    <row r="142" spans="1:21">
      <c r="A142" s="37">
        <v>145</v>
      </c>
      <c r="B142" s="17"/>
      <c r="C142" s="16"/>
      <c r="D142" s="38" t="s">
        <v>26</v>
      </c>
      <c r="E142" s="45" t="s">
        <v>171</v>
      </c>
      <c r="F142" s="53"/>
      <c r="G142" s="109">
        <f t="shared" si="7"/>
        <v>2707.0603005856428</v>
      </c>
      <c r="H142" s="26">
        <v>465.31283770874143</v>
      </c>
      <c r="I142" s="7">
        <v>21.580398724996485</v>
      </c>
      <c r="J142" s="7">
        <v>59.483017081860453</v>
      </c>
      <c r="K142" s="7">
        <v>49.953288010467077</v>
      </c>
      <c r="L142" s="7">
        <v>54.972776928712847</v>
      </c>
      <c r="M142" s="7">
        <v>661.75301903486252</v>
      </c>
      <c r="N142" s="124">
        <f t="shared" si="8"/>
        <v>1313.0553374896408</v>
      </c>
      <c r="O142" s="26">
        <v>602.47353659383953</v>
      </c>
      <c r="P142" s="7">
        <v>31.883149127410434</v>
      </c>
      <c r="Q142" s="7">
        <v>49.436346411726845</v>
      </c>
      <c r="R142" s="7">
        <v>43.922849005903117</v>
      </c>
      <c r="S142" s="7">
        <v>42.400733921607753</v>
      </c>
      <c r="T142" s="7">
        <v>623.88834803551435</v>
      </c>
      <c r="U142" s="124">
        <f t="shared" si="6"/>
        <v>1394.004963096002</v>
      </c>
    </row>
    <row r="143" spans="1:21">
      <c r="A143" s="37">
        <v>146</v>
      </c>
      <c r="B143" s="17"/>
      <c r="C143" s="16"/>
      <c r="D143" s="38" t="s">
        <v>32</v>
      </c>
      <c r="E143" s="54" t="s">
        <v>172</v>
      </c>
      <c r="F143" s="53"/>
      <c r="G143" s="109">
        <f t="shared" si="7"/>
        <v>8009.1478950479577</v>
      </c>
      <c r="H143" s="26">
        <v>2937.1860152930021</v>
      </c>
      <c r="I143" s="7">
        <v>193.54789736494422</v>
      </c>
      <c r="J143" s="7">
        <v>191.67632778733969</v>
      </c>
      <c r="K143" s="7">
        <v>173.59164451435208</v>
      </c>
      <c r="L143" s="7">
        <v>206.82625580206513</v>
      </c>
      <c r="M143" s="7">
        <v>661.75299400091171</v>
      </c>
      <c r="N143" s="124">
        <f t="shared" si="8"/>
        <v>4364.581134762615</v>
      </c>
      <c r="O143" s="26">
        <v>2383.5899828076363</v>
      </c>
      <c r="P143" s="7">
        <v>173.40916953986016</v>
      </c>
      <c r="Q143" s="7">
        <v>154.78484702343121</v>
      </c>
      <c r="R143" s="7">
        <v>145.27703736536205</v>
      </c>
      <c r="S143" s="7">
        <v>163.61737581156194</v>
      </c>
      <c r="T143" s="7">
        <v>623.88834773749113</v>
      </c>
      <c r="U143" s="124">
        <f t="shared" si="6"/>
        <v>3644.5667602853428</v>
      </c>
    </row>
    <row r="144" spans="1:21">
      <c r="A144" s="93">
        <v>147</v>
      </c>
      <c r="B144" s="94"/>
      <c r="C144" s="103" t="s">
        <v>173</v>
      </c>
      <c r="D144" s="96" t="s">
        <v>174</v>
      </c>
      <c r="E144" s="97"/>
      <c r="F144" s="98"/>
      <c r="G144" s="99">
        <f t="shared" si="7"/>
        <v>25.920942731201649</v>
      </c>
      <c r="H144" s="100">
        <v>0</v>
      </c>
      <c r="I144" s="101">
        <v>0</v>
      </c>
      <c r="J144" s="101">
        <v>0</v>
      </c>
      <c r="K144" s="101">
        <v>0</v>
      </c>
      <c r="L144" s="101">
        <v>0.67375525087118149</v>
      </c>
      <c r="M144" s="101">
        <v>10.673859193921089</v>
      </c>
      <c r="N144" s="125">
        <f t="shared" si="8"/>
        <v>11.347614444792271</v>
      </c>
      <c r="O144" s="100">
        <v>0</v>
      </c>
      <c r="P144" s="101">
        <v>0</v>
      </c>
      <c r="Q144" s="101">
        <v>0</v>
      </c>
      <c r="R144" s="101">
        <v>0.20023825764656067</v>
      </c>
      <c r="S144" s="101">
        <v>1.6102073490619659</v>
      </c>
      <c r="T144" s="101">
        <v>12.762882679700851</v>
      </c>
      <c r="U144" s="125">
        <f t="shared" si="6"/>
        <v>14.573328286409378</v>
      </c>
    </row>
    <row r="145" spans="1:21">
      <c r="A145" s="72">
        <v>151</v>
      </c>
      <c r="B145" s="80" t="s">
        <v>175</v>
      </c>
      <c r="C145" s="81" t="s">
        <v>176</v>
      </c>
      <c r="D145" s="82"/>
      <c r="E145" s="82"/>
      <c r="F145" s="83"/>
      <c r="G145" s="74">
        <f t="shared" si="7"/>
        <v>484535.71756664111</v>
      </c>
      <c r="H145" s="75">
        <v>2202.0446849707514</v>
      </c>
      <c r="I145" s="76">
        <v>3321.9858842156827</v>
      </c>
      <c r="J145" s="76">
        <v>32625.444641590118</v>
      </c>
      <c r="K145" s="76">
        <v>73993.769429206848</v>
      </c>
      <c r="L145" s="76">
        <v>66334.667060852051</v>
      </c>
      <c r="M145" s="76">
        <v>145215.56712722778</v>
      </c>
      <c r="N145" s="122">
        <f t="shared" si="8"/>
        <v>323693.47882806323</v>
      </c>
      <c r="O145" s="75">
        <v>1788.6185288839624</v>
      </c>
      <c r="P145" s="76">
        <v>1921.6681187152863</v>
      </c>
      <c r="Q145" s="76">
        <v>8475.5697875022888</v>
      </c>
      <c r="R145" s="76">
        <v>16192.135054111481</v>
      </c>
      <c r="S145" s="76">
        <v>18765.734275579453</v>
      </c>
      <c r="T145" s="76">
        <v>113698.5129737854</v>
      </c>
      <c r="U145" s="122">
        <f t="shared" si="6"/>
        <v>160842.23873857787</v>
      </c>
    </row>
    <row r="146" spans="1:21">
      <c r="A146" s="93">
        <v>152</v>
      </c>
      <c r="B146" s="95"/>
      <c r="C146" s="95" t="s">
        <v>6</v>
      </c>
      <c r="D146" s="96" t="s">
        <v>177</v>
      </c>
      <c r="E146" s="104"/>
      <c r="F146" s="105"/>
      <c r="G146" s="99">
        <f t="shared" si="7"/>
        <v>316154.16514812317</v>
      </c>
      <c r="H146" s="100">
        <v>2027.6065646145726</v>
      </c>
      <c r="I146" s="101">
        <v>2249.3098912909627</v>
      </c>
      <c r="J146" s="101">
        <v>13805.167855024338</v>
      </c>
      <c r="K146" s="101">
        <v>31641.438568115234</v>
      </c>
      <c r="L146" s="101">
        <v>33867.867534637451</v>
      </c>
      <c r="M146" s="101">
        <v>112715.69133377075</v>
      </c>
      <c r="N146" s="125">
        <f t="shared" si="8"/>
        <v>196307.08174745331</v>
      </c>
      <c r="O146" s="100">
        <v>1624.6048519153846</v>
      </c>
      <c r="P146" s="101">
        <v>1183.944642950315</v>
      </c>
      <c r="Q146" s="101">
        <v>3347.8603338599205</v>
      </c>
      <c r="R146" s="101">
        <v>6327.2992821931839</v>
      </c>
      <c r="S146" s="101">
        <v>9463.2363617420197</v>
      </c>
      <c r="T146" s="101">
        <v>97900.137928009033</v>
      </c>
      <c r="U146" s="125">
        <f t="shared" si="6"/>
        <v>119847.08340066986</v>
      </c>
    </row>
    <row r="147" spans="1:21">
      <c r="A147" s="37">
        <v>153</v>
      </c>
      <c r="B147" s="17"/>
      <c r="C147" s="16"/>
      <c r="D147" s="38" t="s">
        <v>8</v>
      </c>
      <c r="E147" s="49" t="s">
        <v>178</v>
      </c>
      <c r="F147" s="55"/>
      <c r="G147" s="109">
        <f t="shared" si="7"/>
        <v>38060.052502110659</v>
      </c>
      <c r="H147" s="26">
        <v>202.19800642121118</v>
      </c>
      <c r="I147" s="7">
        <v>591.97648452594876</v>
      </c>
      <c r="J147" s="7">
        <v>6180.6030701398849</v>
      </c>
      <c r="K147" s="7">
        <v>8916.6203439235687</v>
      </c>
      <c r="L147" s="7">
        <v>6762.8332903385162</v>
      </c>
      <c r="M147" s="7">
        <v>5731.3025716543198</v>
      </c>
      <c r="N147" s="124">
        <f t="shared" si="8"/>
        <v>28385.53376700345</v>
      </c>
      <c r="O147" s="26">
        <v>158.02534593286691</v>
      </c>
      <c r="P147" s="7">
        <v>331.96252228319645</v>
      </c>
      <c r="Q147" s="7">
        <v>1579.1295637339354</v>
      </c>
      <c r="R147" s="7">
        <v>2133.2645431607962</v>
      </c>
      <c r="S147" s="7">
        <v>2185.5723810195923</v>
      </c>
      <c r="T147" s="7">
        <v>3286.5643789768219</v>
      </c>
      <c r="U147" s="124">
        <f t="shared" si="6"/>
        <v>9674.5187351072091</v>
      </c>
    </row>
    <row r="148" spans="1:21">
      <c r="A148" s="37">
        <v>154</v>
      </c>
      <c r="B148" s="17"/>
      <c r="C148" s="16"/>
      <c r="D148" s="38" t="s">
        <v>10</v>
      </c>
      <c r="E148" s="49" t="s">
        <v>179</v>
      </c>
      <c r="F148" s="40"/>
      <c r="G148" s="109">
        <f t="shared" si="7"/>
        <v>5128.2049090711462</v>
      </c>
      <c r="H148" s="26">
        <v>95.058864878079021</v>
      </c>
      <c r="I148" s="7">
        <v>92.577035432448611</v>
      </c>
      <c r="J148" s="7">
        <v>329.31084403954446</v>
      </c>
      <c r="K148" s="7">
        <v>959.7440652474761</v>
      </c>
      <c r="L148" s="7">
        <v>883.73058887198567</v>
      </c>
      <c r="M148" s="7">
        <v>873.13019278645515</v>
      </c>
      <c r="N148" s="124">
        <f t="shared" si="8"/>
        <v>3233.551591255989</v>
      </c>
      <c r="O148" s="26">
        <v>95.287175733594268</v>
      </c>
      <c r="P148" s="7">
        <v>76.416209507267922</v>
      </c>
      <c r="Q148" s="7">
        <v>113.60849691182375</v>
      </c>
      <c r="R148" s="7">
        <v>218.07069523259997</v>
      </c>
      <c r="S148" s="7">
        <v>226.53793353866786</v>
      </c>
      <c r="T148" s="7">
        <v>1164.7328068912029</v>
      </c>
      <c r="U148" s="124">
        <f t="shared" si="6"/>
        <v>1894.6533178151567</v>
      </c>
    </row>
    <row r="149" spans="1:21">
      <c r="A149" s="37">
        <v>155</v>
      </c>
      <c r="B149" s="17"/>
      <c r="C149" s="16"/>
      <c r="D149" s="38" t="s">
        <v>22</v>
      </c>
      <c r="E149" s="49" t="s">
        <v>180</v>
      </c>
      <c r="F149" s="40"/>
      <c r="G149" s="109">
        <f t="shared" si="7"/>
        <v>121840.3189170712</v>
      </c>
      <c r="H149" s="26">
        <v>181.82044873439008</v>
      </c>
      <c r="I149" s="7">
        <v>135.73156953603029</v>
      </c>
      <c r="J149" s="7">
        <v>1172.4981082081795</v>
      </c>
      <c r="K149" s="7">
        <v>4591.0465683937073</v>
      </c>
      <c r="L149" s="7">
        <v>7750.7427752017975</v>
      </c>
      <c r="M149" s="7">
        <v>57920.771688461304</v>
      </c>
      <c r="N149" s="124">
        <f t="shared" si="8"/>
        <v>71752.611158535408</v>
      </c>
      <c r="O149" s="26">
        <v>136.12078690921771</v>
      </c>
      <c r="P149" s="7">
        <v>69.97050055298314</v>
      </c>
      <c r="Q149" s="7">
        <v>270.35458494629711</v>
      </c>
      <c r="R149" s="7">
        <v>754.33307801187038</v>
      </c>
      <c r="S149" s="7">
        <v>2062.7615765556693</v>
      </c>
      <c r="T149" s="7">
        <v>46794.167231559753</v>
      </c>
      <c r="U149" s="124">
        <f t="shared" si="6"/>
        <v>50087.707758535791</v>
      </c>
    </row>
    <row r="150" spans="1:21">
      <c r="A150" s="37">
        <v>156</v>
      </c>
      <c r="B150" s="17"/>
      <c r="C150" s="16"/>
      <c r="D150" s="38" t="s">
        <v>24</v>
      </c>
      <c r="E150" s="49" t="s">
        <v>181</v>
      </c>
      <c r="F150" s="40"/>
      <c r="G150" s="109">
        <f t="shared" si="7"/>
        <v>12432.003480408557</v>
      </c>
      <c r="H150" s="26">
        <v>200.98438945439921</v>
      </c>
      <c r="I150" s="7">
        <v>101.50326556153595</v>
      </c>
      <c r="J150" s="7">
        <v>422.02909906953573</v>
      </c>
      <c r="K150" s="7">
        <v>2011.0326482504606</v>
      </c>
      <c r="L150" s="7">
        <v>2225.1190957799554</v>
      </c>
      <c r="M150" s="7">
        <v>2839.7065570354462</v>
      </c>
      <c r="N150" s="124">
        <f t="shared" si="8"/>
        <v>7800.3750551513331</v>
      </c>
      <c r="O150" s="26">
        <v>193.14843970191396</v>
      </c>
      <c r="P150" s="7">
        <v>80.365529322672955</v>
      </c>
      <c r="Q150" s="7">
        <v>172.29813034459949</v>
      </c>
      <c r="R150" s="7">
        <v>507.91453093290329</v>
      </c>
      <c r="S150" s="7">
        <v>696.14833565056324</v>
      </c>
      <c r="T150" s="7">
        <v>2981.7534593045712</v>
      </c>
      <c r="U150" s="124">
        <f t="shared" si="6"/>
        <v>4631.6284252572241</v>
      </c>
    </row>
    <row r="151" spans="1:21">
      <c r="A151" s="37">
        <v>157</v>
      </c>
      <c r="B151" s="17"/>
      <c r="C151" s="16"/>
      <c r="D151" s="38" t="s">
        <v>26</v>
      </c>
      <c r="E151" s="49" t="s">
        <v>182</v>
      </c>
      <c r="F151" s="40"/>
      <c r="G151" s="109">
        <f t="shared" si="7"/>
        <v>15442.009859818383</v>
      </c>
      <c r="H151" s="26">
        <v>305.8984950411832</v>
      </c>
      <c r="I151" s="7">
        <v>679.68537482619286</v>
      </c>
      <c r="J151" s="7">
        <v>1957.6633906513453</v>
      </c>
      <c r="K151" s="7">
        <v>3951.3663903027773</v>
      </c>
      <c r="L151" s="7">
        <v>3071.9345899820328</v>
      </c>
      <c r="M151" s="7">
        <v>2330.6000789403915</v>
      </c>
      <c r="N151" s="124">
        <f t="shared" si="8"/>
        <v>12297.148319743923</v>
      </c>
      <c r="O151" s="26">
        <v>230.27603245060891</v>
      </c>
      <c r="P151" s="7">
        <v>283.18588541075587</v>
      </c>
      <c r="Q151" s="7">
        <v>302.73955834656954</v>
      </c>
      <c r="R151" s="7">
        <v>535.77760837972164</v>
      </c>
      <c r="S151" s="7">
        <v>554.28118576481938</v>
      </c>
      <c r="T151" s="7">
        <v>1238.6012697219849</v>
      </c>
      <c r="U151" s="124">
        <f t="shared" si="6"/>
        <v>3144.8615400744602</v>
      </c>
    </row>
    <row r="152" spans="1:21">
      <c r="A152" s="37">
        <v>158</v>
      </c>
      <c r="B152" s="12"/>
      <c r="C152" s="12"/>
      <c r="D152" s="52" t="s">
        <v>32</v>
      </c>
      <c r="E152" s="49" t="s">
        <v>183</v>
      </c>
      <c r="F152" s="43"/>
      <c r="G152" s="109">
        <f t="shared" si="7"/>
        <v>921.30741147772642</v>
      </c>
      <c r="H152" s="26">
        <v>57.38685577781871</v>
      </c>
      <c r="I152" s="7">
        <v>80.251174793869723</v>
      </c>
      <c r="J152" s="7">
        <v>122.11538620037027</v>
      </c>
      <c r="K152" s="7">
        <v>125.67117063689511</v>
      </c>
      <c r="L152" s="7">
        <v>106.73430795362219</v>
      </c>
      <c r="M152" s="7">
        <v>44.853126176836668</v>
      </c>
      <c r="N152" s="124">
        <f t="shared" si="8"/>
        <v>537.01202153941267</v>
      </c>
      <c r="O152" s="26">
        <v>61.874511481524678</v>
      </c>
      <c r="P152" s="7">
        <v>57.97606800289941</v>
      </c>
      <c r="Q152" s="7">
        <v>61.89690786684514</v>
      </c>
      <c r="R152" s="7">
        <v>74.640845786489081</v>
      </c>
      <c r="S152" s="7">
        <v>79.662185256893281</v>
      </c>
      <c r="T152" s="7">
        <v>48.244871543662157</v>
      </c>
      <c r="U152" s="124">
        <f t="shared" si="6"/>
        <v>384.29538993831375</v>
      </c>
    </row>
    <row r="153" spans="1:21">
      <c r="A153" s="37">
        <v>159</v>
      </c>
      <c r="B153" s="10"/>
      <c r="C153" s="11"/>
      <c r="D153" s="38" t="s">
        <v>34</v>
      </c>
      <c r="E153" s="49" t="s">
        <v>184</v>
      </c>
      <c r="F153" s="51"/>
      <c r="G153" s="109">
        <f t="shared" si="7"/>
        <v>122330.27089524952</v>
      </c>
      <c r="H153" s="26">
        <v>984.25947657134384</v>
      </c>
      <c r="I153" s="7">
        <v>567.58500365912914</v>
      </c>
      <c r="J153" s="7">
        <v>3620.9478562474251</v>
      </c>
      <c r="K153" s="7">
        <v>11085.95749104023</v>
      </c>
      <c r="L153" s="7">
        <v>13066.77296090126</v>
      </c>
      <c r="M153" s="7">
        <v>42975.329756736755</v>
      </c>
      <c r="N153" s="124">
        <f t="shared" si="8"/>
        <v>72300.852545156144</v>
      </c>
      <c r="O153" s="26">
        <v>749.87255840974103</v>
      </c>
      <c r="P153" s="7">
        <v>284.06792065306217</v>
      </c>
      <c r="Q153" s="7">
        <v>847.83305144309998</v>
      </c>
      <c r="R153" s="7">
        <v>2103.2980499267578</v>
      </c>
      <c r="S153" s="7">
        <v>3658.2726701200008</v>
      </c>
      <c r="T153" s="7">
        <v>42386.07409954071</v>
      </c>
      <c r="U153" s="124">
        <f t="shared" si="6"/>
        <v>50029.418350093372</v>
      </c>
    </row>
    <row r="154" spans="1:21">
      <c r="A154" s="93">
        <v>160</v>
      </c>
      <c r="B154" s="94"/>
      <c r="C154" s="95" t="s">
        <v>61</v>
      </c>
      <c r="D154" s="96" t="s">
        <v>185</v>
      </c>
      <c r="E154" s="97"/>
      <c r="F154" s="98"/>
      <c r="G154" s="99">
        <f t="shared" si="7"/>
        <v>168381.55018797709</v>
      </c>
      <c r="H154" s="100">
        <v>174.43811987769004</v>
      </c>
      <c r="I154" s="101">
        <v>1072.6759653426707</v>
      </c>
      <c r="J154" s="101">
        <v>18820.276942968369</v>
      </c>
      <c r="K154" s="101">
        <v>42352.33154296875</v>
      </c>
      <c r="L154" s="101">
        <v>32466.798511505127</v>
      </c>
      <c r="M154" s="101">
        <v>32499.874599456787</v>
      </c>
      <c r="N154" s="125">
        <f t="shared" si="8"/>
        <v>127386.39568211939</v>
      </c>
      <c r="O154" s="100">
        <v>164.01369344207342</v>
      </c>
      <c r="P154" s="101">
        <v>737.72350176051259</v>
      </c>
      <c r="Q154" s="101">
        <v>5127.7093910574913</v>
      </c>
      <c r="R154" s="101">
        <v>9864.8355255126953</v>
      </c>
      <c r="S154" s="101">
        <v>9302.498014330864</v>
      </c>
      <c r="T154" s="101">
        <v>15798.374379754066</v>
      </c>
      <c r="U154" s="125">
        <f t="shared" si="6"/>
        <v>40995.154505857703</v>
      </c>
    </row>
    <row r="155" spans="1:21">
      <c r="A155" s="37">
        <v>161</v>
      </c>
      <c r="B155" s="17"/>
      <c r="C155" s="16"/>
      <c r="D155" s="38" t="s">
        <v>8</v>
      </c>
      <c r="E155" s="49" t="s">
        <v>186</v>
      </c>
      <c r="F155" s="40"/>
      <c r="G155" s="109">
        <f t="shared" si="7"/>
        <v>129062.48209121806</v>
      </c>
      <c r="H155" s="26">
        <v>0</v>
      </c>
      <c r="I155" s="7">
        <v>428.18654847145081</v>
      </c>
      <c r="J155" s="7">
        <v>12316.226041913033</v>
      </c>
      <c r="K155" s="7">
        <v>31110.568261623383</v>
      </c>
      <c r="L155" s="7">
        <v>25920.106456279755</v>
      </c>
      <c r="M155" s="7">
        <v>29540.281122684479</v>
      </c>
      <c r="N155" s="124">
        <f t="shared" si="8"/>
        <v>99315.368430972099</v>
      </c>
      <c r="O155" s="26">
        <v>0</v>
      </c>
      <c r="P155" s="7">
        <v>235.10677984339782</v>
      </c>
      <c r="Q155" s="7">
        <v>3209.8249655365944</v>
      </c>
      <c r="R155" s="7">
        <v>6400.0732976198196</v>
      </c>
      <c r="S155" s="7">
        <v>6803.4282654523849</v>
      </c>
      <c r="T155" s="7">
        <v>13098.680351793766</v>
      </c>
      <c r="U155" s="124">
        <f t="shared" si="6"/>
        <v>29747.113660245963</v>
      </c>
    </row>
    <row r="156" spans="1:21">
      <c r="A156" s="37">
        <v>162</v>
      </c>
      <c r="B156" s="17"/>
      <c r="C156" s="16"/>
      <c r="D156" s="38" t="s">
        <v>10</v>
      </c>
      <c r="E156" s="49" t="s">
        <v>187</v>
      </c>
      <c r="F156" s="55"/>
      <c r="G156" s="109">
        <f t="shared" si="7"/>
        <v>24510.523379611383</v>
      </c>
      <c r="H156" s="26">
        <v>120.05525934007164</v>
      </c>
      <c r="I156" s="7">
        <v>160.14385520480573</v>
      </c>
      <c r="J156" s="7">
        <v>3232.2605353593826</v>
      </c>
      <c r="K156" s="7">
        <v>7082.608794875443</v>
      </c>
      <c r="L156" s="7">
        <v>4168.2835274338722</v>
      </c>
      <c r="M156" s="7">
        <v>1912.6179419308901</v>
      </c>
      <c r="N156" s="124">
        <f t="shared" si="8"/>
        <v>16675.969914144465</v>
      </c>
      <c r="O156" s="26">
        <v>107.9137454200245</v>
      </c>
      <c r="P156" s="7">
        <v>143.81195792369545</v>
      </c>
      <c r="Q156" s="7">
        <v>1170.9572792612016</v>
      </c>
      <c r="R156" s="7">
        <v>2528.0379103571177</v>
      </c>
      <c r="S156" s="7">
        <v>1739.3247238844633</v>
      </c>
      <c r="T156" s="7">
        <v>2144.5078486204147</v>
      </c>
      <c r="U156" s="124">
        <f t="shared" si="6"/>
        <v>7834.5534654669173</v>
      </c>
    </row>
    <row r="157" spans="1:21" ht="12.6" thickBot="1">
      <c r="A157" s="56">
        <v>163</v>
      </c>
      <c r="B157" s="57"/>
      <c r="C157" s="58"/>
      <c r="D157" s="59" t="s">
        <v>22</v>
      </c>
      <c r="E157" s="60" t="s">
        <v>188</v>
      </c>
      <c r="F157" s="61"/>
      <c r="G157" s="112">
        <f t="shared" si="7"/>
        <v>14808.54458707117</v>
      </c>
      <c r="H157" s="27">
        <v>54.382862979626225</v>
      </c>
      <c r="I157" s="28">
        <v>484.34554775728611</v>
      </c>
      <c r="J157" s="28">
        <v>3271.7902470887639</v>
      </c>
      <c r="K157" s="28">
        <v>4159.1543817282654</v>
      </c>
      <c r="L157" s="28">
        <v>2378.4084699449595</v>
      </c>
      <c r="M157" s="28">
        <v>1046.9757630156819</v>
      </c>
      <c r="N157" s="126">
        <f t="shared" si="8"/>
        <v>11395.057272514583</v>
      </c>
      <c r="O157" s="27">
        <v>56.099949841773196</v>
      </c>
      <c r="P157" s="28">
        <v>358.80475905159255</v>
      </c>
      <c r="Q157" s="28">
        <v>746.92718295950908</v>
      </c>
      <c r="R157" s="28">
        <v>936.72424096078612</v>
      </c>
      <c r="S157" s="28">
        <v>759.7450128684286</v>
      </c>
      <c r="T157" s="28">
        <v>555.18616887449753</v>
      </c>
      <c r="U157" s="126">
        <f t="shared" si="6"/>
        <v>3413.4873145565871</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U157"/>
  <sheetViews>
    <sheetView workbookViewId="0">
      <pane xSplit="6" ySplit="9" topLeftCell="G10" activePane="bottomRight" state="frozen"/>
      <selection activeCell="I44" sqref="I44"/>
      <selection pane="topRight" activeCell="I44" sqref="I44"/>
      <selection pane="bottomLeft" activeCell="I44" sqref="I44"/>
      <selection pane="bottomRight" activeCell="I44" sqref="I44"/>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6" t="s">
        <v>354</v>
      </c>
      <c r="E2" s="246"/>
      <c r="F2" s="246"/>
      <c r="G2" s="6"/>
      <c r="H2" s="6"/>
    </row>
    <row r="3" spans="1:21" ht="13.8">
      <c r="A3" s="1" t="s">
        <v>194</v>
      </c>
      <c r="C3" s="296">
        <v>2060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1159812.0231399536</v>
      </c>
      <c r="H7" s="151">
        <v>44279.423988342285</v>
      </c>
      <c r="I7" s="152">
        <v>89449.538444519043</v>
      </c>
      <c r="J7" s="152">
        <v>130683.9995880127</v>
      </c>
      <c r="K7" s="152">
        <v>162840.64804077148</v>
      </c>
      <c r="L7" s="152">
        <v>114788.81034851074</v>
      </c>
      <c r="M7" s="152">
        <v>47570.252433776855</v>
      </c>
      <c r="N7" s="153">
        <f>SUM(H7:M7)</f>
        <v>589612.67284393311</v>
      </c>
      <c r="O7" s="151">
        <v>42027.470058441162</v>
      </c>
      <c r="P7" s="152">
        <v>85019.64111328125</v>
      </c>
      <c r="Q7" s="152">
        <v>123777.16648864746</v>
      </c>
      <c r="R7" s="152">
        <v>152537.38792419434</v>
      </c>
      <c r="S7" s="152">
        <v>111379.33192443848</v>
      </c>
      <c r="T7" s="152">
        <v>55458.352787017822</v>
      </c>
      <c r="U7" s="153">
        <f>SUM(O7:T7)</f>
        <v>570199.35029602051</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0">N10+U10</f>
        <v>10350274.272274971</v>
      </c>
      <c r="H10" s="67">
        <v>227685.80584716797</v>
      </c>
      <c r="I10" s="68">
        <v>45860.936797142029</v>
      </c>
      <c r="J10" s="68">
        <v>173914.01062774658</v>
      </c>
      <c r="K10" s="68">
        <v>367288.88012695313</v>
      </c>
      <c r="L10" s="68">
        <v>1238715.8820800781</v>
      </c>
      <c r="M10" s="68">
        <v>3180093.1684570313</v>
      </c>
      <c r="N10" s="121">
        <f t="shared" ref="N10:N73" si="1">SUM(H10:M10)</f>
        <v>5233558.6839361191</v>
      </c>
      <c r="O10" s="67">
        <v>208792.6132850647</v>
      </c>
      <c r="P10" s="68">
        <v>34457.99761390686</v>
      </c>
      <c r="Q10" s="68">
        <v>89703.864753723145</v>
      </c>
      <c r="R10" s="68">
        <v>246861.98109436035</v>
      </c>
      <c r="S10" s="68">
        <v>997139.01098632813</v>
      </c>
      <c r="T10" s="68">
        <v>3539760.1206054688</v>
      </c>
      <c r="U10" s="121">
        <f t="shared" ref="U10:U73" si="2">SUM(O10:T10)</f>
        <v>5116715.5883388519</v>
      </c>
    </row>
    <row r="11" spans="1:21" s="19" customFormat="1" ht="15" customHeight="1">
      <c r="A11" s="72">
        <v>1</v>
      </c>
      <c r="B11" s="73" t="s">
        <v>4</v>
      </c>
      <c r="C11" s="278" t="s">
        <v>5</v>
      </c>
      <c r="D11" s="279"/>
      <c r="E11" s="279"/>
      <c r="F11" s="280"/>
      <c r="G11" s="74">
        <f t="shared" si="0"/>
        <v>733441.98699951172</v>
      </c>
      <c r="H11" s="75">
        <v>131104.53159713745</v>
      </c>
      <c r="I11" s="76">
        <v>3414.6486002504826</v>
      </c>
      <c r="J11" s="76">
        <v>9038.3665124177933</v>
      </c>
      <c r="K11" s="76">
        <v>17456.337316989899</v>
      </c>
      <c r="L11" s="76">
        <v>41914.784107208252</v>
      </c>
      <c r="M11" s="76">
        <v>169780.08323669434</v>
      </c>
      <c r="N11" s="122">
        <f t="shared" si="1"/>
        <v>372708.75137069821</v>
      </c>
      <c r="O11" s="75">
        <v>119468.27820158005</v>
      </c>
      <c r="P11" s="76">
        <v>3477.3650841414928</v>
      </c>
      <c r="Q11" s="76">
        <v>13468.92179441452</v>
      </c>
      <c r="R11" s="76">
        <v>20140.300837755203</v>
      </c>
      <c r="S11" s="76">
        <v>33113.54388999939</v>
      </c>
      <c r="T11" s="76">
        <v>171064.82582092285</v>
      </c>
      <c r="U11" s="122">
        <f t="shared" si="2"/>
        <v>360733.23562881351</v>
      </c>
    </row>
    <row r="12" spans="1:21" s="18" customFormat="1">
      <c r="A12" s="85">
        <v>2</v>
      </c>
      <c r="B12" s="86"/>
      <c r="C12" s="86" t="s">
        <v>6</v>
      </c>
      <c r="D12" s="87" t="s">
        <v>7</v>
      </c>
      <c r="E12" s="88"/>
      <c r="F12" s="89"/>
      <c r="G12" s="90">
        <f t="shared" si="0"/>
        <v>239691.10029651597</v>
      </c>
      <c r="H12" s="91">
        <v>14625.842049941421</v>
      </c>
      <c r="I12" s="92">
        <v>2074.494394492358</v>
      </c>
      <c r="J12" s="92">
        <v>6314.0124872028828</v>
      </c>
      <c r="K12" s="92">
        <v>12396.560913085938</v>
      </c>
      <c r="L12" s="92">
        <v>22152.821887969971</v>
      </c>
      <c r="M12" s="92">
        <v>55800.110637664795</v>
      </c>
      <c r="N12" s="123">
        <f t="shared" si="1"/>
        <v>113363.84237035736</v>
      </c>
      <c r="O12" s="91">
        <v>15886.131138958037</v>
      </c>
      <c r="P12" s="92">
        <v>2317.6016335636377</v>
      </c>
      <c r="Q12" s="92">
        <v>5671.8397045731544</v>
      </c>
      <c r="R12" s="92">
        <v>9286.7066535353661</v>
      </c>
      <c r="S12" s="92">
        <v>18986.488238811493</v>
      </c>
      <c r="T12" s="92">
        <v>74178.490556716919</v>
      </c>
      <c r="U12" s="123">
        <f t="shared" si="2"/>
        <v>126327.25792615861</v>
      </c>
    </row>
    <row r="13" spans="1:21">
      <c r="A13" s="37">
        <v>3</v>
      </c>
      <c r="B13" s="17"/>
      <c r="C13" s="16"/>
      <c r="D13" s="38" t="s">
        <v>8</v>
      </c>
      <c r="E13" s="39" t="s">
        <v>9</v>
      </c>
      <c r="F13" s="40"/>
      <c r="G13" s="109">
        <f t="shared" si="0"/>
        <v>72567.227764030511</v>
      </c>
      <c r="H13" s="26">
        <v>448.37543708584434</v>
      </c>
      <c r="I13" s="7">
        <v>238.27846328503739</v>
      </c>
      <c r="J13" s="7">
        <v>2447.3069939560846</v>
      </c>
      <c r="K13" s="7">
        <v>5851.1417959976297</v>
      </c>
      <c r="L13" s="7">
        <v>12342.22974056615</v>
      </c>
      <c r="M13" s="7">
        <v>18309.715489299131</v>
      </c>
      <c r="N13" s="124">
        <f t="shared" si="1"/>
        <v>39637.047920189878</v>
      </c>
      <c r="O13" s="26">
        <v>574.35785394400989</v>
      </c>
      <c r="P13" s="7">
        <v>437.08801173256398</v>
      </c>
      <c r="Q13" s="7">
        <v>2425.9718612016177</v>
      </c>
      <c r="R13" s="7">
        <v>4422.621367214153</v>
      </c>
      <c r="S13" s="7">
        <v>8349.0976639365035</v>
      </c>
      <c r="T13" s="7">
        <v>16721.043085811783</v>
      </c>
      <c r="U13" s="124">
        <f t="shared" si="2"/>
        <v>32930.179843840633</v>
      </c>
    </row>
    <row r="14" spans="1:21">
      <c r="A14" s="37">
        <v>4</v>
      </c>
      <c r="B14" s="41"/>
      <c r="C14" s="16"/>
      <c r="D14" s="38" t="s">
        <v>10</v>
      </c>
      <c r="E14" s="39" t="s">
        <v>11</v>
      </c>
      <c r="F14" s="40"/>
      <c r="G14" s="109">
        <f t="shared" si="0"/>
        <v>5149.1938914821949</v>
      </c>
      <c r="H14" s="26">
        <v>1906.4868501855526</v>
      </c>
      <c r="I14" s="7">
        <v>84.364252764964476</v>
      </c>
      <c r="J14" s="7">
        <v>16.599169638939202</v>
      </c>
      <c r="K14" s="7">
        <v>44.402308311313391</v>
      </c>
      <c r="L14" s="7">
        <v>46.661570720374584</v>
      </c>
      <c r="M14" s="7">
        <v>73.088311195373535</v>
      </c>
      <c r="N14" s="124">
        <f t="shared" si="1"/>
        <v>2171.6024628165178</v>
      </c>
      <c r="O14" s="26">
        <v>2457.5248313990887</v>
      </c>
      <c r="P14" s="7">
        <v>166.00080025428906</v>
      </c>
      <c r="Q14" s="7">
        <v>55.22485863417387</v>
      </c>
      <c r="R14" s="7">
        <v>60.964464195072651</v>
      </c>
      <c r="S14" s="7">
        <v>71.777070421725512</v>
      </c>
      <c r="T14" s="7">
        <v>166.09940376132727</v>
      </c>
      <c r="U14" s="124">
        <f t="shared" si="2"/>
        <v>2977.5914286656771</v>
      </c>
    </row>
    <row r="15" spans="1:21">
      <c r="A15" s="37">
        <v>5</v>
      </c>
      <c r="B15" s="41"/>
      <c r="C15" s="16"/>
      <c r="D15" s="8"/>
      <c r="E15" s="17" t="s">
        <v>12</v>
      </c>
      <c r="F15" s="42" t="s">
        <v>13</v>
      </c>
      <c r="G15" s="109">
        <f t="shared" si="0"/>
        <v>4857.7668452786747</v>
      </c>
      <c r="H15" s="26">
        <v>1906.4868501855526</v>
      </c>
      <c r="I15" s="7">
        <v>84.167270059930161</v>
      </c>
      <c r="J15" s="7">
        <v>14.089293976314366</v>
      </c>
      <c r="K15" s="7">
        <v>39.082701411098242</v>
      </c>
      <c r="L15" s="7">
        <v>43.548619197681546</v>
      </c>
      <c r="M15" s="7">
        <v>65.926136277616024</v>
      </c>
      <c r="N15" s="124">
        <f t="shared" si="1"/>
        <v>2153.300871108193</v>
      </c>
      <c r="O15" s="26">
        <v>2457.5248313990887</v>
      </c>
      <c r="P15" s="7">
        <v>165.58281311485916</v>
      </c>
      <c r="Q15" s="7">
        <v>13.785827890271321</v>
      </c>
      <c r="R15" s="7">
        <v>8.1624309492763132</v>
      </c>
      <c r="S15" s="7">
        <v>16.652408479712903</v>
      </c>
      <c r="T15" s="7">
        <v>42.757662337273359</v>
      </c>
      <c r="U15" s="124">
        <f t="shared" si="2"/>
        <v>2704.4659741704818</v>
      </c>
    </row>
    <row r="16" spans="1:21">
      <c r="A16" s="37">
        <v>6</v>
      </c>
      <c r="B16" s="41"/>
      <c r="C16" s="16"/>
      <c r="D16" s="8"/>
      <c r="E16" s="17" t="s">
        <v>14</v>
      </c>
      <c r="F16" s="42" t="s">
        <v>15</v>
      </c>
      <c r="G16" s="109">
        <f t="shared" si="0"/>
        <v>53.984274736027146</v>
      </c>
      <c r="H16" s="26">
        <v>0</v>
      </c>
      <c r="I16" s="7">
        <v>0</v>
      </c>
      <c r="J16" s="7">
        <v>0</v>
      </c>
      <c r="K16" s="7">
        <v>0</v>
      </c>
      <c r="L16" s="7">
        <v>0</v>
      </c>
      <c r="M16" s="7">
        <v>0</v>
      </c>
      <c r="N16" s="124">
        <f t="shared" si="1"/>
        <v>0</v>
      </c>
      <c r="O16" s="26">
        <v>0</v>
      </c>
      <c r="P16" s="7">
        <v>0.11674343422419042</v>
      </c>
      <c r="Q16" s="7">
        <v>9.5545533987460658</v>
      </c>
      <c r="R16" s="7">
        <v>9.5350808990187943</v>
      </c>
      <c r="S16" s="7">
        <v>9.6307172570377588</v>
      </c>
      <c r="T16" s="7">
        <v>25.147179747000337</v>
      </c>
      <c r="U16" s="124">
        <f t="shared" si="2"/>
        <v>53.984274736027146</v>
      </c>
    </row>
    <row r="17" spans="1:21">
      <c r="A17" s="37">
        <v>7</v>
      </c>
      <c r="B17" s="41"/>
      <c r="C17" s="16"/>
      <c r="D17" s="8"/>
      <c r="E17" s="17" t="s">
        <v>16</v>
      </c>
      <c r="F17" s="42" t="s">
        <v>17</v>
      </c>
      <c r="G17" s="109">
        <f t="shared" si="0"/>
        <v>167.38762102099645</v>
      </c>
      <c r="H17" s="26">
        <v>0</v>
      </c>
      <c r="I17" s="7">
        <v>0.1291037582232093</v>
      </c>
      <c r="J17" s="7">
        <v>1.8534990366315469</v>
      </c>
      <c r="K17" s="7">
        <v>3.4646783986827359</v>
      </c>
      <c r="L17" s="7">
        <v>1.4988457761937752</v>
      </c>
      <c r="M17" s="7">
        <v>4.2412647320888937</v>
      </c>
      <c r="N17" s="124">
        <f t="shared" si="1"/>
        <v>11.187391701820161</v>
      </c>
      <c r="O17" s="26">
        <v>0</v>
      </c>
      <c r="P17" s="7">
        <v>0.20493842534779105</v>
      </c>
      <c r="Q17" s="7">
        <v>20.143392093246803</v>
      </c>
      <c r="R17" s="7">
        <v>27.84173290617764</v>
      </c>
      <c r="S17" s="7">
        <v>31.581746669486165</v>
      </c>
      <c r="T17" s="7">
        <v>76.428419224917889</v>
      </c>
      <c r="U17" s="124">
        <f t="shared" si="2"/>
        <v>156.20022931917629</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70.055147248274807</v>
      </c>
      <c r="H19" s="26">
        <v>0</v>
      </c>
      <c r="I19" s="7">
        <v>6.787940343383525E-2</v>
      </c>
      <c r="J19" s="7">
        <v>0.65637617814354599</v>
      </c>
      <c r="K19" s="7">
        <v>1.8549282382591628</v>
      </c>
      <c r="L19" s="7">
        <v>1.6141052768798545</v>
      </c>
      <c r="M19" s="7">
        <v>2.9209104792680591</v>
      </c>
      <c r="N19" s="124">
        <f t="shared" si="1"/>
        <v>7.1141995759844576</v>
      </c>
      <c r="O19" s="26">
        <v>0</v>
      </c>
      <c r="P19" s="7">
        <v>9.6307028721639654E-2</v>
      </c>
      <c r="Q19" s="7">
        <v>11.741084694629535</v>
      </c>
      <c r="R19" s="7">
        <v>15.42521906690672</v>
      </c>
      <c r="S19" s="7">
        <v>13.912197925150394</v>
      </c>
      <c r="T19" s="7">
        <v>21.76613895688206</v>
      </c>
      <c r="U19" s="124">
        <f t="shared" si="2"/>
        <v>62.940947672290349</v>
      </c>
    </row>
    <row r="20" spans="1:21">
      <c r="A20" s="37">
        <v>10</v>
      </c>
      <c r="B20" s="41"/>
      <c r="C20" s="16"/>
      <c r="D20" s="38" t="s">
        <v>22</v>
      </c>
      <c r="E20" s="39" t="s">
        <v>23</v>
      </c>
      <c r="F20" s="40"/>
      <c r="G20" s="109">
        <f t="shared" si="0"/>
        <v>3671.7998786952812</v>
      </c>
      <c r="H20" s="26">
        <v>40.125695094931871</v>
      </c>
      <c r="I20" s="7">
        <v>33.898126602172852</v>
      </c>
      <c r="J20" s="7">
        <v>138.87743236124516</v>
      </c>
      <c r="K20" s="7">
        <v>1319.1632592082024</v>
      </c>
      <c r="L20" s="7">
        <v>636.63760960102081</v>
      </c>
      <c r="M20" s="7">
        <v>92.239604711532593</v>
      </c>
      <c r="N20" s="124">
        <f t="shared" si="1"/>
        <v>2260.9417275791056</v>
      </c>
      <c r="O20" s="26">
        <v>36.341134466929361</v>
      </c>
      <c r="P20" s="7">
        <v>32.737707674503326</v>
      </c>
      <c r="Q20" s="7">
        <v>121.95349705219269</v>
      </c>
      <c r="R20" s="7">
        <v>856.08090901374817</v>
      </c>
      <c r="S20" s="7">
        <v>312.33274555206299</v>
      </c>
      <c r="T20" s="7">
        <v>51.412157356739044</v>
      </c>
      <c r="U20" s="124">
        <f t="shared" si="2"/>
        <v>1410.8581511161756</v>
      </c>
    </row>
    <row r="21" spans="1:21">
      <c r="A21" s="37">
        <v>11</v>
      </c>
      <c r="B21" s="41"/>
      <c r="C21" s="16"/>
      <c r="D21" s="38" t="s">
        <v>24</v>
      </c>
      <c r="E21" s="39" t="s">
        <v>25</v>
      </c>
      <c r="F21" s="40"/>
      <c r="G21" s="109">
        <f t="shared" si="0"/>
        <v>91230.214427507017</v>
      </c>
      <c r="H21" s="26">
        <v>5680.8711293307133</v>
      </c>
      <c r="I21" s="7">
        <v>287.54886607639492</v>
      </c>
      <c r="J21" s="7">
        <v>928.04738982021809</v>
      </c>
      <c r="K21" s="7">
        <v>1532.0141252577305</v>
      </c>
      <c r="L21" s="7">
        <v>3667.6457871198654</v>
      </c>
      <c r="M21" s="7">
        <v>23522.703070402145</v>
      </c>
      <c r="N21" s="124">
        <f t="shared" si="1"/>
        <v>35618.830368007068</v>
      </c>
      <c r="O21" s="26">
        <v>7179.0016020936891</v>
      </c>
      <c r="P21" s="7">
        <v>345.70733563508838</v>
      </c>
      <c r="Q21" s="7">
        <v>828.5135299526155</v>
      </c>
      <c r="R21" s="7">
        <v>1209.1141491439193</v>
      </c>
      <c r="S21" s="7">
        <v>4766.2662084102631</v>
      </c>
      <c r="T21" s="7">
        <v>41282.781234264374</v>
      </c>
      <c r="U21" s="124">
        <f t="shared" si="2"/>
        <v>55611.384059499949</v>
      </c>
    </row>
    <row r="22" spans="1:21">
      <c r="A22" s="37">
        <v>12</v>
      </c>
      <c r="B22" s="41"/>
      <c r="C22" s="16"/>
      <c r="D22" s="38" t="s">
        <v>26</v>
      </c>
      <c r="E22" s="39" t="s">
        <v>27</v>
      </c>
      <c r="F22" s="40"/>
      <c r="G22" s="109">
        <f t="shared" si="0"/>
        <v>9426.9562093731474</v>
      </c>
      <c r="H22" s="26">
        <v>2927.816472481878</v>
      </c>
      <c r="I22" s="7">
        <v>169.91633265349083</v>
      </c>
      <c r="J22" s="7">
        <v>295.82692580949515</v>
      </c>
      <c r="K22" s="7">
        <v>389.90859588049352</v>
      </c>
      <c r="L22" s="7">
        <v>296.22192589379847</v>
      </c>
      <c r="M22" s="7">
        <v>399.3788206409663</v>
      </c>
      <c r="N22" s="124">
        <f t="shared" si="1"/>
        <v>4479.0690733601223</v>
      </c>
      <c r="O22" s="26">
        <v>2944.6526655003072</v>
      </c>
      <c r="P22" s="7">
        <v>205.9457446387969</v>
      </c>
      <c r="Q22" s="7">
        <v>228.44333535945043</v>
      </c>
      <c r="R22" s="7">
        <v>289.04502426553518</v>
      </c>
      <c r="S22" s="7">
        <v>359.57139736413956</v>
      </c>
      <c r="T22" s="7">
        <v>920.2289688847959</v>
      </c>
      <c r="U22" s="124">
        <f t="shared" si="2"/>
        <v>4947.8871360130252</v>
      </c>
    </row>
    <row r="23" spans="1:21">
      <c r="A23" s="37">
        <v>13</v>
      </c>
      <c r="B23" s="41"/>
      <c r="C23" s="16"/>
      <c r="D23" s="8"/>
      <c r="E23" s="17" t="s">
        <v>12</v>
      </c>
      <c r="F23" s="42" t="s">
        <v>28</v>
      </c>
      <c r="G23" s="109">
        <f t="shared" si="0"/>
        <v>303.99050077499123</v>
      </c>
      <c r="H23" s="26">
        <v>0.16727130115032196</v>
      </c>
      <c r="I23" s="7">
        <v>85.457632833102252</v>
      </c>
      <c r="J23" s="7">
        <v>28.092736210383009</v>
      </c>
      <c r="K23" s="7">
        <v>15.157417004927993</v>
      </c>
      <c r="L23" s="7">
        <v>7.289042686286848</v>
      </c>
      <c r="M23" s="7">
        <v>0</v>
      </c>
      <c r="N23" s="124">
        <f t="shared" si="1"/>
        <v>136.16410003585042</v>
      </c>
      <c r="O23" s="26">
        <v>0.21866653859615326</v>
      </c>
      <c r="P23" s="7">
        <v>120.99631766113453</v>
      </c>
      <c r="Q23" s="7">
        <v>28.812431494981865</v>
      </c>
      <c r="R23" s="7">
        <v>11.872812572313705</v>
      </c>
      <c r="S23" s="7">
        <v>5.9261724721145583</v>
      </c>
      <c r="T23" s="7">
        <v>0</v>
      </c>
      <c r="U23" s="124">
        <f t="shared" si="2"/>
        <v>167.82640073914081</v>
      </c>
    </row>
    <row r="24" spans="1:21">
      <c r="A24" s="37">
        <v>14</v>
      </c>
      <c r="B24" s="17"/>
      <c r="C24" s="16"/>
      <c r="D24" s="8"/>
      <c r="E24" s="17" t="s">
        <v>14</v>
      </c>
      <c r="F24" s="42" t="s">
        <v>29</v>
      </c>
      <c r="G24" s="109">
        <f t="shared" si="0"/>
        <v>76.956092145923321</v>
      </c>
      <c r="H24" s="26">
        <v>20.121235799662827</v>
      </c>
      <c r="I24" s="7">
        <v>4.0515280243707821</v>
      </c>
      <c r="J24" s="7">
        <v>5.2725708189536817</v>
      </c>
      <c r="K24" s="7">
        <v>6.6623427041340619</v>
      </c>
      <c r="L24" s="7">
        <v>3.7336236950941384</v>
      </c>
      <c r="M24" s="7">
        <v>0</v>
      </c>
      <c r="N24" s="124">
        <f t="shared" si="1"/>
        <v>39.841301042215491</v>
      </c>
      <c r="O24" s="26">
        <v>22.654086574719258</v>
      </c>
      <c r="P24" s="7">
        <v>3.8658401506691007</v>
      </c>
      <c r="Q24" s="7">
        <v>3.2392424021090847</v>
      </c>
      <c r="R24" s="7">
        <v>4.4787993389909388</v>
      </c>
      <c r="S24" s="7">
        <v>2.8768226372194476</v>
      </c>
      <c r="T24" s="7">
        <v>0</v>
      </c>
      <c r="U24" s="124">
        <f t="shared" si="2"/>
        <v>37.11479110370783</v>
      </c>
    </row>
    <row r="25" spans="1:21">
      <c r="A25" s="37">
        <v>15</v>
      </c>
      <c r="B25" s="17"/>
      <c r="C25" s="16"/>
      <c r="D25" s="8"/>
      <c r="E25" s="17" t="s">
        <v>16</v>
      </c>
      <c r="F25" s="42" t="s">
        <v>30</v>
      </c>
      <c r="G25" s="109">
        <f t="shared" si="0"/>
        <v>4301.6865233274966</v>
      </c>
      <c r="H25" s="26">
        <v>1946.6575845216728</v>
      </c>
      <c r="I25" s="7">
        <v>28.981950918241637</v>
      </c>
      <c r="J25" s="7">
        <v>8.2024869062151993</v>
      </c>
      <c r="K25" s="7">
        <v>1.7763208510223194</v>
      </c>
      <c r="L25" s="7">
        <v>0.53406427314257598</v>
      </c>
      <c r="M25" s="7">
        <v>0</v>
      </c>
      <c r="N25" s="124">
        <f t="shared" si="1"/>
        <v>1986.1524074702945</v>
      </c>
      <c r="O25" s="26">
        <v>2271.3152091605216</v>
      </c>
      <c r="P25" s="7">
        <v>32.398734402289847</v>
      </c>
      <c r="Q25" s="7">
        <v>9.5837190571037354</v>
      </c>
      <c r="R25" s="7">
        <v>1.9240628970765101</v>
      </c>
      <c r="S25" s="7">
        <v>0.31239034021018597</v>
      </c>
      <c r="T25" s="7">
        <v>0</v>
      </c>
      <c r="U25" s="124">
        <f t="shared" si="2"/>
        <v>2315.5341158572019</v>
      </c>
    </row>
    <row r="26" spans="1:21">
      <c r="A26" s="37">
        <v>16</v>
      </c>
      <c r="B26" s="17"/>
      <c r="C26" s="16"/>
      <c r="D26" s="8"/>
      <c r="E26" s="17" t="s">
        <v>18</v>
      </c>
      <c r="F26" s="42" t="s">
        <v>31</v>
      </c>
      <c r="G26" s="109">
        <f t="shared" si="0"/>
        <v>4744.3230014010333</v>
      </c>
      <c r="H26" s="26">
        <v>960.87035361560993</v>
      </c>
      <c r="I26" s="7">
        <v>51.425214881310239</v>
      </c>
      <c r="J26" s="7">
        <v>254.2591449432075</v>
      </c>
      <c r="K26" s="7">
        <v>366.31249174289405</v>
      </c>
      <c r="L26" s="7">
        <v>284.66519536916167</v>
      </c>
      <c r="M26" s="7">
        <v>399.3788206409663</v>
      </c>
      <c r="N26" s="124">
        <f t="shared" si="1"/>
        <v>2316.9112211931497</v>
      </c>
      <c r="O26" s="26">
        <v>650.46464842325076</v>
      </c>
      <c r="P26" s="7">
        <v>48.684854657854885</v>
      </c>
      <c r="Q26" s="7">
        <v>186.80794538045302</v>
      </c>
      <c r="R26" s="7">
        <v>270.76934687886387</v>
      </c>
      <c r="S26" s="7">
        <v>350.45601598266512</v>
      </c>
      <c r="T26" s="7">
        <v>920.2289688847959</v>
      </c>
      <c r="U26" s="124">
        <f t="shared" si="2"/>
        <v>2427.4117802078836</v>
      </c>
    </row>
    <row r="27" spans="1:21">
      <c r="A27" s="37">
        <v>17</v>
      </c>
      <c r="B27" s="17"/>
      <c r="C27" s="16"/>
      <c r="D27" s="38" t="s">
        <v>32</v>
      </c>
      <c r="E27" s="39" t="s">
        <v>33</v>
      </c>
      <c r="F27" s="40"/>
      <c r="G27" s="109">
        <f t="shared" si="0"/>
        <v>16081.926213109866</v>
      </c>
      <c r="H27" s="26">
        <v>1346.2305103372782</v>
      </c>
      <c r="I27" s="7">
        <v>255.12035837210715</v>
      </c>
      <c r="J27" s="7">
        <v>677.69824185967445</v>
      </c>
      <c r="K27" s="7">
        <v>852.03930056095123</v>
      </c>
      <c r="L27" s="7">
        <v>1122.2784584760666</v>
      </c>
      <c r="M27" s="7">
        <v>3088.8184127807617</v>
      </c>
      <c r="N27" s="124">
        <f t="shared" si="1"/>
        <v>7342.1852823868394</v>
      </c>
      <c r="O27" s="26">
        <v>1043.3061056677252</v>
      </c>
      <c r="P27" s="7">
        <v>254.09838914871216</v>
      </c>
      <c r="Q27" s="7">
        <v>581.68430427461863</v>
      </c>
      <c r="R27" s="7">
        <v>703.7317181378603</v>
      </c>
      <c r="S27" s="7">
        <v>1453.143976688385</v>
      </c>
      <c r="T27" s="7">
        <v>4703.7764368057251</v>
      </c>
      <c r="U27" s="124">
        <f t="shared" si="2"/>
        <v>8739.7409307230264</v>
      </c>
    </row>
    <row r="28" spans="1:21">
      <c r="A28" s="37">
        <v>18</v>
      </c>
      <c r="B28" s="12"/>
      <c r="C28" s="12"/>
      <c r="D28" s="38" t="s">
        <v>34</v>
      </c>
      <c r="E28" s="39" t="s">
        <v>35</v>
      </c>
      <c r="F28" s="43"/>
      <c r="G28" s="109">
        <f t="shared" si="0"/>
        <v>4857.2639615298249</v>
      </c>
      <c r="H28" s="26">
        <v>130.97637136327103</v>
      </c>
      <c r="I28" s="7">
        <v>100.06676969164982</v>
      </c>
      <c r="J28" s="7">
        <v>158.43588853627443</v>
      </c>
      <c r="K28" s="7">
        <v>243.90593802928925</v>
      </c>
      <c r="L28" s="7">
        <v>493.53756110370159</v>
      </c>
      <c r="M28" s="7">
        <v>1529.597321331501</v>
      </c>
      <c r="N28" s="124">
        <f t="shared" si="1"/>
        <v>2656.5198500556871</v>
      </c>
      <c r="O28" s="26">
        <v>129.39042082568631</v>
      </c>
      <c r="P28" s="7">
        <v>58.322751944884658</v>
      </c>
      <c r="Q28" s="7">
        <v>106.71510345116258</v>
      </c>
      <c r="R28" s="7">
        <v>139.52689675986767</v>
      </c>
      <c r="S28" s="7">
        <v>407.31993740797043</v>
      </c>
      <c r="T28" s="7">
        <v>1359.4690010845661</v>
      </c>
      <c r="U28" s="124">
        <f t="shared" si="2"/>
        <v>2200.7441114741378</v>
      </c>
    </row>
    <row r="29" spans="1:21">
      <c r="A29" s="37">
        <v>19</v>
      </c>
      <c r="B29" s="17"/>
      <c r="C29" s="16"/>
      <c r="D29" s="38" t="s">
        <v>36</v>
      </c>
      <c r="E29" s="39" t="s">
        <v>37</v>
      </c>
      <c r="F29" s="40"/>
      <c r="G29" s="109">
        <f t="shared" si="0"/>
        <v>7192.6113034297305</v>
      </c>
      <c r="H29" s="26">
        <v>25.975811038399115</v>
      </c>
      <c r="I29" s="7">
        <v>7.3184638538514264</v>
      </c>
      <c r="J29" s="7">
        <v>148.4950540587306</v>
      </c>
      <c r="K29" s="7">
        <v>471.19567538797855</v>
      </c>
      <c r="L29" s="7">
        <v>1056.2784672379494</v>
      </c>
      <c r="M29" s="7">
        <v>1813.2981175780296</v>
      </c>
      <c r="N29" s="124">
        <f t="shared" si="1"/>
        <v>3522.5615891549387</v>
      </c>
      <c r="O29" s="26">
        <v>27.632663713447982</v>
      </c>
      <c r="P29" s="7">
        <v>8.6854710126644932</v>
      </c>
      <c r="Q29" s="7">
        <v>145.46963997837156</v>
      </c>
      <c r="R29" s="7">
        <v>348.00370378792286</v>
      </c>
      <c r="S29" s="7">
        <v>1006.1096517890692</v>
      </c>
      <c r="T29" s="7">
        <v>2134.1485839933157</v>
      </c>
      <c r="U29" s="124">
        <f t="shared" si="2"/>
        <v>3670.0497142747918</v>
      </c>
    </row>
    <row r="30" spans="1:21">
      <c r="A30" s="37">
        <v>20</v>
      </c>
      <c r="B30" s="17"/>
      <c r="C30" s="16"/>
      <c r="D30" s="38" t="s">
        <v>38</v>
      </c>
      <c r="E30" s="39" t="s">
        <v>39</v>
      </c>
      <c r="F30" s="40"/>
      <c r="G30" s="109">
        <f t="shared" si="0"/>
        <v>257.68975533654157</v>
      </c>
      <c r="H30" s="26">
        <v>0</v>
      </c>
      <c r="I30" s="7">
        <v>2.0008652613760205</v>
      </c>
      <c r="J30" s="7">
        <v>3.1144960055244155</v>
      </c>
      <c r="K30" s="7">
        <v>6.8660505916923285</v>
      </c>
      <c r="L30" s="7">
        <v>31.831038052216172</v>
      </c>
      <c r="M30" s="7">
        <v>63.778577735647559</v>
      </c>
      <c r="N30" s="124">
        <f t="shared" si="1"/>
        <v>107.5910276464565</v>
      </c>
      <c r="O30" s="26">
        <v>0</v>
      </c>
      <c r="P30" s="7">
        <v>2.8955858625413384</v>
      </c>
      <c r="Q30" s="7">
        <v>4.5785293429507874</v>
      </c>
      <c r="R30" s="7">
        <v>6.8569892807863653</v>
      </c>
      <c r="S30" s="7">
        <v>47.737139687407762</v>
      </c>
      <c r="T30" s="7">
        <v>88.030483516398817</v>
      </c>
      <c r="U30" s="124">
        <f t="shared" si="2"/>
        <v>150.09872769008507</v>
      </c>
    </row>
    <row r="31" spans="1:21">
      <c r="A31" s="37">
        <v>21</v>
      </c>
      <c r="B31" s="17"/>
      <c r="C31" s="16"/>
      <c r="D31" s="38" t="s">
        <v>40</v>
      </c>
      <c r="E31" s="39" t="s">
        <v>41</v>
      </c>
      <c r="F31" s="40"/>
      <c r="G31" s="109">
        <f t="shared" si="0"/>
        <v>11546.325129714916</v>
      </c>
      <c r="H31" s="26">
        <v>632.79174082310783</v>
      </c>
      <c r="I31" s="7">
        <v>193.62113735839375</v>
      </c>
      <c r="J31" s="7">
        <v>678.33537641753355</v>
      </c>
      <c r="K31" s="7">
        <v>1018.2159608020447</v>
      </c>
      <c r="L31" s="7">
        <v>1411.2054856270552</v>
      </c>
      <c r="M31" s="7">
        <v>1835.7885884717107</v>
      </c>
      <c r="N31" s="124">
        <f t="shared" si="1"/>
        <v>5769.9582894998457</v>
      </c>
      <c r="O31" s="26">
        <v>691.58930179424351</v>
      </c>
      <c r="P31" s="7">
        <v>206.53980582881377</v>
      </c>
      <c r="Q31" s="7">
        <v>585.23581960154479</v>
      </c>
      <c r="R31" s="7">
        <v>811.33536298002582</v>
      </c>
      <c r="S31" s="7">
        <v>1328.4699890762568</v>
      </c>
      <c r="T31" s="7">
        <v>2153.196560934186</v>
      </c>
      <c r="U31" s="124">
        <f t="shared" si="2"/>
        <v>5776.3668402150706</v>
      </c>
    </row>
    <row r="32" spans="1:21">
      <c r="A32" s="37">
        <v>22</v>
      </c>
      <c r="B32" s="17"/>
      <c r="C32" s="16"/>
      <c r="D32" s="38"/>
      <c r="E32" s="17" t="s">
        <v>12</v>
      </c>
      <c r="F32" s="42" t="s">
        <v>42</v>
      </c>
      <c r="G32" s="109">
        <f t="shared" si="0"/>
        <v>3924.3750981278718</v>
      </c>
      <c r="H32" s="26">
        <v>315.88320173695683</v>
      </c>
      <c r="I32" s="7">
        <v>84.75567664206028</v>
      </c>
      <c r="J32" s="7">
        <v>242.4793006926775</v>
      </c>
      <c r="K32" s="7">
        <v>352.30104625225067</v>
      </c>
      <c r="L32" s="7">
        <v>402.95242023468018</v>
      </c>
      <c r="M32" s="7">
        <v>484.84416425228119</v>
      </c>
      <c r="N32" s="124">
        <f t="shared" si="1"/>
        <v>1883.2158098109066</v>
      </c>
      <c r="O32" s="26">
        <v>332.70006971806288</v>
      </c>
      <c r="P32" s="7">
        <v>110.0936066582799</v>
      </c>
      <c r="Q32" s="7">
        <v>275.50958171486855</v>
      </c>
      <c r="R32" s="7">
        <v>297.46397304534912</v>
      </c>
      <c r="S32" s="7">
        <v>397.43854087591171</v>
      </c>
      <c r="T32" s="7">
        <v>627.95351630449295</v>
      </c>
      <c r="U32" s="124">
        <f t="shared" si="2"/>
        <v>2041.1592883169651</v>
      </c>
    </row>
    <row r="33" spans="1:21">
      <c r="A33" s="37">
        <v>23</v>
      </c>
      <c r="B33" s="17"/>
      <c r="C33" s="16"/>
      <c r="D33" s="8"/>
      <c r="E33" s="17" t="s">
        <v>14</v>
      </c>
      <c r="F33" s="42" t="s">
        <v>43</v>
      </c>
      <c r="G33" s="109">
        <f t="shared" si="0"/>
        <v>0</v>
      </c>
      <c r="H33" s="26">
        <v>0</v>
      </c>
      <c r="I33" s="7">
        <v>0</v>
      </c>
      <c r="J33" s="7">
        <v>0</v>
      </c>
      <c r="K33" s="7">
        <v>0</v>
      </c>
      <c r="L33" s="7">
        <v>0</v>
      </c>
      <c r="M33" s="7">
        <v>0</v>
      </c>
      <c r="N33" s="124">
        <f t="shared" si="1"/>
        <v>0</v>
      </c>
      <c r="O33" s="26">
        <v>0</v>
      </c>
      <c r="P33" s="7">
        <v>0</v>
      </c>
      <c r="Q33" s="7">
        <v>0</v>
      </c>
      <c r="R33" s="7">
        <v>0</v>
      </c>
      <c r="S33" s="7">
        <v>0</v>
      </c>
      <c r="T33" s="7">
        <v>0</v>
      </c>
      <c r="U33" s="124">
        <f t="shared" si="2"/>
        <v>0</v>
      </c>
    </row>
    <row r="34" spans="1:21">
      <c r="A34" s="37">
        <v>24</v>
      </c>
      <c r="B34" s="17"/>
      <c r="C34" s="16"/>
      <c r="D34" s="8"/>
      <c r="E34" s="17" t="s">
        <v>16</v>
      </c>
      <c r="F34" s="42" t="s">
        <v>44</v>
      </c>
      <c r="G34" s="109">
        <f t="shared" si="0"/>
        <v>0</v>
      </c>
      <c r="H34" s="26">
        <v>0</v>
      </c>
      <c r="I34" s="7">
        <v>0</v>
      </c>
      <c r="J34" s="7">
        <v>0</v>
      </c>
      <c r="K34" s="7">
        <v>0</v>
      </c>
      <c r="L34" s="7">
        <v>0</v>
      </c>
      <c r="M34" s="7">
        <v>0</v>
      </c>
      <c r="N34" s="124">
        <f t="shared" si="1"/>
        <v>0</v>
      </c>
      <c r="O34" s="26">
        <v>0</v>
      </c>
      <c r="P34" s="7">
        <v>0</v>
      </c>
      <c r="Q34" s="7">
        <v>0</v>
      </c>
      <c r="R34" s="7">
        <v>0</v>
      </c>
      <c r="S34" s="7">
        <v>0</v>
      </c>
      <c r="T34" s="7">
        <v>0</v>
      </c>
      <c r="U34" s="124">
        <f t="shared" si="2"/>
        <v>0</v>
      </c>
    </row>
    <row r="35" spans="1:21">
      <c r="A35" s="37">
        <v>25</v>
      </c>
      <c r="B35" s="17"/>
      <c r="C35" s="16"/>
      <c r="D35" s="8"/>
      <c r="E35" s="17" t="s">
        <v>18</v>
      </c>
      <c r="F35" s="42" t="s">
        <v>45</v>
      </c>
      <c r="G35" s="109">
        <f t="shared" si="0"/>
        <v>1504.9976871166145</v>
      </c>
      <c r="H35" s="26">
        <v>5.3054118178552017</v>
      </c>
      <c r="I35" s="7">
        <v>6.0889032259583473</v>
      </c>
      <c r="J35" s="7">
        <v>56.295849539339542</v>
      </c>
      <c r="K35" s="7">
        <v>135.37406346201897</v>
      </c>
      <c r="L35" s="7">
        <v>235.09993505477905</v>
      </c>
      <c r="M35" s="7">
        <v>347.24738121032715</v>
      </c>
      <c r="N35" s="124">
        <f t="shared" si="1"/>
        <v>785.41154431027826</v>
      </c>
      <c r="O35" s="26">
        <v>5.5348966140300035</v>
      </c>
      <c r="P35" s="7">
        <v>5.549774382263422</v>
      </c>
      <c r="Q35" s="7">
        <v>27.179287724196911</v>
      </c>
      <c r="R35" s="7">
        <v>84.55469936132431</v>
      </c>
      <c r="S35" s="7">
        <v>197.86066740751266</v>
      </c>
      <c r="T35" s="7">
        <v>398.90681731700897</v>
      </c>
      <c r="U35" s="124">
        <f t="shared" si="2"/>
        <v>719.58614280633628</v>
      </c>
    </row>
    <row r="36" spans="1:21">
      <c r="A36" s="37">
        <v>26</v>
      </c>
      <c r="B36" s="17"/>
      <c r="C36" s="16"/>
      <c r="D36" s="8"/>
      <c r="E36" s="17" t="s">
        <v>20</v>
      </c>
      <c r="F36" s="42" t="s">
        <v>46</v>
      </c>
      <c r="G36" s="109">
        <f t="shared" si="0"/>
        <v>3667.6698038545092</v>
      </c>
      <c r="H36" s="26">
        <v>158.44389680450695</v>
      </c>
      <c r="I36" s="7">
        <v>11.989516805770108</v>
      </c>
      <c r="J36" s="7">
        <v>215.47349427759764</v>
      </c>
      <c r="K36" s="7">
        <v>317.49686518206727</v>
      </c>
      <c r="L36" s="7">
        <v>500.75952173536643</v>
      </c>
      <c r="M36" s="7">
        <v>746.06423198990524</v>
      </c>
      <c r="N36" s="124">
        <f t="shared" si="1"/>
        <v>1950.2275267952136</v>
      </c>
      <c r="O36" s="26">
        <v>190.02684288885212</v>
      </c>
      <c r="P36" s="7">
        <v>12.8123670716177</v>
      </c>
      <c r="Q36" s="7">
        <v>155.95053393271519</v>
      </c>
      <c r="R36" s="7">
        <v>241.47330523375422</v>
      </c>
      <c r="S36" s="7">
        <v>414.11197315063328</v>
      </c>
      <c r="T36" s="7">
        <v>703.06725478172302</v>
      </c>
      <c r="U36" s="124">
        <f t="shared" si="2"/>
        <v>1717.4422770592955</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336.05629143083206</v>
      </c>
      <c r="H39" s="26">
        <v>0</v>
      </c>
      <c r="I39" s="7">
        <v>0</v>
      </c>
      <c r="J39" s="7">
        <v>0.14318200303023332</v>
      </c>
      <c r="K39" s="7">
        <v>10.434213734697551</v>
      </c>
      <c r="L39" s="7">
        <v>50.520696859806776</v>
      </c>
      <c r="M39" s="7">
        <v>67.555731914937496</v>
      </c>
      <c r="N39" s="124">
        <f t="shared" si="1"/>
        <v>128.65382451247206</v>
      </c>
      <c r="O39" s="26">
        <v>0</v>
      </c>
      <c r="P39" s="7">
        <v>0</v>
      </c>
      <c r="Q39" s="7">
        <v>0.31693847723727231</v>
      </c>
      <c r="R39" s="7">
        <v>9.7294008772587404</v>
      </c>
      <c r="S39" s="7">
        <v>68.772376265376806</v>
      </c>
      <c r="T39" s="7">
        <v>128.58375129848719</v>
      </c>
      <c r="U39" s="124">
        <f t="shared" si="2"/>
        <v>207.40246691836001</v>
      </c>
    </row>
    <row r="40" spans="1:21">
      <c r="A40" s="37">
        <v>30</v>
      </c>
      <c r="B40" s="17"/>
      <c r="C40" s="16"/>
      <c r="D40" s="12"/>
      <c r="E40" s="17" t="s">
        <v>357</v>
      </c>
      <c r="F40" s="42" t="s">
        <v>51</v>
      </c>
      <c r="G40" s="109">
        <f t="shared" si="0"/>
        <v>715.28118196234573</v>
      </c>
      <c r="H40" s="26">
        <v>28.748650392968557</v>
      </c>
      <c r="I40" s="7">
        <v>24.314506161317695</v>
      </c>
      <c r="J40" s="7">
        <v>35.698734501376748</v>
      </c>
      <c r="K40" s="7">
        <v>45.196263196878135</v>
      </c>
      <c r="L40" s="7">
        <v>84.990157912485301</v>
      </c>
      <c r="M40" s="7">
        <v>81.879162957891822</v>
      </c>
      <c r="N40" s="124">
        <f t="shared" si="1"/>
        <v>300.82747512291826</v>
      </c>
      <c r="O40" s="26">
        <v>34.289910998559208</v>
      </c>
      <c r="P40" s="7">
        <v>23.385803747165482</v>
      </c>
      <c r="Q40" s="7">
        <v>23.810462937806733</v>
      </c>
      <c r="R40" s="7">
        <v>34.856357155018486</v>
      </c>
      <c r="S40" s="7">
        <v>123.46546632330865</v>
      </c>
      <c r="T40" s="7">
        <v>174.64570567756891</v>
      </c>
      <c r="U40" s="124">
        <f t="shared" si="2"/>
        <v>414.45370683942747</v>
      </c>
    </row>
    <row r="41" spans="1:21">
      <c r="A41" s="37">
        <v>31</v>
      </c>
      <c r="B41" s="17"/>
      <c r="C41" s="16"/>
      <c r="D41" s="12"/>
      <c r="E41" s="17" t="s">
        <v>358</v>
      </c>
      <c r="F41" s="42" t="s">
        <v>52</v>
      </c>
      <c r="G41" s="109">
        <f t="shared" si="0"/>
        <v>0</v>
      </c>
      <c r="H41" s="26">
        <v>0</v>
      </c>
      <c r="I41" s="7">
        <v>0</v>
      </c>
      <c r="J41" s="7">
        <v>0</v>
      </c>
      <c r="K41" s="7">
        <v>0</v>
      </c>
      <c r="L41" s="7">
        <v>0</v>
      </c>
      <c r="M41" s="7">
        <v>0</v>
      </c>
      <c r="N41" s="124">
        <f t="shared" si="1"/>
        <v>0</v>
      </c>
      <c r="O41" s="26">
        <v>0</v>
      </c>
      <c r="P41" s="7">
        <v>0</v>
      </c>
      <c r="Q41" s="7">
        <v>0</v>
      </c>
      <c r="R41" s="7">
        <v>0</v>
      </c>
      <c r="S41" s="7">
        <v>0</v>
      </c>
      <c r="T41" s="7">
        <v>0</v>
      </c>
      <c r="U41" s="124">
        <f t="shared" si="2"/>
        <v>0</v>
      </c>
    </row>
    <row r="42" spans="1:21">
      <c r="A42" s="37">
        <v>32</v>
      </c>
      <c r="B42" s="17"/>
      <c r="C42" s="16"/>
      <c r="D42" s="38"/>
      <c r="E42" s="17" t="s">
        <v>359</v>
      </c>
      <c r="F42" s="42" t="s">
        <v>53</v>
      </c>
      <c r="G42" s="109">
        <f t="shared" si="0"/>
        <v>1397.9450291800313</v>
      </c>
      <c r="H42" s="26">
        <v>124.41056665871292</v>
      </c>
      <c r="I42" s="7">
        <v>66.472536171786487</v>
      </c>
      <c r="J42" s="7">
        <v>128.24482349678874</v>
      </c>
      <c r="K42" s="7">
        <v>157.41351960599422</v>
      </c>
      <c r="L42" s="7">
        <v>136.88279169797897</v>
      </c>
      <c r="M42" s="7">
        <v>108.19793570041656</v>
      </c>
      <c r="N42" s="124">
        <f t="shared" si="1"/>
        <v>721.62217333167791</v>
      </c>
      <c r="O42" s="26">
        <v>129.03756629419513</v>
      </c>
      <c r="P42" s="7">
        <v>54.698253069305792</v>
      </c>
      <c r="Q42" s="7">
        <v>102.46900865249336</v>
      </c>
      <c r="R42" s="7">
        <v>143.25761023908854</v>
      </c>
      <c r="S42" s="7">
        <v>126.82097982242703</v>
      </c>
      <c r="T42" s="7">
        <v>120.03943777084351</v>
      </c>
      <c r="U42" s="124">
        <f t="shared" si="2"/>
        <v>676.32285584835336</v>
      </c>
    </row>
    <row r="43" spans="1:21">
      <c r="A43" s="37">
        <v>33</v>
      </c>
      <c r="B43" s="17"/>
      <c r="C43" s="16"/>
      <c r="D43" s="38" t="s">
        <v>54</v>
      </c>
      <c r="E43" s="39" t="s">
        <v>55</v>
      </c>
      <c r="F43" s="42"/>
      <c r="G43" s="109">
        <f t="shared" si="0"/>
        <v>70.072181637633548</v>
      </c>
      <c r="H43" s="26">
        <v>17.346136006864981</v>
      </c>
      <c r="I43" s="7">
        <v>2.5216449007202755</v>
      </c>
      <c r="J43" s="7">
        <v>0.95012933868201799</v>
      </c>
      <c r="K43" s="7">
        <v>1.0904614829414641</v>
      </c>
      <c r="L43" s="7">
        <v>1.5776512601878494</v>
      </c>
      <c r="M43" s="7">
        <v>3.6249067140743136</v>
      </c>
      <c r="N43" s="124">
        <f t="shared" si="1"/>
        <v>27.110929703470902</v>
      </c>
      <c r="O43" s="26">
        <v>27.329461937724773</v>
      </c>
      <c r="P43" s="7">
        <v>3.648480680272769</v>
      </c>
      <c r="Q43" s="7">
        <v>1.0015511556193815</v>
      </c>
      <c r="R43" s="7">
        <v>1.2111022123426665</v>
      </c>
      <c r="S43" s="7">
        <v>2.3300779215060174</v>
      </c>
      <c r="T43" s="7">
        <v>7.4405780266970396</v>
      </c>
      <c r="U43" s="124">
        <f t="shared" si="2"/>
        <v>42.961251934162647</v>
      </c>
    </row>
    <row r="44" spans="1:21">
      <c r="A44" s="37">
        <v>34</v>
      </c>
      <c r="B44" s="17"/>
      <c r="C44" s="16"/>
      <c r="D44" s="8"/>
      <c r="E44" s="17" t="s">
        <v>12</v>
      </c>
      <c r="F44" s="42" t="s">
        <v>56</v>
      </c>
      <c r="G44" s="109">
        <f t="shared" si="0"/>
        <v>70.072181637633548</v>
      </c>
      <c r="H44" s="26">
        <v>17.346136006864981</v>
      </c>
      <c r="I44" s="7">
        <v>2.5216449007202755</v>
      </c>
      <c r="J44" s="7">
        <v>0.95012933868201799</v>
      </c>
      <c r="K44" s="7">
        <v>1.0904614829414641</v>
      </c>
      <c r="L44" s="7">
        <v>1.5776512601878494</v>
      </c>
      <c r="M44" s="7">
        <v>3.6249067140743136</v>
      </c>
      <c r="N44" s="124">
        <f t="shared" si="1"/>
        <v>27.110929703470902</v>
      </c>
      <c r="O44" s="26">
        <v>27.329461937724773</v>
      </c>
      <c r="P44" s="7">
        <v>3.648480680272769</v>
      </c>
      <c r="Q44" s="7">
        <v>1.0015511556193815</v>
      </c>
      <c r="R44" s="7">
        <v>1.2111022123426665</v>
      </c>
      <c r="S44" s="7">
        <v>2.3300779215060174</v>
      </c>
      <c r="T44" s="7">
        <v>7.4405780266970396</v>
      </c>
      <c r="U44" s="124">
        <f t="shared" si="2"/>
        <v>42.961251934162647</v>
      </c>
    </row>
    <row r="45" spans="1:21">
      <c r="A45" s="37">
        <v>35</v>
      </c>
      <c r="B45" s="17"/>
      <c r="C45" s="16"/>
      <c r="D45" s="8"/>
      <c r="E45" s="17" t="s">
        <v>14</v>
      </c>
      <c r="F45" s="42" t="s">
        <v>57</v>
      </c>
      <c r="G45" s="109">
        <f t="shared" si="0"/>
        <v>0</v>
      </c>
      <c r="H45" s="26">
        <v>0</v>
      </c>
      <c r="I45" s="7">
        <v>0</v>
      </c>
      <c r="J45" s="7">
        <v>0</v>
      </c>
      <c r="K45" s="7">
        <v>0</v>
      </c>
      <c r="L45" s="7">
        <v>0</v>
      </c>
      <c r="M45" s="7">
        <v>0</v>
      </c>
      <c r="N45" s="124">
        <f t="shared" si="1"/>
        <v>0</v>
      </c>
      <c r="O45" s="26">
        <v>0</v>
      </c>
      <c r="P45" s="7">
        <v>0</v>
      </c>
      <c r="Q45" s="7">
        <v>0</v>
      </c>
      <c r="R45" s="7">
        <v>0</v>
      </c>
      <c r="S45" s="7">
        <v>0</v>
      </c>
      <c r="T45" s="7">
        <v>0</v>
      </c>
      <c r="U45" s="124">
        <f t="shared" si="2"/>
        <v>0</v>
      </c>
    </row>
    <row r="46" spans="1:21">
      <c r="A46" s="37">
        <v>36</v>
      </c>
      <c r="B46" s="10"/>
      <c r="C46" s="16"/>
      <c r="D46" s="8"/>
      <c r="E46" s="17" t="s">
        <v>16</v>
      </c>
      <c r="F46" s="42" t="s">
        <v>58</v>
      </c>
      <c r="G46" s="109">
        <f t="shared" si="0"/>
        <v>0</v>
      </c>
      <c r="H46" s="26">
        <v>0</v>
      </c>
      <c r="I46" s="7">
        <v>0</v>
      </c>
      <c r="J46" s="7">
        <v>0</v>
      </c>
      <c r="K46" s="7">
        <v>0</v>
      </c>
      <c r="L46" s="7">
        <v>0</v>
      </c>
      <c r="M46" s="7">
        <v>0</v>
      </c>
      <c r="N46" s="124">
        <f t="shared" si="1"/>
        <v>0</v>
      </c>
      <c r="O46" s="26">
        <v>0</v>
      </c>
      <c r="P46" s="7">
        <v>0</v>
      </c>
      <c r="Q46" s="7">
        <v>0</v>
      </c>
      <c r="R46" s="7">
        <v>0</v>
      </c>
      <c r="S46" s="7">
        <v>0</v>
      </c>
      <c r="T46" s="7">
        <v>0</v>
      </c>
      <c r="U46" s="124">
        <f t="shared" si="2"/>
        <v>0</v>
      </c>
    </row>
    <row r="47" spans="1:21">
      <c r="A47" s="37">
        <v>37</v>
      </c>
      <c r="B47" s="10"/>
      <c r="C47" s="11"/>
      <c r="D47" s="38" t="s">
        <v>59</v>
      </c>
      <c r="E47" s="9" t="s">
        <v>60</v>
      </c>
      <c r="F47" s="44"/>
      <c r="G47" s="109">
        <f t="shared" si="0"/>
        <v>17639.82121023722</v>
      </c>
      <c r="H47" s="26">
        <v>1468.8460896350443</v>
      </c>
      <c r="I47" s="7">
        <v>699.83916181325912</v>
      </c>
      <c r="J47" s="7">
        <v>820.32533136755228</v>
      </c>
      <c r="K47" s="7">
        <v>666.6173632144928</v>
      </c>
      <c r="L47" s="7">
        <v>1046.7165778875351</v>
      </c>
      <c r="M47" s="7">
        <v>5068.0798664093018</v>
      </c>
      <c r="N47" s="124">
        <f t="shared" si="1"/>
        <v>9770.4243903271854</v>
      </c>
      <c r="O47" s="26">
        <v>775.00542121939361</v>
      </c>
      <c r="P47" s="7">
        <v>595.9314902946353</v>
      </c>
      <c r="Q47" s="7">
        <v>587.04761338233948</v>
      </c>
      <c r="R47" s="7">
        <v>438.21506962180138</v>
      </c>
      <c r="S47" s="7">
        <v>882.33196145296097</v>
      </c>
      <c r="T47" s="7">
        <v>4590.8652639389038</v>
      </c>
      <c r="U47" s="124">
        <f t="shared" si="2"/>
        <v>7869.3968199100345</v>
      </c>
    </row>
    <row r="48" spans="1:21">
      <c r="A48" s="93">
        <v>38</v>
      </c>
      <c r="B48" s="94"/>
      <c r="C48" s="95" t="s">
        <v>61</v>
      </c>
      <c r="D48" s="96" t="s">
        <v>62</v>
      </c>
      <c r="E48" s="97"/>
      <c r="F48" s="98"/>
      <c r="G48" s="99">
        <f t="shared" si="0"/>
        <v>275634.66943634301</v>
      </c>
      <c r="H48" s="100">
        <v>18189.088394962251</v>
      </c>
      <c r="I48" s="101">
        <v>1020.875084169209</v>
      </c>
      <c r="J48" s="101">
        <v>2331.1130772233009</v>
      </c>
      <c r="K48" s="101">
        <v>4508.5792226791382</v>
      </c>
      <c r="L48" s="101">
        <v>18533.514932632446</v>
      </c>
      <c r="M48" s="101">
        <v>108617.47004699707</v>
      </c>
      <c r="N48" s="125">
        <f t="shared" si="1"/>
        <v>153200.64075866342</v>
      </c>
      <c r="O48" s="100">
        <v>17926.617561727762</v>
      </c>
      <c r="P48" s="101">
        <v>839.68317199498415</v>
      </c>
      <c r="Q48" s="101">
        <v>1458.2948514819145</v>
      </c>
      <c r="R48" s="101">
        <v>2559.2139581441879</v>
      </c>
      <c r="S48" s="101">
        <v>11523.346377372742</v>
      </c>
      <c r="T48" s="101">
        <v>88126.872756958008</v>
      </c>
      <c r="U48" s="125">
        <f t="shared" si="2"/>
        <v>122434.0286776796</v>
      </c>
    </row>
    <row r="49" spans="1:21">
      <c r="A49" s="37">
        <v>39</v>
      </c>
      <c r="B49" s="17"/>
      <c r="C49" s="16"/>
      <c r="D49" s="38" t="s">
        <v>8</v>
      </c>
      <c r="E49" s="45" t="s">
        <v>63</v>
      </c>
      <c r="F49" s="40"/>
      <c r="G49" s="109">
        <f t="shared" si="0"/>
        <v>275221.9829335697</v>
      </c>
      <c r="H49" s="26">
        <v>18142.470360446721</v>
      </c>
      <c r="I49" s="7">
        <v>1013.6106742024422</v>
      </c>
      <c r="J49" s="7">
        <v>2319.8918170928955</v>
      </c>
      <c r="K49" s="7">
        <v>4487.9995543956757</v>
      </c>
      <c r="L49" s="7">
        <v>18502.621176719666</v>
      </c>
      <c r="M49" s="7">
        <v>108547.52809143066</v>
      </c>
      <c r="N49" s="124">
        <f t="shared" si="1"/>
        <v>153014.12167428806</v>
      </c>
      <c r="O49" s="26">
        <v>17883.130085609853</v>
      </c>
      <c r="P49" s="7">
        <v>834.05932364612818</v>
      </c>
      <c r="Q49" s="7">
        <v>1447.9357023835182</v>
      </c>
      <c r="R49" s="7">
        <v>2545.6951558589935</v>
      </c>
      <c r="S49" s="7">
        <v>11482.374594688416</v>
      </c>
      <c r="T49" s="7">
        <v>88014.666397094727</v>
      </c>
      <c r="U49" s="124">
        <f t="shared" si="2"/>
        <v>122207.86125928164</v>
      </c>
    </row>
    <row r="50" spans="1:21">
      <c r="A50" s="37">
        <v>40</v>
      </c>
      <c r="B50" s="17"/>
      <c r="C50" s="16"/>
      <c r="D50" s="38" t="s">
        <v>10</v>
      </c>
      <c r="E50" s="45" t="s">
        <v>64</v>
      </c>
      <c r="F50" s="40"/>
      <c r="G50" s="109">
        <f t="shared" si="0"/>
        <v>224.95321316850823</v>
      </c>
      <c r="H50" s="26">
        <v>32.43042947991853</v>
      </c>
      <c r="I50" s="7">
        <v>1.3093118215037975</v>
      </c>
      <c r="J50" s="7">
        <v>9.0337138684699312</v>
      </c>
      <c r="K50" s="7">
        <v>13.98379496159032</v>
      </c>
      <c r="L50" s="7">
        <v>22.375332101248205</v>
      </c>
      <c r="M50" s="7">
        <v>37.685675229877234</v>
      </c>
      <c r="N50" s="124">
        <f t="shared" si="1"/>
        <v>116.81825746260802</v>
      </c>
      <c r="O50" s="26">
        <v>32.353185779142223</v>
      </c>
      <c r="P50" s="7">
        <v>1.1427264306657889</v>
      </c>
      <c r="Q50" s="7">
        <v>5.778634676229558</v>
      </c>
      <c r="R50" s="7">
        <v>8.9804087980883196</v>
      </c>
      <c r="S50" s="7">
        <v>17.289220318663865</v>
      </c>
      <c r="T50" s="7">
        <v>42.590779703110456</v>
      </c>
      <c r="U50" s="124">
        <f t="shared" si="2"/>
        <v>108.13495570590021</v>
      </c>
    </row>
    <row r="51" spans="1:21">
      <c r="A51" s="37">
        <v>41</v>
      </c>
      <c r="B51" s="17"/>
      <c r="C51" s="16"/>
      <c r="D51" s="38" t="s">
        <v>22</v>
      </c>
      <c r="E51" s="45" t="s">
        <v>65</v>
      </c>
      <c r="F51" s="40"/>
      <c r="G51" s="109">
        <f t="shared" si="0"/>
        <v>187.73200496612003</v>
      </c>
      <c r="H51" s="26">
        <v>14.187796212106377</v>
      </c>
      <c r="I51" s="7">
        <v>5.9550884571508504</v>
      </c>
      <c r="J51" s="7">
        <v>2.1875555604710826</v>
      </c>
      <c r="K51" s="7">
        <v>6.5957737079443177</v>
      </c>
      <c r="L51" s="7">
        <v>8.5184099453035742</v>
      </c>
      <c r="M51" s="7">
        <v>32.254490653052926</v>
      </c>
      <c r="N51" s="124">
        <f t="shared" si="1"/>
        <v>69.699114536029128</v>
      </c>
      <c r="O51" s="26">
        <v>11.13443913918627</v>
      </c>
      <c r="P51" s="7">
        <v>4.4811258642184839</v>
      </c>
      <c r="Q51" s="7">
        <v>4.5805147246064735</v>
      </c>
      <c r="R51" s="7">
        <v>4.5384163276612526</v>
      </c>
      <c r="S51" s="7">
        <v>23.682457551229163</v>
      </c>
      <c r="T51" s="7">
        <v>69.615936823189259</v>
      </c>
      <c r="U51" s="124">
        <f t="shared" si="2"/>
        <v>118.0328904300909</v>
      </c>
    </row>
    <row r="52" spans="1:21">
      <c r="A52" s="93">
        <v>42</v>
      </c>
      <c r="B52" s="94"/>
      <c r="C52" s="95" t="s">
        <v>66</v>
      </c>
      <c r="D52" s="96" t="s">
        <v>67</v>
      </c>
      <c r="E52" s="97"/>
      <c r="F52" s="98"/>
      <c r="G52" s="99">
        <f t="shared" si="0"/>
        <v>13101.945457398891</v>
      </c>
      <c r="H52" s="100">
        <v>0</v>
      </c>
      <c r="I52" s="101">
        <v>0</v>
      </c>
      <c r="J52" s="101">
        <v>0</v>
      </c>
      <c r="K52" s="101">
        <v>0</v>
      </c>
      <c r="L52" s="101">
        <v>0</v>
      </c>
      <c r="M52" s="101">
        <v>0</v>
      </c>
      <c r="N52" s="125">
        <f t="shared" si="1"/>
        <v>0</v>
      </c>
      <c r="O52" s="100">
        <v>0</v>
      </c>
      <c r="P52" s="101">
        <v>0</v>
      </c>
      <c r="Q52" s="101">
        <v>5838.7625076770782</v>
      </c>
      <c r="R52" s="101">
        <v>7263.1829497218132</v>
      </c>
      <c r="S52" s="101">
        <v>0</v>
      </c>
      <c r="T52" s="101">
        <v>0</v>
      </c>
      <c r="U52" s="125">
        <f t="shared" si="2"/>
        <v>13101.945457398891</v>
      </c>
    </row>
    <row r="53" spans="1:21">
      <c r="A53" s="93">
        <v>49</v>
      </c>
      <c r="B53" s="94"/>
      <c r="C53" s="95" t="s">
        <v>68</v>
      </c>
      <c r="D53" s="96" t="s">
        <v>69</v>
      </c>
      <c r="E53" s="97"/>
      <c r="F53" s="98"/>
      <c r="G53" s="99">
        <f t="shared" si="0"/>
        <v>180527.49505536258</v>
      </c>
      <c r="H53" s="100">
        <v>96665.802892208099</v>
      </c>
      <c r="I53" s="101">
        <v>0.44940495491027832</v>
      </c>
      <c r="J53" s="101">
        <v>0.14262537658214569</v>
      </c>
      <c r="K53" s="101">
        <v>9.6354395151138306E-2</v>
      </c>
      <c r="L53" s="101">
        <v>0</v>
      </c>
      <c r="M53" s="101">
        <v>0</v>
      </c>
      <c r="N53" s="125">
        <f t="shared" si="1"/>
        <v>96666.491276934743</v>
      </c>
      <c r="O53" s="100">
        <v>83859.532043457031</v>
      </c>
      <c r="P53" s="101">
        <v>0</v>
      </c>
      <c r="Q53" s="101">
        <v>0.13735464215278625</v>
      </c>
      <c r="R53" s="101">
        <v>0.65148425102233887</v>
      </c>
      <c r="S53" s="101">
        <v>0.68289607763290405</v>
      </c>
      <c r="T53" s="101">
        <v>0</v>
      </c>
      <c r="U53" s="125">
        <f t="shared" si="2"/>
        <v>83861.003778427839</v>
      </c>
    </row>
    <row r="54" spans="1:21">
      <c r="A54" s="37">
        <v>50</v>
      </c>
      <c r="B54" s="17"/>
      <c r="C54" s="16"/>
      <c r="D54" s="38" t="s">
        <v>8</v>
      </c>
      <c r="E54" s="47" t="s">
        <v>70</v>
      </c>
      <c r="F54" s="40"/>
      <c r="G54" s="109">
        <f t="shared" si="0"/>
        <v>85725.004963800311</v>
      </c>
      <c r="H54" s="26">
        <v>47417.045415878296</v>
      </c>
      <c r="I54" s="7">
        <v>0.38942614197731018</v>
      </c>
      <c r="J54" s="7">
        <v>0.14262537658214569</v>
      </c>
      <c r="K54" s="7">
        <v>9.6354395151138306E-2</v>
      </c>
      <c r="L54" s="7">
        <v>0</v>
      </c>
      <c r="M54" s="7">
        <v>0</v>
      </c>
      <c r="N54" s="124">
        <f t="shared" si="1"/>
        <v>47417.673821792006</v>
      </c>
      <c r="O54" s="26">
        <v>38306.367290019989</v>
      </c>
      <c r="P54" s="7">
        <v>0</v>
      </c>
      <c r="Q54" s="7">
        <v>0</v>
      </c>
      <c r="R54" s="7">
        <v>0.50096988677978516</v>
      </c>
      <c r="S54" s="7">
        <v>0.46288210153579712</v>
      </c>
      <c r="T54" s="7">
        <v>0</v>
      </c>
      <c r="U54" s="124">
        <f t="shared" si="2"/>
        <v>38307.331142008305</v>
      </c>
    </row>
    <row r="55" spans="1:21">
      <c r="A55" s="37">
        <v>51</v>
      </c>
      <c r="B55" s="10"/>
      <c r="C55" s="16"/>
      <c r="D55" s="38" t="s">
        <v>10</v>
      </c>
      <c r="E55" s="47" t="s">
        <v>71</v>
      </c>
      <c r="F55" s="40"/>
      <c r="G55" s="109">
        <f t="shared" si="0"/>
        <v>53967.918179098517</v>
      </c>
      <c r="H55" s="26">
        <v>29224.705033935606</v>
      </c>
      <c r="I55" s="7">
        <v>5.997881293296814E-2</v>
      </c>
      <c r="J55" s="7">
        <v>0</v>
      </c>
      <c r="K55" s="7">
        <v>0</v>
      </c>
      <c r="L55" s="7">
        <v>0</v>
      </c>
      <c r="M55" s="7">
        <v>0</v>
      </c>
      <c r="N55" s="124">
        <f t="shared" si="1"/>
        <v>29224.765012748539</v>
      </c>
      <c r="O55" s="26">
        <v>24743.153166349977</v>
      </c>
      <c r="P55" s="7">
        <v>0</v>
      </c>
      <c r="Q55" s="7">
        <v>0</v>
      </c>
      <c r="R55" s="7">
        <v>0</v>
      </c>
      <c r="S55" s="7">
        <v>0</v>
      </c>
      <c r="T55" s="7">
        <v>0</v>
      </c>
      <c r="U55" s="124">
        <f t="shared" si="2"/>
        <v>24743.153166349977</v>
      </c>
    </row>
    <row r="56" spans="1:21">
      <c r="A56" s="37">
        <v>52</v>
      </c>
      <c r="B56" s="17"/>
      <c r="C56" s="11"/>
      <c r="D56" s="38" t="s">
        <v>22</v>
      </c>
      <c r="E56" s="47" t="s">
        <v>72</v>
      </c>
      <c r="F56" s="43"/>
      <c r="G56" s="109">
        <f t="shared" si="0"/>
        <v>34517.121887525427</v>
      </c>
      <c r="H56" s="26">
        <v>16886.778928495594</v>
      </c>
      <c r="I56" s="7">
        <v>0</v>
      </c>
      <c r="J56" s="7">
        <v>0</v>
      </c>
      <c r="K56" s="7">
        <v>0</v>
      </c>
      <c r="L56" s="7">
        <v>0</v>
      </c>
      <c r="M56" s="7">
        <v>0</v>
      </c>
      <c r="N56" s="124">
        <f t="shared" si="1"/>
        <v>16886.778928495594</v>
      </c>
      <c r="O56" s="26">
        <v>17630.342959029833</v>
      </c>
      <c r="P56" s="7">
        <v>0</v>
      </c>
      <c r="Q56" s="7">
        <v>0</v>
      </c>
      <c r="R56" s="7">
        <v>0</v>
      </c>
      <c r="S56" s="7">
        <v>0</v>
      </c>
      <c r="T56" s="7">
        <v>0</v>
      </c>
      <c r="U56" s="124">
        <f t="shared" si="2"/>
        <v>17630.342959029833</v>
      </c>
    </row>
    <row r="57" spans="1:21">
      <c r="A57" s="37">
        <v>53</v>
      </c>
      <c r="B57" s="12"/>
      <c r="C57" s="12"/>
      <c r="D57" s="38" t="s">
        <v>24</v>
      </c>
      <c r="E57" s="13" t="s">
        <v>73</v>
      </c>
      <c r="F57" s="43"/>
      <c r="G57" s="109">
        <f t="shared" si="0"/>
        <v>6317.4496766924858</v>
      </c>
      <c r="H57" s="26">
        <v>3137.2736962735653</v>
      </c>
      <c r="I57" s="7">
        <v>0</v>
      </c>
      <c r="J57" s="7">
        <v>0</v>
      </c>
      <c r="K57" s="7">
        <v>0</v>
      </c>
      <c r="L57" s="7">
        <v>0</v>
      </c>
      <c r="M57" s="7">
        <v>0</v>
      </c>
      <c r="N57" s="124">
        <f t="shared" si="1"/>
        <v>3137.2736962735653</v>
      </c>
      <c r="O57" s="26">
        <v>3179.6680974662304</v>
      </c>
      <c r="P57" s="7">
        <v>0</v>
      </c>
      <c r="Q57" s="7">
        <v>0.13735464215278625</v>
      </c>
      <c r="R57" s="7">
        <v>0.15051433444023132</v>
      </c>
      <c r="S57" s="7">
        <v>0.22001397609710693</v>
      </c>
      <c r="T57" s="7">
        <v>0</v>
      </c>
      <c r="U57" s="124">
        <f t="shared" si="2"/>
        <v>3180.1759804189205</v>
      </c>
    </row>
    <row r="58" spans="1:21">
      <c r="A58" s="93">
        <v>54</v>
      </c>
      <c r="B58" s="94"/>
      <c r="C58" s="95" t="s">
        <v>74</v>
      </c>
      <c r="D58" s="96" t="s">
        <v>75</v>
      </c>
      <c r="E58" s="97"/>
      <c r="F58" s="98"/>
      <c r="G58" s="99">
        <f t="shared" si="0"/>
        <v>24486.778056314681</v>
      </c>
      <c r="H58" s="100">
        <v>1623.7993627237156</v>
      </c>
      <c r="I58" s="101">
        <v>318.82971510710195</v>
      </c>
      <c r="J58" s="101">
        <v>393.09844442456961</v>
      </c>
      <c r="K58" s="101">
        <v>551.10105507820845</v>
      </c>
      <c r="L58" s="101">
        <v>1228.4476040005684</v>
      </c>
      <c r="M58" s="101">
        <v>5362.5042116641998</v>
      </c>
      <c r="N58" s="125">
        <f t="shared" si="1"/>
        <v>9477.7803929983638</v>
      </c>
      <c r="O58" s="100">
        <v>1795.9957663100213</v>
      </c>
      <c r="P58" s="101">
        <v>320.08023762051016</v>
      </c>
      <c r="Q58" s="101">
        <v>499.88768909499049</v>
      </c>
      <c r="R58" s="101">
        <v>1030.5454078856856</v>
      </c>
      <c r="S58" s="101">
        <v>2603.0266082882881</v>
      </c>
      <c r="T58" s="101">
        <v>8759.4619541168213</v>
      </c>
      <c r="U58" s="125">
        <f t="shared" si="2"/>
        <v>15008.997663316317</v>
      </c>
    </row>
    <row r="59" spans="1:21">
      <c r="A59" s="37">
        <v>55</v>
      </c>
      <c r="B59" s="17"/>
      <c r="C59" s="16"/>
      <c r="D59" s="38" t="s">
        <v>8</v>
      </c>
      <c r="E59" s="45" t="s">
        <v>76</v>
      </c>
      <c r="F59" s="40"/>
      <c r="G59" s="109">
        <f t="shared" si="0"/>
        <v>11248.145907664089</v>
      </c>
      <c r="H59" s="26">
        <v>1328.7199685433879</v>
      </c>
      <c r="I59" s="7">
        <v>112.0298106361879</v>
      </c>
      <c r="J59" s="7">
        <v>179.90400609886274</v>
      </c>
      <c r="K59" s="7">
        <v>238.86010693386197</v>
      </c>
      <c r="L59" s="7">
        <v>439.77128618210554</v>
      </c>
      <c r="M59" s="7">
        <v>3008.5787700116634</v>
      </c>
      <c r="N59" s="124">
        <f t="shared" si="1"/>
        <v>5307.8639484060695</v>
      </c>
      <c r="O59" s="26">
        <v>1423.8135624267161</v>
      </c>
      <c r="P59" s="7">
        <v>102.32917831209488</v>
      </c>
      <c r="Q59" s="7">
        <v>109.0088509246707</v>
      </c>
      <c r="R59" s="7">
        <v>183.16601265664212</v>
      </c>
      <c r="S59" s="7">
        <v>565.31480330787599</v>
      </c>
      <c r="T59" s="7">
        <v>3556.6495516300201</v>
      </c>
      <c r="U59" s="124">
        <f t="shared" si="2"/>
        <v>5940.2819592580199</v>
      </c>
    </row>
    <row r="60" spans="1:21">
      <c r="A60" s="37">
        <v>56</v>
      </c>
      <c r="B60" s="17"/>
      <c r="C60" s="16"/>
      <c r="D60" s="38" t="s">
        <v>10</v>
      </c>
      <c r="E60" s="45" t="s">
        <v>77</v>
      </c>
      <c r="F60" s="40"/>
      <c r="G60" s="109">
        <f t="shared" si="0"/>
        <v>222.46976041214657</v>
      </c>
      <c r="H60" s="26">
        <v>10.205028027281514</v>
      </c>
      <c r="I60" s="7">
        <v>1.2409314549877308</v>
      </c>
      <c r="J60" s="7">
        <v>7.8906746251741424</v>
      </c>
      <c r="K60" s="7">
        <v>7.5292123125400394</v>
      </c>
      <c r="L60" s="7">
        <v>11.995724711567163</v>
      </c>
      <c r="M60" s="7">
        <v>54.279415588825941</v>
      </c>
      <c r="N60" s="124">
        <f t="shared" si="1"/>
        <v>93.140986720376532</v>
      </c>
      <c r="O60" s="26">
        <v>12.993110809911741</v>
      </c>
      <c r="P60" s="7">
        <v>1.7559901718195761</v>
      </c>
      <c r="Q60" s="7">
        <v>5.0178458183654584</v>
      </c>
      <c r="R60" s="7">
        <v>8.738466207345482</v>
      </c>
      <c r="S60" s="7">
        <v>20.020628805272281</v>
      </c>
      <c r="T60" s="7">
        <v>80.8027318790555</v>
      </c>
      <c r="U60" s="124">
        <f t="shared" si="2"/>
        <v>129.32877369177004</v>
      </c>
    </row>
    <row r="61" spans="1:21">
      <c r="A61" s="37">
        <v>57</v>
      </c>
      <c r="B61" s="17"/>
      <c r="C61" s="16"/>
      <c r="D61" s="38" t="s">
        <v>22</v>
      </c>
      <c r="E61" s="45" t="s">
        <v>78</v>
      </c>
      <c r="F61" s="40"/>
      <c r="G61" s="109">
        <f t="shared" si="0"/>
        <v>0</v>
      </c>
      <c r="H61" s="26">
        <v>0</v>
      </c>
      <c r="I61" s="7">
        <v>0</v>
      </c>
      <c r="J61" s="7">
        <v>0</v>
      </c>
      <c r="K61" s="7">
        <v>0</v>
      </c>
      <c r="L61" s="7">
        <v>0</v>
      </c>
      <c r="M61" s="7">
        <v>0</v>
      </c>
      <c r="N61" s="124">
        <f t="shared" si="1"/>
        <v>0</v>
      </c>
      <c r="O61" s="26">
        <v>0</v>
      </c>
      <c r="P61" s="7">
        <v>0</v>
      </c>
      <c r="Q61" s="7">
        <v>0</v>
      </c>
      <c r="R61" s="7">
        <v>0</v>
      </c>
      <c r="S61" s="7">
        <v>0</v>
      </c>
      <c r="T61" s="7">
        <v>0</v>
      </c>
      <c r="U61" s="124">
        <f t="shared" si="2"/>
        <v>0</v>
      </c>
    </row>
    <row r="62" spans="1:21">
      <c r="A62" s="37">
        <v>58</v>
      </c>
      <c r="B62" s="14"/>
      <c r="C62" s="16"/>
      <c r="D62" s="38" t="s">
        <v>24</v>
      </c>
      <c r="E62" s="45" t="s">
        <v>79</v>
      </c>
      <c r="F62" s="40"/>
      <c r="G62" s="109">
        <f t="shared" si="0"/>
        <v>586.48058759664127</v>
      </c>
      <c r="H62" s="26">
        <v>3.5854985496844165</v>
      </c>
      <c r="I62" s="7">
        <v>2.0752176769892685</v>
      </c>
      <c r="J62" s="7">
        <v>11.250980018638074</v>
      </c>
      <c r="K62" s="7">
        <v>8.6844339668750763</v>
      </c>
      <c r="L62" s="7">
        <v>21.779231749009341</v>
      </c>
      <c r="M62" s="7">
        <v>244.23459492903203</v>
      </c>
      <c r="N62" s="124">
        <f t="shared" si="1"/>
        <v>291.6099568902282</v>
      </c>
      <c r="O62" s="26">
        <v>2.4420142656745156</v>
      </c>
      <c r="P62" s="7">
        <v>2.3718203316675499</v>
      </c>
      <c r="Q62" s="7">
        <v>8.4750100029632449</v>
      </c>
      <c r="R62" s="7">
        <v>8.1903737366665155</v>
      </c>
      <c r="S62" s="7">
        <v>8.6134846280328929</v>
      </c>
      <c r="T62" s="7">
        <v>264.77792774140835</v>
      </c>
      <c r="U62" s="124">
        <f t="shared" si="2"/>
        <v>294.87063070641307</v>
      </c>
    </row>
    <row r="63" spans="1:21">
      <c r="A63" s="37">
        <v>59</v>
      </c>
      <c r="B63" s="12"/>
      <c r="C63" s="14"/>
      <c r="D63" s="38" t="s">
        <v>26</v>
      </c>
      <c r="E63" s="14" t="s">
        <v>80</v>
      </c>
      <c r="F63" s="48"/>
      <c r="G63" s="109">
        <f t="shared" si="0"/>
        <v>12429.681662607007</v>
      </c>
      <c r="H63" s="26">
        <v>281.28886220930144</v>
      </c>
      <c r="I63" s="7">
        <v>203.48376213572919</v>
      </c>
      <c r="J63" s="7">
        <v>194.05279606208205</v>
      </c>
      <c r="K63" s="7">
        <v>296.0273145288229</v>
      </c>
      <c r="L63" s="7">
        <v>754.90134298801422</v>
      </c>
      <c r="M63" s="7">
        <v>2055.4114590883255</v>
      </c>
      <c r="N63" s="124">
        <f t="shared" si="1"/>
        <v>3785.1655370122753</v>
      </c>
      <c r="O63" s="26">
        <v>356.7470691469498</v>
      </c>
      <c r="P63" s="7">
        <v>213.62324414774776</v>
      </c>
      <c r="Q63" s="7">
        <v>377.38597376365215</v>
      </c>
      <c r="R63" s="7">
        <v>830.45056691765785</v>
      </c>
      <c r="S63" s="7">
        <v>2009.0776631087065</v>
      </c>
      <c r="T63" s="7">
        <v>4857.2316085100174</v>
      </c>
      <c r="U63" s="124">
        <f t="shared" si="2"/>
        <v>8644.5161255947314</v>
      </c>
    </row>
    <row r="64" spans="1:21">
      <c r="A64" s="72">
        <v>60</v>
      </c>
      <c r="B64" s="73" t="s">
        <v>81</v>
      </c>
      <c r="C64" s="77" t="s">
        <v>82</v>
      </c>
      <c r="D64" s="78"/>
      <c r="E64" s="78"/>
      <c r="F64" s="79"/>
      <c r="G64" s="74">
        <f t="shared" si="0"/>
        <v>8939332.180785656</v>
      </c>
      <c r="H64" s="75">
        <v>64808.401084899902</v>
      </c>
      <c r="I64" s="76">
        <v>16206.148824214935</v>
      </c>
      <c r="J64" s="76">
        <v>46737.081981658936</v>
      </c>
      <c r="K64" s="76">
        <v>221515.1607208252</v>
      </c>
      <c r="L64" s="76">
        <v>1110894.5444335938</v>
      </c>
      <c r="M64" s="76">
        <v>2935216.0178222656</v>
      </c>
      <c r="N64" s="122">
        <f t="shared" si="1"/>
        <v>4395377.3548674583</v>
      </c>
      <c r="O64" s="75">
        <v>58893.291404724121</v>
      </c>
      <c r="P64" s="76">
        <v>14130.095087051392</v>
      </c>
      <c r="Q64" s="76">
        <v>39251.224773406982</v>
      </c>
      <c r="R64" s="76">
        <v>187199.08220672607</v>
      </c>
      <c r="S64" s="76">
        <v>926548.62316894531</v>
      </c>
      <c r="T64" s="76">
        <v>3317932.5092773438</v>
      </c>
      <c r="U64" s="122">
        <f t="shared" si="2"/>
        <v>4543954.8259181976</v>
      </c>
    </row>
    <row r="65" spans="1:21">
      <c r="A65" s="93">
        <v>61</v>
      </c>
      <c r="B65" s="94"/>
      <c r="C65" s="95" t="s">
        <v>6</v>
      </c>
      <c r="D65" s="96" t="s">
        <v>83</v>
      </c>
      <c r="E65" s="97"/>
      <c r="F65" s="98"/>
      <c r="G65" s="99">
        <f t="shared" si="0"/>
        <v>1560572.1163319945</v>
      </c>
      <c r="H65" s="100">
        <v>6871.3945274353027</v>
      </c>
      <c r="I65" s="101">
        <v>4424.9851694107056</v>
      </c>
      <c r="J65" s="101">
        <v>10648.702156066895</v>
      </c>
      <c r="K65" s="101">
        <v>51412.078630447388</v>
      </c>
      <c r="L65" s="101">
        <v>272747.88784790039</v>
      </c>
      <c r="M65" s="101">
        <v>474616.13348388672</v>
      </c>
      <c r="N65" s="125">
        <f t="shared" si="1"/>
        <v>820721.1818151474</v>
      </c>
      <c r="O65" s="100">
        <v>5016.0859878063202</v>
      </c>
      <c r="P65" s="101">
        <v>3594.3435084223747</v>
      </c>
      <c r="Q65" s="101">
        <v>9973.7157063484192</v>
      </c>
      <c r="R65" s="101">
        <v>86193.734230041504</v>
      </c>
      <c r="S65" s="101">
        <v>292075.64016723633</v>
      </c>
      <c r="T65" s="101">
        <v>342997.41491699219</v>
      </c>
      <c r="U65" s="125">
        <f t="shared" si="2"/>
        <v>739850.93451684713</v>
      </c>
    </row>
    <row r="66" spans="1:21">
      <c r="A66" s="37">
        <v>62</v>
      </c>
      <c r="B66" s="17"/>
      <c r="C66" s="16"/>
      <c r="D66" s="38" t="s">
        <v>8</v>
      </c>
      <c r="E66" s="49" t="s">
        <v>84</v>
      </c>
      <c r="F66" s="40"/>
      <c r="G66" s="109">
        <f t="shared" si="0"/>
        <v>61787.918462127447</v>
      </c>
      <c r="H66" s="26">
        <v>58.281882956624031</v>
      </c>
      <c r="I66" s="7">
        <v>33.92746370472014</v>
      </c>
      <c r="J66" s="7">
        <v>438.64685165882111</v>
      </c>
      <c r="K66" s="7">
        <v>4335.3747876882553</v>
      </c>
      <c r="L66" s="7">
        <v>16088.020976066589</v>
      </c>
      <c r="M66" s="7">
        <v>14848.081846237183</v>
      </c>
      <c r="N66" s="124">
        <f t="shared" si="1"/>
        <v>35802.333808312193</v>
      </c>
      <c r="O66" s="26">
        <v>61.160562053322792</v>
      </c>
      <c r="P66" s="7">
        <v>36.53246414475143</v>
      </c>
      <c r="Q66" s="7">
        <v>323.49911016970873</v>
      </c>
      <c r="R66" s="7">
        <v>3007.9604357481003</v>
      </c>
      <c r="S66" s="7">
        <v>12256.872893810272</v>
      </c>
      <c r="T66" s="7">
        <v>10299.559187889099</v>
      </c>
      <c r="U66" s="124">
        <f t="shared" si="2"/>
        <v>25985.584653815255</v>
      </c>
    </row>
    <row r="67" spans="1:21">
      <c r="A67" s="37">
        <v>63</v>
      </c>
      <c r="B67" s="17"/>
      <c r="C67" s="16"/>
      <c r="D67" s="38" t="s">
        <v>10</v>
      </c>
      <c r="E67" s="49" t="s">
        <v>85</v>
      </c>
      <c r="F67" s="40"/>
      <c r="G67" s="109">
        <f t="shared" si="0"/>
        <v>63817.148706603795</v>
      </c>
      <c r="H67" s="26">
        <v>1.1734757423400879</v>
      </c>
      <c r="I67" s="7">
        <v>0.46894925832748413</v>
      </c>
      <c r="J67" s="7">
        <v>145.43562448397279</v>
      </c>
      <c r="K67" s="7">
        <v>2182.1451031267643</v>
      </c>
      <c r="L67" s="7">
        <v>12368.100481033325</v>
      </c>
      <c r="M67" s="7">
        <v>21001.976638793945</v>
      </c>
      <c r="N67" s="124">
        <f t="shared" si="1"/>
        <v>35699.300272438675</v>
      </c>
      <c r="O67" s="26">
        <v>1.4635441303253174</v>
      </c>
      <c r="P67" s="7">
        <v>0.75019526481628418</v>
      </c>
      <c r="Q67" s="7">
        <v>203.33262504637241</v>
      </c>
      <c r="R67" s="7">
        <v>2146.8277297616005</v>
      </c>
      <c r="S67" s="7">
        <v>10660.490348339081</v>
      </c>
      <c r="T67" s="7">
        <v>15104.983991622925</v>
      </c>
      <c r="U67" s="124">
        <f t="shared" si="2"/>
        <v>28117.84843416512</v>
      </c>
    </row>
    <row r="68" spans="1:21">
      <c r="A68" s="37">
        <v>64</v>
      </c>
      <c r="B68" s="17"/>
      <c r="C68" s="16"/>
      <c r="D68" s="38" t="s">
        <v>22</v>
      </c>
      <c r="E68" s="49" t="s">
        <v>86</v>
      </c>
      <c r="F68" s="40"/>
      <c r="G68" s="109">
        <f t="shared" si="0"/>
        <v>94664.96183013916</v>
      </c>
      <c r="H68" s="26">
        <v>111.44735398888588</v>
      </c>
      <c r="I68" s="7">
        <v>36.317111134529114</v>
      </c>
      <c r="J68" s="7">
        <v>199.79590538144112</v>
      </c>
      <c r="K68" s="7">
        <v>2885.0084863901138</v>
      </c>
      <c r="L68" s="7">
        <v>17613.028733253479</v>
      </c>
      <c r="M68" s="7">
        <v>40891.817467689514</v>
      </c>
      <c r="N68" s="124">
        <f t="shared" si="1"/>
        <v>61737.415057837963</v>
      </c>
      <c r="O68" s="26">
        <v>35.480986773967743</v>
      </c>
      <c r="P68" s="7">
        <v>16.361238926649094</v>
      </c>
      <c r="Q68" s="7">
        <v>184.34588906168938</v>
      </c>
      <c r="R68" s="7">
        <v>2141.1182705760002</v>
      </c>
      <c r="S68" s="7">
        <v>9368.9776086807251</v>
      </c>
      <c r="T68" s="7">
        <v>21181.262778282166</v>
      </c>
      <c r="U68" s="124">
        <f t="shared" si="2"/>
        <v>32927.546772301197</v>
      </c>
    </row>
    <row r="69" spans="1:21">
      <c r="A69" s="37">
        <v>65</v>
      </c>
      <c r="B69" s="17"/>
      <c r="C69" s="16"/>
      <c r="D69" s="38" t="s">
        <v>24</v>
      </c>
      <c r="E69" s="49" t="s">
        <v>87</v>
      </c>
      <c r="F69" s="40"/>
      <c r="G69" s="109">
        <f t="shared" si="0"/>
        <v>96872.119157195091</v>
      </c>
      <c r="H69" s="26">
        <v>88.712689638137817</v>
      </c>
      <c r="I69" s="7">
        <v>53.425829172134399</v>
      </c>
      <c r="J69" s="7">
        <v>561.02027648687363</v>
      </c>
      <c r="K69" s="7">
        <v>4432.4015452861786</v>
      </c>
      <c r="L69" s="7">
        <v>18695.153129577637</v>
      </c>
      <c r="M69" s="7">
        <v>33116.779726028442</v>
      </c>
      <c r="N69" s="124">
        <f t="shared" si="1"/>
        <v>56947.493196189404</v>
      </c>
      <c r="O69" s="26">
        <v>260.40270641446114</v>
      </c>
      <c r="P69" s="7">
        <v>84.073505580425262</v>
      </c>
      <c r="Q69" s="7">
        <v>450.29664012789726</v>
      </c>
      <c r="R69" s="7">
        <v>3545.7630801200867</v>
      </c>
      <c r="S69" s="7">
        <v>13436.381311416626</v>
      </c>
      <c r="T69" s="7">
        <v>22147.708717346191</v>
      </c>
      <c r="U69" s="124">
        <f t="shared" si="2"/>
        <v>39924.625961005688</v>
      </c>
    </row>
    <row r="70" spans="1:21">
      <c r="A70" s="37">
        <v>66</v>
      </c>
      <c r="B70" s="17"/>
      <c r="C70" s="16"/>
      <c r="D70" s="38" t="s">
        <v>26</v>
      </c>
      <c r="E70" s="49" t="s">
        <v>88</v>
      </c>
      <c r="F70" s="40"/>
      <c r="G70" s="109">
        <f t="shared" si="0"/>
        <v>110396.65543178748</v>
      </c>
      <c r="H70" s="26">
        <v>0</v>
      </c>
      <c r="I70" s="7">
        <v>123.6747138146311</v>
      </c>
      <c r="J70" s="7">
        <v>208.47565171122551</v>
      </c>
      <c r="K70" s="7">
        <v>4428.8968482017517</v>
      </c>
      <c r="L70" s="7">
        <v>32081.970595359802</v>
      </c>
      <c r="M70" s="7">
        <v>37007.324822425842</v>
      </c>
      <c r="N70" s="124">
        <f t="shared" si="1"/>
        <v>73850.342631513253</v>
      </c>
      <c r="O70" s="26">
        <v>0</v>
      </c>
      <c r="P70" s="7">
        <v>65.106580139137805</v>
      </c>
      <c r="Q70" s="7">
        <v>135.90399722754955</v>
      </c>
      <c r="R70" s="7">
        <v>1903.2960240244865</v>
      </c>
      <c r="S70" s="7">
        <v>13229.929472923279</v>
      </c>
      <c r="T70" s="7">
        <v>21212.076725959778</v>
      </c>
      <c r="U70" s="124">
        <f t="shared" si="2"/>
        <v>36546.312800274231</v>
      </c>
    </row>
    <row r="71" spans="1:21">
      <c r="A71" s="37">
        <v>67</v>
      </c>
      <c r="B71" s="17"/>
      <c r="C71" s="16"/>
      <c r="D71" s="38" t="s">
        <v>32</v>
      </c>
      <c r="E71" s="49" t="s">
        <v>89</v>
      </c>
      <c r="F71" s="40"/>
      <c r="G71" s="109">
        <f t="shared" si="0"/>
        <v>34784.739195071161</v>
      </c>
      <c r="H71" s="26">
        <v>0.13139890134334564</v>
      </c>
      <c r="I71" s="7">
        <v>0.84125626087188721</v>
      </c>
      <c r="J71" s="7">
        <v>41.86031898856163</v>
      </c>
      <c r="K71" s="7">
        <v>1183.3958476185799</v>
      </c>
      <c r="L71" s="7">
        <v>7925.0266599655151</v>
      </c>
      <c r="M71" s="7">
        <v>10458.124023914337</v>
      </c>
      <c r="N71" s="124">
        <f t="shared" si="1"/>
        <v>19609.379505649209</v>
      </c>
      <c r="O71" s="26">
        <v>0</v>
      </c>
      <c r="P71" s="7">
        <v>0</v>
      </c>
      <c r="Q71" s="7">
        <v>32.22584617882967</v>
      </c>
      <c r="R71" s="7">
        <v>522.10611039400101</v>
      </c>
      <c r="S71" s="7">
        <v>5528.2671737670898</v>
      </c>
      <c r="T71" s="7">
        <v>9092.7605590820313</v>
      </c>
      <c r="U71" s="124">
        <f t="shared" si="2"/>
        <v>15175.359689421952</v>
      </c>
    </row>
    <row r="72" spans="1:21">
      <c r="A72" s="37">
        <v>68</v>
      </c>
      <c r="B72" s="17"/>
      <c r="C72" s="16"/>
      <c r="D72" s="38" t="s">
        <v>34</v>
      </c>
      <c r="E72" s="49" t="s">
        <v>90</v>
      </c>
      <c r="F72" s="40"/>
      <c r="G72" s="109">
        <f t="shared" si="0"/>
        <v>126324.14669786394</v>
      </c>
      <c r="H72" s="26">
        <v>112.68538992106915</v>
      </c>
      <c r="I72" s="7">
        <v>40.963228851556778</v>
      </c>
      <c r="J72" s="7">
        <v>148.23789931833744</v>
      </c>
      <c r="K72" s="7">
        <v>5496.3764643669128</v>
      </c>
      <c r="L72" s="7">
        <v>41073.488925933838</v>
      </c>
      <c r="M72" s="7">
        <v>48562.780996322632</v>
      </c>
      <c r="N72" s="124">
        <f t="shared" si="1"/>
        <v>95434.532904714346</v>
      </c>
      <c r="O72" s="26">
        <v>115.77261236310005</v>
      </c>
      <c r="P72" s="7">
        <v>50.294139325618744</v>
      </c>
      <c r="Q72" s="7">
        <v>116.90533415973186</v>
      </c>
      <c r="R72" s="7">
        <v>2354.9071825742722</v>
      </c>
      <c r="S72" s="7">
        <v>12149.765379905701</v>
      </c>
      <c r="T72" s="7">
        <v>16101.969144821167</v>
      </c>
      <c r="U72" s="124">
        <f t="shared" si="2"/>
        <v>30889.61379314959</v>
      </c>
    </row>
    <row r="73" spans="1:21">
      <c r="A73" s="37">
        <v>69</v>
      </c>
      <c r="B73" s="17"/>
      <c r="C73" s="16"/>
      <c r="D73" s="38" t="s">
        <v>36</v>
      </c>
      <c r="E73" s="49" t="s">
        <v>91</v>
      </c>
      <c r="F73" s="40"/>
      <c r="G73" s="109">
        <f t="shared" si="0"/>
        <v>9876.9351086355746</v>
      </c>
      <c r="H73" s="26">
        <v>16.235272884368896</v>
      </c>
      <c r="I73" s="7">
        <v>4.087451696395874</v>
      </c>
      <c r="J73" s="7">
        <v>70.611431390047073</v>
      </c>
      <c r="K73" s="7">
        <v>372.93229854106903</v>
      </c>
      <c r="L73" s="7">
        <v>1767.8379812240601</v>
      </c>
      <c r="M73" s="7">
        <v>4162.8394832611084</v>
      </c>
      <c r="N73" s="124">
        <f t="shared" si="1"/>
        <v>6394.5439189970493</v>
      </c>
      <c r="O73" s="26">
        <v>0</v>
      </c>
      <c r="P73" s="7">
        <v>0</v>
      </c>
      <c r="Q73" s="7">
        <v>33.707579080015421</v>
      </c>
      <c r="R73" s="7">
        <v>183.18257075548172</v>
      </c>
      <c r="S73" s="7">
        <v>966.54598981142044</v>
      </c>
      <c r="T73" s="7">
        <v>2298.9550499916077</v>
      </c>
      <c r="U73" s="124">
        <f t="shared" si="2"/>
        <v>3482.3911896385252</v>
      </c>
    </row>
    <row r="74" spans="1:21">
      <c r="A74" s="37">
        <v>70</v>
      </c>
      <c r="B74" s="17"/>
      <c r="C74" s="16"/>
      <c r="D74" s="38" t="s">
        <v>38</v>
      </c>
      <c r="E74" s="49" t="s">
        <v>92</v>
      </c>
      <c r="F74" s="40"/>
      <c r="G74" s="109">
        <f t="shared" ref="G74:G137" si="3">N74+U74</f>
        <v>213871.64021814428</v>
      </c>
      <c r="H74" s="26">
        <v>0</v>
      </c>
      <c r="I74" s="7">
        <v>0</v>
      </c>
      <c r="J74" s="7">
        <v>7.9935731198638678</v>
      </c>
      <c r="K74" s="7">
        <v>27.648375019431114</v>
      </c>
      <c r="L74" s="7">
        <v>107.13175988197327</v>
      </c>
      <c r="M74" s="7">
        <v>153.10448813438416</v>
      </c>
      <c r="N74" s="124">
        <f t="shared" ref="N74:N137" si="4">SUM(H74:M74)</f>
        <v>295.8781961556524</v>
      </c>
      <c r="O74" s="26">
        <v>5.7030926942825317</v>
      </c>
      <c r="P74" s="7">
        <v>3.8032409846782684</v>
      </c>
      <c r="Q74" s="7">
        <v>1882.0531450510025</v>
      </c>
      <c r="R74" s="7">
        <v>42818.777769088745</v>
      </c>
      <c r="S74" s="7">
        <v>104189.95798492432</v>
      </c>
      <c r="T74" s="7">
        <v>64675.466789245605</v>
      </c>
      <c r="U74" s="124">
        <f t="shared" ref="U74:U130" si="5">SUM(O74:T74)</f>
        <v>213575.76202198863</v>
      </c>
    </row>
    <row r="75" spans="1:21">
      <c r="A75" s="37">
        <v>71</v>
      </c>
      <c r="B75" s="17"/>
      <c r="C75" s="16"/>
      <c r="D75" s="38" t="s">
        <v>40</v>
      </c>
      <c r="E75" s="49" t="s">
        <v>93</v>
      </c>
      <c r="F75" s="40"/>
      <c r="G75" s="109">
        <f t="shared" si="3"/>
        <v>22749.168074905872</v>
      </c>
      <c r="H75" s="26">
        <v>0</v>
      </c>
      <c r="I75" s="7">
        <v>0</v>
      </c>
      <c r="J75" s="7">
        <v>0</v>
      </c>
      <c r="K75" s="7">
        <v>0</v>
      </c>
      <c r="L75" s="7">
        <v>0</v>
      </c>
      <c r="M75" s="7">
        <v>0</v>
      </c>
      <c r="N75" s="124">
        <f t="shared" si="4"/>
        <v>0</v>
      </c>
      <c r="O75" s="26">
        <v>0</v>
      </c>
      <c r="P75" s="7">
        <v>0</v>
      </c>
      <c r="Q75" s="7">
        <v>139.64794024825096</v>
      </c>
      <c r="R75" s="7">
        <v>3442.3314401805401</v>
      </c>
      <c r="S75" s="7">
        <v>11019.971500873566</v>
      </c>
      <c r="T75" s="7">
        <v>8147.2171936035156</v>
      </c>
      <c r="U75" s="124">
        <f t="shared" si="5"/>
        <v>22749.168074905872</v>
      </c>
    </row>
    <row r="76" spans="1:21">
      <c r="A76" s="37">
        <v>72</v>
      </c>
      <c r="B76" s="17"/>
      <c r="C76" s="16"/>
      <c r="D76" s="38" t="s">
        <v>54</v>
      </c>
      <c r="E76" s="49" t="s">
        <v>94</v>
      </c>
      <c r="F76" s="40"/>
      <c r="G76" s="109">
        <f t="shared" si="3"/>
        <v>11265.472385205328</v>
      </c>
      <c r="H76" s="26">
        <v>0</v>
      </c>
      <c r="I76" s="7">
        <v>0</v>
      </c>
      <c r="J76" s="7">
        <v>0</v>
      </c>
      <c r="K76" s="7">
        <v>0</v>
      </c>
      <c r="L76" s="7">
        <v>0</v>
      </c>
      <c r="M76" s="7">
        <v>0</v>
      </c>
      <c r="N76" s="124">
        <f t="shared" si="4"/>
        <v>0</v>
      </c>
      <c r="O76" s="26">
        <v>0</v>
      </c>
      <c r="P76" s="7">
        <v>0</v>
      </c>
      <c r="Q76" s="7">
        <v>33.864130057394505</v>
      </c>
      <c r="R76" s="7">
        <v>573.30582499504089</v>
      </c>
      <c r="S76" s="7">
        <v>4249.9596376419067</v>
      </c>
      <c r="T76" s="7">
        <v>6408.3427925109863</v>
      </c>
      <c r="U76" s="124">
        <f t="shared" si="5"/>
        <v>11265.472385205328</v>
      </c>
    </row>
    <row r="77" spans="1:21">
      <c r="A77" s="37">
        <v>73</v>
      </c>
      <c r="B77" s="17"/>
      <c r="C77" s="16"/>
      <c r="D77" s="38" t="s">
        <v>59</v>
      </c>
      <c r="E77" s="49" t="s">
        <v>95</v>
      </c>
      <c r="F77" s="40"/>
      <c r="G77" s="109">
        <f t="shared" si="3"/>
        <v>33748.949191331863</v>
      </c>
      <c r="H77" s="26">
        <v>0</v>
      </c>
      <c r="I77" s="7">
        <v>0</v>
      </c>
      <c r="J77" s="7">
        <v>0</v>
      </c>
      <c r="K77" s="7">
        <v>0</v>
      </c>
      <c r="L77" s="7">
        <v>0</v>
      </c>
      <c r="M77" s="7">
        <v>0</v>
      </c>
      <c r="N77" s="124">
        <f t="shared" si="4"/>
        <v>0</v>
      </c>
      <c r="O77" s="26">
        <v>152.85536992549896</v>
      </c>
      <c r="P77" s="7">
        <v>50.904056429862976</v>
      </c>
      <c r="Q77" s="7">
        <v>335.77822256088257</v>
      </c>
      <c r="R77" s="7">
        <v>3728.8197569847107</v>
      </c>
      <c r="S77" s="7">
        <v>15132.933736801147</v>
      </c>
      <c r="T77" s="7">
        <v>14347.658048629761</v>
      </c>
      <c r="U77" s="124">
        <f t="shared" si="5"/>
        <v>33748.949191331863</v>
      </c>
    </row>
    <row r="78" spans="1:21">
      <c r="A78" s="37">
        <v>74</v>
      </c>
      <c r="B78" s="17"/>
      <c r="C78" s="16"/>
      <c r="D78" s="38" t="s">
        <v>96</v>
      </c>
      <c r="E78" s="49" t="s">
        <v>97</v>
      </c>
      <c r="F78" s="40"/>
      <c r="G78" s="109">
        <f t="shared" si="3"/>
        <v>85655.312267012894</v>
      </c>
      <c r="H78" s="26">
        <v>0</v>
      </c>
      <c r="I78" s="7">
        <v>0</v>
      </c>
      <c r="J78" s="7">
        <v>58.552612401545048</v>
      </c>
      <c r="K78" s="7">
        <v>134.15637740492821</v>
      </c>
      <c r="L78" s="7">
        <v>7636.4439449310303</v>
      </c>
      <c r="M78" s="7">
        <v>77826.159332275391</v>
      </c>
      <c r="N78" s="124">
        <f t="shared" si="4"/>
        <v>85655.312267012894</v>
      </c>
      <c r="O78" s="26">
        <v>0</v>
      </c>
      <c r="P78" s="7">
        <v>0</v>
      </c>
      <c r="Q78" s="7">
        <v>0</v>
      </c>
      <c r="R78" s="7">
        <v>0</v>
      </c>
      <c r="S78" s="7">
        <v>0</v>
      </c>
      <c r="T78" s="7">
        <v>0</v>
      </c>
      <c r="U78" s="124">
        <f t="shared" si="5"/>
        <v>0</v>
      </c>
    </row>
    <row r="79" spans="1:21">
      <c r="A79" s="37">
        <v>75</v>
      </c>
      <c r="B79" s="17"/>
      <c r="C79" s="16"/>
      <c r="D79" s="38" t="s">
        <v>98</v>
      </c>
      <c r="E79" s="49" t="s">
        <v>99</v>
      </c>
      <c r="F79" s="40"/>
      <c r="G79" s="109">
        <f t="shared" si="3"/>
        <v>72982.141585322097</v>
      </c>
      <c r="H79" s="26">
        <v>32.610484331846237</v>
      </c>
      <c r="I79" s="7">
        <v>13.959731996059418</v>
      </c>
      <c r="J79" s="7">
        <v>27.7194869145751</v>
      </c>
      <c r="K79" s="7">
        <v>1002.6732883453369</v>
      </c>
      <c r="L79" s="7">
        <v>15034.584866523743</v>
      </c>
      <c r="M79" s="7">
        <v>41665.13245010376</v>
      </c>
      <c r="N79" s="124">
        <f t="shared" si="4"/>
        <v>57776.68030821532</v>
      </c>
      <c r="O79" s="26">
        <v>32.601270243525505</v>
      </c>
      <c r="P79" s="7">
        <v>11.945555925369263</v>
      </c>
      <c r="Q79" s="7">
        <v>13.6362299118191</v>
      </c>
      <c r="R79" s="7">
        <v>268.39364446699619</v>
      </c>
      <c r="S79" s="7">
        <v>3704.68643450737</v>
      </c>
      <c r="T79" s="7">
        <v>11174.198142051697</v>
      </c>
      <c r="U79" s="124">
        <f t="shared" si="5"/>
        <v>15205.461277106777</v>
      </c>
    </row>
    <row r="80" spans="1:21">
      <c r="A80" s="37">
        <v>76</v>
      </c>
      <c r="B80" s="17"/>
      <c r="C80" s="16"/>
      <c r="D80" s="38" t="s">
        <v>100</v>
      </c>
      <c r="E80" s="49" t="s">
        <v>101</v>
      </c>
      <c r="F80" s="40"/>
      <c r="G80" s="109">
        <f t="shared" si="3"/>
        <v>107295.63614570349</v>
      </c>
      <c r="H80" s="26">
        <v>946.08591151237488</v>
      </c>
      <c r="I80" s="7">
        <v>710.16532295942307</v>
      </c>
      <c r="J80" s="7">
        <v>1449.5649236440659</v>
      </c>
      <c r="K80" s="7">
        <v>5066.4849817752838</v>
      </c>
      <c r="L80" s="7">
        <v>22151.656443595886</v>
      </c>
      <c r="M80" s="7">
        <v>33229.690124511719</v>
      </c>
      <c r="N80" s="124">
        <f t="shared" si="4"/>
        <v>63553.647707998753</v>
      </c>
      <c r="O80" s="26">
        <v>544.08275594562292</v>
      </c>
      <c r="P80" s="7">
        <v>421.64448025822639</v>
      </c>
      <c r="Q80" s="7">
        <v>998.2886084318161</v>
      </c>
      <c r="R80" s="7">
        <v>3030.6350057125092</v>
      </c>
      <c r="S80" s="7">
        <v>13961.584409713745</v>
      </c>
      <c r="T80" s="7">
        <v>24785.753177642822</v>
      </c>
      <c r="U80" s="124">
        <f t="shared" si="5"/>
        <v>43741.988437704742</v>
      </c>
    </row>
    <row r="81" spans="1:21">
      <c r="A81" s="37">
        <v>77</v>
      </c>
      <c r="B81" s="10"/>
      <c r="C81" s="16"/>
      <c r="D81" s="38" t="s">
        <v>102</v>
      </c>
      <c r="E81" s="49" t="s">
        <v>103</v>
      </c>
      <c r="F81" s="40"/>
      <c r="G81" s="109">
        <f t="shared" si="3"/>
        <v>59685.902693450451</v>
      </c>
      <c r="H81" s="26">
        <v>1929.3204500079155</v>
      </c>
      <c r="I81" s="7">
        <v>1415.7415155172348</v>
      </c>
      <c r="J81" s="7">
        <v>2461.2702260017395</v>
      </c>
      <c r="K81" s="7">
        <v>3622.6988590955734</v>
      </c>
      <c r="L81" s="7">
        <v>10077.612846374512</v>
      </c>
      <c r="M81" s="7">
        <v>16384.10958480835</v>
      </c>
      <c r="N81" s="124">
        <f t="shared" si="4"/>
        <v>35890.753481805325</v>
      </c>
      <c r="O81" s="26">
        <v>1069.0239678323269</v>
      </c>
      <c r="P81" s="7">
        <v>880.59136408567429</v>
      </c>
      <c r="Q81" s="7">
        <v>1330.5484883487225</v>
      </c>
      <c r="R81" s="7">
        <v>2896.8000094890594</v>
      </c>
      <c r="S81" s="7">
        <v>6932.4075889587402</v>
      </c>
      <c r="T81" s="7">
        <v>10685.777792930603</v>
      </c>
      <c r="U81" s="124">
        <f t="shared" si="5"/>
        <v>23795.149211645126</v>
      </c>
    </row>
    <row r="82" spans="1:21">
      <c r="A82" s="37">
        <v>78</v>
      </c>
      <c r="B82" s="12"/>
      <c r="C82" s="11"/>
      <c r="D82" s="50"/>
      <c r="E82" s="9" t="s">
        <v>104</v>
      </c>
      <c r="F82" s="46"/>
      <c r="G82" s="109">
        <f t="shared" si="3"/>
        <v>354793.27489814162</v>
      </c>
      <c r="H82" s="26">
        <v>3574.7102748155594</v>
      </c>
      <c r="I82" s="7">
        <v>1991.4125698208809</v>
      </c>
      <c r="J82" s="7">
        <v>4829.5172622203827</v>
      </c>
      <c r="K82" s="7">
        <v>16241.885539054871</v>
      </c>
      <c r="L82" s="7">
        <v>70127.828979492188</v>
      </c>
      <c r="M82" s="7">
        <v>95308.217670440674</v>
      </c>
      <c r="N82" s="124">
        <f t="shared" si="4"/>
        <v>192073.57229584455</v>
      </c>
      <c r="O82" s="26">
        <v>2737.5390962064266</v>
      </c>
      <c r="P82" s="7">
        <v>1972.3366629481316</v>
      </c>
      <c r="Q82" s="7">
        <v>3759.6818274259567</v>
      </c>
      <c r="R82" s="7">
        <v>13629.507846832275</v>
      </c>
      <c r="S82" s="7">
        <v>55286.908931732178</v>
      </c>
      <c r="T82" s="7">
        <v>85333.7282371521</v>
      </c>
      <c r="U82" s="124">
        <f t="shared" si="5"/>
        <v>162719.70260229707</v>
      </c>
    </row>
    <row r="83" spans="1:21">
      <c r="A83" s="93">
        <v>79</v>
      </c>
      <c r="B83" s="94"/>
      <c r="C83" s="95" t="s">
        <v>61</v>
      </c>
      <c r="D83" s="96" t="s">
        <v>105</v>
      </c>
      <c r="E83" s="97"/>
      <c r="F83" s="98"/>
      <c r="G83" s="99">
        <f t="shared" si="3"/>
        <v>46190.162387288176</v>
      </c>
      <c r="H83" s="100">
        <v>405.12732737977058</v>
      </c>
      <c r="I83" s="101">
        <v>208.30869215726852</v>
      </c>
      <c r="J83" s="101">
        <v>662.68601958453655</v>
      </c>
      <c r="K83" s="101">
        <v>2364.0781720876694</v>
      </c>
      <c r="L83" s="101">
        <v>9196.413957118988</v>
      </c>
      <c r="M83" s="101">
        <v>12539.572306632996</v>
      </c>
      <c r="N83" s="125">
        <f t="shared" si="4"/>
        <v>25376.186474961229</v>
      </c>
      <c r="O83" s="100">
        <v>731.21997008658946</v>
      </c>
      <c r="P83" s="101">
        <v>216.65293122082949</v>
      </c>
      <c r="Q83" s="101">
        <v>276.73269630223513</v>
      </c>
      <c r="R83" s="101">
        <v>2436.3600503206253</v>
      </c>
      <c r="S83" s="101">
        <v>6994.1127462387085</v>
      </c>
      <c r="T83" s="101">
        <v>10158.897518157959</v>
      </c>
      <c r="U83" s="125">
        <f t="shared" si="5"/>
        <v>20813.975912326947</v>
      </c>
    </row>
    <row r="84" spans="1:21">
      <c r="A84" s="93">
        <v>80</v>
      </c>
      <c r="B84" s="94"/>
      <c r="C84" s="95" t="s">
        <v>66</v>
      </c>
      <c r="D84" s="96" t="s">
        <v>106</v>
      </c>
      <c r="E84" s="97"/>
      <c r="F84" s="98"/>
      <c r="G84" s="99">
        <f t="shared" si="3"/>
        <v>614148.97977454029</v>
      </c>
      <c r="H84" s="100">
        <v>233.98914731666446</v>
      </c>
      <c r="I84" s="101">
        <v>217.32313283905387</v>
      </c>
      <c r="J84" s="101">
        <v>1160.8328903019428</v>
      </c>
      <c r="K84" s="101">
        <v>8727.8955540657043</v>
      </c>
      <c r="L84" s="101">
        <v>55992.818450927734</v>
      </c>
      <c r="M84" s="101">
        <v>152931.50469970703</v>
      </c>
      <c r="N84" s="125">
        <f t="shared" si="4"/>
        <v>219264.36387515813</v>
      </c>
      <c r="O84" s="100">
        <v>308.20736774988472</v>
      </c>
      <c r="P84" s="101">
        <v>295.34242635592818</v>
      </c>
      <c r="Q84" s="101">
        <v>1580.527987152338</v>
      </c>
      <c r="R84" s="101">
        <v>11512.055772542953</v>
      </c>
      <c r="S84" s="101">
        <v>86433.256576538086</v>
      </c>
      <c r="T84" s="101">
        <v>294755.22576904297</v>
      </c>
      <c r="U84" s="125">
        <f t="shared" si="5"/>
        <v>394884.61589938216</v>
      </c>
    </row>
    <row r="85" spans="1:21">
      <c r="A85" s="93">
        <v>81</v>
      </c>
      <c r="B85" s="94"/>
      <c r="C85" s="95" t="s">
        <v>68</v>
      </c>
      <c r="D85" s="96" t="s">
        <v>107</v>
      </c>
      <c r="E85" s="97"/>
      <c r="F85" s="98"/>
      <c r="G85" s="99">
        <f t="shared" si="3"/>
        <v>59177.734542906284</v>
      </c>
      <c r="H85" s="100">
        <v>4343.9201453924179</v>
      </c>
      <c r="I85" s="101">
        <v>1197.8908571004868</v>
      </c>
      <c r="J85" s="101">
        <v>1528.8066239356995</v>
      </c>
      <c r="K85" s="101">
        <v>2178.5776751041412</v>
      </c>
      <c r="L85" s="101">
        <v>4464.6479043960571</v>
      </c>
      <c r="M85" s="101">
        <v>11273.625946998596</v>
      </c>
      <c r="N85" s="125">
        <f t="shared" si="4"/>
        <v>24987.469152927399</v>
      </c>
      <c r="O85" s="100">
        <v>3512.4973701238632</v>
      </c>
      <c r="P85" s="101">
        <v>965.64091259241104</v>
      </c>
      <c r="Q85" s="101">
        <v>1865.4962409734726</v>
      </c>
      <c r="R85" s="101">
        <v>2228.8667948246002</v>
      </c>
      <c r="S85" s="101">
        <v>4416.1629571914673</v>
      </c>
      <c r="T85" s="101">
        <v>21201.601114273071</v>
      </c>
      <c r="U85" s="125">
        <f t="shared" si="5"/>
        <v>34190.265389978886</v>
      </c>
    </row>
    <row r="86" spans="1:21">
      <c r="A86" s="93">
        <v>82</v>
      </c>
      <c r="B86" s="94"/>
      <c r="C86" s="95" t="s">
        <v>74</v>
      </c>
      <c r="D86" s="96" t="s">
        <v>108</v>
      </c>
      <c r="E86" s="97"/>
      <c r="F86" s="98"/>
      <c r="G86" s="99">
        <f t="shared" si="3"/>
        <v>15709.809768814026</v>
      </c>
      <c r="H86" s="100">
        <v>0.53391358263615984</v>
      </c>
      <c r="I86" s="101">
        <v>0.79418550786795095</v>
      </c>
      <c r="J86" s="101">
        <v>2077.0642791986465</v>
      </c>
      <c r="K86" s="101">
        <v>3444.4221649169922</v>
      </c>
      <c r="L86" s="101">
        <v>2772.5815396308899</v>
      </c>
      <c r="M86" s="101">
        <v>3843.6648726463318</v>
      </c>
      <c r="N86" s="125">
        <f t="shared" si="4"/>
        <v>12139.060955483365</v>
      </c>
      <c r="O86" s="100">
        <v>1.1219050628133118</v>
      </c>
      <c r="P86" s="101">
        <v>1.3076884103938937</v>
      </c>
      <c r="Q86" s="101">
        <v>614.59973245859146</v>
      </c>
      <c r="R86" s="101">
        <v>684.25623008608818</v>
      </c>
      <c r="S86" s="101">
        <v>660.8111846446991</v>
      </c>
      <c r="T86" s="101">
        <v>1608.6520726680756</v>
      </c>
      <c r="U86" s="125">
        <f t="shared" si="5"/>
        <v>3570.7488133306615</v>
      </c>
    </row>
    <row r="87" spans="1:21">
      <c r="A87" s="37">
        <v>83</v>
      </c>
      <c r="B87" s="17"/>
      <c r="C87" s="16"/>
      <c r="D87" s="38" t="s">
        <v>8</v>
      </c>
      <c r="E87" s="49" t="s">
        <v>109</v>
      </c>
      <c r="F87" s="40"/>
      <c r="G87" s="109">
        <f t="shared" si="3"/>
        <v>0</v>
      </c>
      <c r="H87" s="26">
        <v>0</v>
      </c>
      <c r="I87" s="7">
        <v>0</v>
      </c>
      <c r="J87" s="7">
        <v>0</v>
      </c>
      <c r="K87" s="7">
        <v>0</v>
      </c>
      <c r="L87" s="7">
        <v>0</v>
      </c>
      <c r="M87" s="7">
        <v>0</v>
      </c>
      <c r="N87" s="124">
        <f t="shared" si="4"/>
        <v>0</v>
      </c>
      <c r="O87" s="26">
        <v>0</v>
      </c>
      <c r="P87" s="7">
        <v>0</v>
      </c>
      <c r="Q87" s="7">
        <v>0</v>
      </c>
      <c r="R87" s="7">
        <v>0</v>
      </c>
      <c r="S87" s="7">
        <v>0</v>
      </c>
      <c r="T87" s="7">
        <v>0</v>
      </c>
      <c r="U87" s="124">
        <f t="shared" si="5"/>
        <v>0</v>
      </c>
    </row>
    <row r="88" spans="1:21">
      <c r="A88" s="37">
        <v>84</v>
      </c>
      <c r="B88" s="17"/>
      <c r="C88" s="16"/>
      <c r="D88" s="38" t="s">
        <v>10</v>
      </c>
      <c r="E88" s="49" t="s">
        <v>110</v>
      </c>
      <c r="F88" s="40"/>
      <c r="G88" s="109">
        <f t="shared" si="3"/>
        <v>0</v>
      </c>
      <c r="H88" s="26">
        <v>0</v>
      </c>
      <c r="I88" s="7">
        <v>0</v>
      </c>
      <c r="J88" s="7">
        <v>0</v>
      </c>
      <c r="K88" s="7">
        <v>0</v>
      </c>
      <c r="L88" s="7">
        <v>0</v>
      </c>
      <c r="M88" s="7">
        <v>0</v>
      </c>
      <c r="N88" s="124">
        <f t="shared" si="4"/>
        <v>0</v>
      </c>
      <c r="O88" s="26">
        <v>0</v>
      </c>
      <c r="P88" s="7">
        <v>0</v>
      </c>
      <c r="Q88" s="7">
        <v>0</v>
      </c>
      <c r="R88" s="7">
        <v>0</v>
      </c>
      <c r="S88" s="7">
        <v>0</v>
      </c>
      <c r="T88" s="7">
        <v>0</v>
      </c>
      <c r="U88" s="124">
        <f t="shared" si="5"/>
        <v>0</v>
      </c>
    </row>
    <row r="89" spans="1:21">
      <c r="A89" s="37">
        <v>85</v>
      </c>
      <c r="B89" s="17"/>
      <c r="C89" s="16"/>
      <c r="D89" s="38" t="s">
        <v>22</v>
      </c>
      <c r="E89" s="49" t="s">
        <v>111</v>
      </c>
      <c r="F89" s="40"/>
      <c r="G89" s="109">
        <f t="shared" si="3"/>
        <v>0</v>
      </c>
      <c r="H89" s="26">
        <v>0</v>
      </c>
      <c r="I89" s="7">
        <v>0</v>
      </c>
      <c r="J89" s="7">
        <v>0</v>
      </c>
      <c r="K89" s="7">
        <v>0</v>
      </c>
      <c r="L89" s="7">
        <v>0</v>
      </c>
      <c r="M89" s="7">
        <v>0</v>
      </c>
      <c r="N89" s="124">
        <f t="shared" si="4"/>
        <v>0</v>
      </c>
      <c r="O89" s="26">
        <v>0</v>
      </c>
      <c r="P89" s="7">
        <v>0</v>
      </c>
      <c r="Q89" s="7">
        <v>0</v>
      </c>
      <c r="R89" s="7">
        <v>0</v>
      </c>
      <c r="S89" s="7">
        <v>0</v>
      </c>
      <c r="T89" s="7">
        <v>0</v>
      </c>
      <c r="U89" s="124">
        <f t="shared" si="5"/>
        <v>0</v>
      </c>
    </row>
    <row r="90" spans="1:21">
      <c r="A90" s="37">
        <v>86</v>
      </c>
      <c r="B90" s="17"/>
      <c r="C90" s="16"/>
      <c r="D90" s="38" t="s">
        <v>24</v>
      </c>
      <c r="E90" s="49" t="s">
        <v>112</v>
      </c>
      <c r="F90" s="40"/>
      <c r="G90" s="109">
        <f t="shared" si="3"/>
        <v>4368.6327604390681</v>
      </c>
      <c r="H90" s="26">
        <v>0</v>
      </c>
      <c r="I90" s="7">
        <v>0</v>
      </c>
      <c r="J90" s="7">
        <v>238.17045085132122</v>
      </c>
      <c r="K90" s="7">
        <v>1307.6572542190552</v>
      </c>
      <c r="L90" s="7">
        <v>1229.4214038848877</v>
      </c>
      <c r="M90" s="7">
        <v>907.09940624237061</v>
      </c>
      <c r="N90" s="124">
        <f t="shared" si="4"/>
        <v>3682.3485151976347</v>
      </c>
      <c r="O90" s="26">
        <v>0</v>
      </c>
      <c r="P90" s="7">
        <v>0</v>
      </c>
      <c r="Q90" s="7">
        <v>72.071100037544966</v>
      </c>
      <c r="R90" s="7">
        <v>168.18311680108309</v>
      </c>
      <c r="S90" s="7">
        <v>173.19128355383873</v>
      </c>
      <c r="T90" s="7">
        <v>272.8387448489666</v>
      </c>
      <c r="U90" s="124">
        <f t="shared" si="5"/>
        <v>686.28424524143338</v>
      </c>
    </row>
    <row r="91" spans="1:21">
      <c r="A91" s="37">
        <v>87</v>
      </c>
      <c r="B91" s="17"/>
      <c r="C91" s="16"/>
      <c r="D91" s="38" t="s">
        <v>26</v>
      </c>
      <c r="E91" s="49" t="s">
        <v>113</v>
      </c>
      <c r="F91" s="40"/>
      <c r="G91" s="109">
        <f t="shared" si="3"/>
        <v>11316.672888365181</v>
      </c>
      <c r="H91" s="26">
        <v>0.53391358263615984</v>
      </c>
      <c r="I91" s="7">
        <v>0</v>
      </c>
      <c r="J91" s="7">
        <v>1837.0208797454834</v>
      </c>
      <c r="K91" s="7">
        <v>2130.4056096076965</v>
      </c>
      <c r="L91" s="7">
        <v>1543.1601402163506</v>
      </c>
      <c r="M91" s="7">
        <v>2936.5654087662697</v>
      </c>
      <c r="N91" s="124">
        <f t="shared" si="4"/>
        <v>8447.6859519184363</v>
      </c>
      <c r="O91" s="26">
        <v>1.1219050628133118</v>
      </c>
      <c r="P91" s="7">
        <v>0</v>
      </c>
      <c r="Q91" s="7">
        <v>536.1375490501523</v>
      </c>
      <c r="R91" s="7">
        <v>508.29426509141922</v>
      </c>
      <c r="S91" s="7">
        <v>487.61990021169186</v>
      </c>
      <c r="T91" s="7">
        <v>1335.8133170306683</v>
      </c>
      <c r="U91" s="124">
        <f t="shared" si="5"/>
        <v>2868.9869364467449</v>
      </c>
    </row>
    <row r="92" spans="1:21">
      <c r="A92" s="37">
        <v>88</v>
      </c>
      <c r="B92" s="17"/>
      <c r="C92" s="16"/>
      <c r="D92" s="38" t="s">
        <v>32</v>
      </c>
      <c r="E92" s="49" t="s">
        <v>114</v>
      </c>
      <c r="F92" s="40"/>
      <c r="G92" s="109">
        <f t="shared" si="3"/>
        <v>0</v>
      </c>
      <c r="H92" s="26">
        <v>0</v>
      </c>
      <c r="I92" s="7">
        <v>0</v>
      </c>
      <c r="J92" s="7">
        <v>0</v>
      </c>
      <c r="K92" s="7">
        <v>0</v>
      </c>
      <c r="L92" s="7">
        <v>0</v>
      </c>
      <c r="M92" s="7">
        <v>0</v>
      </c>
      <c r="N92" s="124">
        <f t="shared" si="4"/>
        <v>0</v>
      </c>
      <c r="O92" s="26">
        <v>0</v>
      </c>
      <c r="P92" s="7">
        <v>0</v>
      </c>
      <c r="Q92" s="7">
        <v>0</v>
      </c>
      <c r="R92" s="7">
        <v>0</v>
      </c>
      <c r="S92" s="7">
        <v>0</v>
      </c>
      <c r="T92" s="7">
        <v>0</v>
      </c>
      <c r="U92" s="124">
        <f t="shared" si="5"/>
        <v>0</v>
      </c>
    </row>
    <row r="93" spans="1:21">
      <c r="A93" s="37">
        <v>89</v>
      </c>
      <c r="B93" s="17"/>
      <c r="C93" s="16"/>
      <c r="D93" s="38" t="s">
        <v>34</v>
      </c>
      <c r="E93" s="49" t="s">
        <v>115</v>
      </c>
      <c r="F93" s="40"/>
      <c r="G93" s="109">
        <f t="shared" si="3"/>
        <v>23.550057502521668</v>
      </c>
      <c r="H93" s="26">
        <v>0</v>
      </c>
      <c r="I93" s="7">
        <v>0.79418550786795095</v>
      </c>
      <c r="J93" s="7">
        <v>1.8729082827921957</v>
      </c>
      <c r="K93" s="7">
        <v>6.3592930529266596</v>
      </c>
      <c r="L93" s="7">
        <v>0</v>
      </c>
      <c r="M93" s="7">
        <v>0</v>
      </c>
      <c r="N93" s="124">
        <f t="shared" si="4"/>
        <v>9.0263868435868062</v>
      </c>
      <c r="O93" s="26">
        <v>0</v>
      </c>
      <c r="P93" s="7">
        <v>1.3076884103938937</v>
      </c>
      <c r="Q93" s="7">
        <v>5.4371264898218215</v>
      </c>
      <c r="R93" s="7">
        <v>7.7788557587191463</v>
      </c>
      <c r="S93" s="7">
        <v>0</v>
      </c>
      <c r="T93" s="7">
        <v>0</v>
      </c>
      <c r="U93" s="124">
        <f t="shared" si="5"/>
        <v>14.523670658934861</v>
      </c>
    </row>
    <row r="94" spans="1:21">
      <c r="A94" s="37">
        <v>90</v>
      </c>
      <c r="B94" s="17"/>
      <c r="C94" s="16"/>
      <c r="D94" s="38" t="s">
        <v>36</v>
      </c>
      <c r="E94" s="49" t="s">
        <v>116</v>
      </c>
      <c r="F94" s="40"/>
      <c r="G94" s="109">
        <f t="shared" si="3"/>
        <v>0</v>
      </c>
      <c r="H94" s="26">
        <v>0</v>
      </c>
      <c r="I94" s="7">
        <v>0</v>
      </c>
      <c r="J94" s="7">
        <v>0</v>
      </c>
      <c r="K94" s="7">
        <v>0</v>
      </c>
      <c r="L94" s="7">
        <v>0</v>
      </c>
      <c r="M94" s="7">
        <v>0</v>
      </c>
      <c r="N94" s="124">
        <f t="shared" si="4"/>
        <v>0</v>
      </c>
      <c r="O94" s="26">
        <v>0</v>
      </c>
      <c r="P94" s="7">
        <v>0</v>
      </c>
      <c r="Q94" s="7">
        <v>0</v>
      </c>
      <c r="R94" s="7">
        <v>0</v>
      </c>
      <c r="S94" s="7">
        <v>0</v>
      </c>
      <c r="T94" s="7">
        <v>0</v>
      </c>
      <c r="U94" s="124">
        <f t="shared" si="5"/>
        <v>0</v>
      </c>
    </row>
    <row r="95" spans="1:21">
      <c r="A95" s="37">
        <v>91</v>
      </c>
      <c r="B95" s="17"/>
      <c r="C95" s="16"/>
      <c r="D95" s="38" t="s">
        <v>38</v>
      </c>
      <c r="E95" s="49" t="s">
        <v>117</v>
      </c>
      <c r="F95" s="40"/>
      <c r="G95" s="109">
        <f t="shared" si="3"/>
        <v>0</v>
      </c>
      <c r="H95" s="26">
        <v>0</v>
      </c>
      <c r="I95" s="7">
        <v>0</v>
      </c>
      <c r="J95" s="7">
        <v>0</v>
      </c>
      <c r="K95" s="7">
        <v>0</v>
      </c>
      <c r="L95" s="7">
        <v>0</v>
      </c>
      <c r="M95" s="7">
        <v>0</v>
      </c>
      <c r="N95" s="124">
        <f t="shared" si="4"/>
        <v>0</v>
      </c>
      <c r="O95" s="26">
        <v>0</v>
      </c>
      <c r="P95" s="7">
        <v>0</v>
      </c>
      <c r="Q95" s="7">
        <v>0</v>
      </c>
      <c r="R95" s="7">
        <v>0</v>
      </c>
      <c r="S95" s="7">
        <v>0</v>
      </c>
      <c r="T95" s="7">
        <v>0</v>
      </c>
      <c r="U95" s="124">
        <f t="shared" si="5"/>
        <v>0</v>
      </c>
    </row>
    <row r="96" spans="1:21">
      <c r="A96" s="37">
        <v>92</v>
      </c>
      <c r="B96" s="17"/>
      <c r="C96" s="16"/>
      <c r="D96" s="38" t="s">
        <v>40</v>
      </c>
      <c r="E96" s="49" t="s">
        <v>118</v>
      </c>
      <c r="F96" s="40"/>
      <c r="G96" s="109">
        <f t="shared" si="3"/>
        <v>0.95395839214324951</v>
      </c>
      <c r="H96" s="26">
        <v>0</v>
      </c>
      <c r="I96" s="7">
        <v>0</v>
      </c>
      <c r="J96" s="7">
        <v>0</v>
      </c>
      <c r="K96" s="7">
        <v>0</v>
      </c>
      <c r="L96" s="7">
        <v>0</v>
      </c>
      <c r="M96" s="7">
        <v>0</v>
      </c>
      <c r="N96" s="124">
        <f t="shared" si="4"/>
        <v>0</v>
      </c>
      <c r="O96" s="26">
        <v>0</v>
      </c>
      <c r="P96" s="7">
        <v>0</v>
      </c>
      <c r="Q96" s="7">
        <v>0.95395839214324951</v>
      </c>
      <c r="R96" s="7">
        <v>0</v>
      </c>
      <c r="S96" s="7">
        <v>0</v>
      </c>
      <c r="T96" s="7">
        <v>0</v>
      </c>
      <c r="U96" s="124">
        <f t="shared" si="5"/>
        <v>0.95395839214324951</v>
      </c>
    </row>
    <row r="97" spans="1:21">
      <c r="A97" s="37">
        <v>93</v>
      </c>
      <c r="B97" s="17"/>
      <c r="C97" s="16"/>
      <c r="D97" s="38" t="s">
        <v>54</v>
      </c>
      <c r="E97" s="49" t="s">
        <v>119</v>
      </c>
      <c r="F97" s="40"/>
      <c r="G97" s="109">
        <f t="shared" si="3"/>
        <v>0</v>
      </c>
      <c r="H97" s="26">
        <v>0</v>
      </c>
      <c r="I97" s="7">
        <v>0</v>
      </c>
      <c r="J97" s="7">
        <v>0</v>
      </c>
      <c r="K97" s="7">
        <v>0</v>
      </c>
      <c r="L97" s="7">
        <v>0</v>
      </c>
      <c r="M97" s="7">
        <v>0</v>
      </c>
      <c r="N97" s="124">
        <f t="shared" si="4"/>
        <v>0</v>
      </c>
      <c r="O97" s="26">
        <v>0</v>
      </c>
      <c r="P97" s="7">
        <v>0</v>
      </c>
      <c r="Q97" s="7">
        <v>0</v>
      </c>
      <c r="R97" s="7">
        <v>0</v>
      </c>
      <c r="S97" s="7">
        <v>0</v>
      </c>
      <c r="T97" s="7">
        <v>0</v>
      </c>
      <c r="U97" s="124">
        <f t="shared" si="5"/>
        <v>0</v>
      </c>
    </row>
    <row r="98" spans="1:21">
      <c r="A98" s="93">
        <v>94</v>
      </c>
      <c r="B98" s="102"/>
      <c r="C98" s="95" t="s">
        <v>120</v>
      </c>
      <c r="D98" s="96" t="s">
        <v>121</v>
      </c>
      <c r="E98" s="97"/>
      <c r="F98" s="98"/>
      <c r="G98" s="99">
        <f t="shared" si="3"/>
        <v>619636.25647634268</v>
      </c>
      <c r="H98" s="100">
        <v>1348.3150408864021</v>
      </c>
      <c r="I98" s="101">
        <v>852.97326773405075</v>
      </c>
      <c r="J98" s="101">
        <v>2354.0612134933472</v>
      </c>
      <c r="K98" s="101">
        <v>2546.8067541122437</v>
      </c>
      <c r="L98" s="101">
        <v>13893.055003166199</v>
      </c>
      <c r="M98" s="101">
        <v>248008.32300186157</v>
      </c>
      <c r="N98" s="125">
        <f t="shared" si="4"/>
        <v>269003.53428125381</v>
      </c>
      <c r="O98" s="100">
        <v>2177.9445993304253</v>
      </c>
      <c r="P98" s="101">
        <v>996.01997673511505</v>
      </c>
      <c r="Q98" s="101">
        <v>1889.2195714712143</v>
      </c>
      <c r="R98" s="101">
        <v>2374.5439383983612</v>
      </c>
      <c r="S98" s="101">
        <v>15435.097838401794</v>
      </c>
      <c r="T98" s="101">
        <v>327759.89627075195</v>
      </c>
      <c r="U98" s="125">
        <f t="shared" si="5"/>
        <v>350632.72219508886</v>
      </c>
    </row>
    <row r="99" spans="1:21">
      <c r="A99" s="37">
        <v>95</v>
      </c>
      <c r="B99" s="10"/>
      <c r="C99" s="11"/>
      <c r="D99" s="38" t="s">
        <v>8</v>
      </c>
      <c r="E99" s="49" t="s">
        <v>122</v>
      </c>
      <c r="F99" s="51"/>
      <c r="G99" s="109">
        <f t="shared" si="3"/>
        <v>546081.73094621301</v>
      </c>
      <c r="H99" s="26">
        <v>0</v>
      </c>
      <c r="I99" s="7">
        <v>0</v>
      </c>
      <c r="J99" s="7">
        <v>0.25565990805625916</v>
      </c>
      <c r="K99" s="7">
        <v>107.81620106101036</v>
      </c>
      <c r="L99" s="7">
        <v>10171.493516027927</v>
      </c>
      <c r="M99" s="7">
        <v>218762.27444553375</v>
      </c>
      <c r="N99" s="124">
        <f t="shared" si="4"/>
        <v>229041.83982253075</v>
      </c>
      <c r="O99" s="26">
        <v>0</v>
      </c>
      <c r="P99" s="7">
        <v>0</v>
      </c>
      <c r="Q99" s="7">
        <v>0</v>
      </c>
      <c r="R99" s="7">
        <v>118.98825374245644</v>
      </c>
      <c r="S99" s="7">
        <v>11860.093404531479</v>
      </c>
      <c r="T99" s="7">
        <v>305060.80946540833</v>
      </c>
      <c r="U99" s="124">
        <f t="shared" si="5"/>
        <v>317039.89112368226</v>
      </c>
    </row>
    <row r="100" spans="1:21">
      <c r="A100" s="37">
        <v>96</v>
      </c>
      <c r="B100" s="10"/>
      <c r="C100" s="11"/>
      <c r="D100" s="38" t="s">
        <v>10</v>
      </c>
      <c r="E100" s="49" t="s">
        <v>123</v>
      </c>
      <c r="F100" s="51"/>
      <c r="G100" s="109">
        <f t="shared" si="3"/>
        <v>47413.520775461395</v>
      </c>
      <c r="H100" s="26">
        <v>0</v>
      </c>
      <c r="I100" s="7">
        <v>0</v>
      </c>
      <c r="J100" s="7">
        <v>1.2809699524659663</v>
      </c>
      <c r="K100" s="7">
        <v>73.777659341692924</v>
      </c>
      <c r="L100" s="7">
        <v>1387.4941438436508</v>
      </c>
      <c r="M100" s="7">
        <v>26239.358441352844</v>
      </c>
      <c r="N100" s="124">
        <f t="shared" si="4"/>
        <v>27701.911214490654</v>
      </c>
      <c r="O100" s="26">
        <v>0</v>
      </c>
      <c r="P100" s="7">
        <v>0</v>
      </c>
      <c r="Q100" s="7">
        <v>0.60648657806450501</v>
      </c>
      <c r="R100" s="7">
        <v>47.861105903983116</v>
      </c>
      <c r="S100" s="7">
        <v>967.77537798881531</v>
      </c>
      <c r="T100" s="7">
        <v>18695.366590499878</v>
      </c>
      <c r="U100" s="124">
        <f t="shared" si="5"/>
        <v>19711.609560970741</v>
      </c>
    </row>
    <row r="101" spans="1:21">
      <c r="A101" s="37">
        <v>97</v>
      </c>
      <c r="B101" s="10"/>
      <c r="C101" s="11"/>
      <c r="D101" s="38" t="s">
        <v>22</v>
      </c>
      <c r="E101" s="49" t="s">
        <v>124</v>
      </c>
      <c r="F101" s="51"/>
      <c r="G101" s="109">
        <f t="shared" si="3"/>
        <v>16616.791885718703</v>
      </c>
      <c r="H101" s="26">
        <v>779.00234736502171</v>
      </c>
      <c r="I101" s="7">
        <v>646.55621603131294</v>
      </c>
      <c r="J101" s="7">
        <v>1852.8886407613754</v>
      </c>
      <c r="K101" s="7">
        <v>1621.6411533355713</v>
      </c>
      <c r="L101" s="7">
        <v>987.10057985782623</v>
      </c>
      <c r="M101" s="7">
        <v>1427.1785848140717</v>
      </c>
      <c r="N101" s="124">
        <f t="shared" si="4"/>
        <v>7314.3675221651793</v>
      </c>
      <c r="O101" s="26">
        <v>1514.0507716536522</v>
      </c>
      <c r="P101" s="7">
        <v>821.62445986270905</v>
      </c>
      <c r="Q101" s="7">
        <v>1670.0521968603134</v>
      </c>
      <c r="R101" s="7">
        <v>1533.6174402236938</v>
      </c>
      <c r="S101" s="7">
        <v>1384.2225539684296</v>
      </c>
      <c r="T101" s="7">
        <v>2378.856940984726</v>
      </c>
      <c r="U101" s="124">
        <f t="shared" si="5"/>
        <v>9302.424363553524</v>
      </c>
    </row>
    <row r="102" spans="1:21">
      <c r="A102" s="37">
        <v>98</v>
      </c>
      <c r="B102" s="17"/>
      <c r="C102" s="11"/>
      <c r="D102" s="38" t="s">
        <v>24</v>
      </c>
      <c r="E102" s="49" t="s">
        <v>125</v>
      </c>
      <c r="F102" s="51"/>
      <c r="G102" s="109">
        <f t="shared" si="3"/>
        <v>1654.6829334776849</v>
      </c>
      <c r="H102" s="26">
        <v>0</v>
      </c>
      <c r="I102" s="7">
        <v>0</v>
      </c>
      <c r="J102" s="7">
        <v>16.204469762742519</v>
      </c>
      <c r="K102" s="7">
        <v>193.96308466792107</v>
      </c>
      <c r="L102" s="7">
        <v>271.73458814620972</v>
      </c>
      <c r="M102" s="7">
        <v>273.48638263344765</v>
      </c>
      <c r="N102" s="124">
        <f t="shared" si="4"/>
        <v>755.38852521032095</v>
      </c>
      <c r="O102" s="26">
        <v>0</v>
      </c>
      <c r="P102" s="7">
        <v>0</v>
      </c>
      <c r="Q102" s="7">
        <v>40.781090980395675</v>
      </c>
      <c r="R102" s="7">
        <v>262.07972466945648</v>
      </c>
      <c r="S102" s="7">
        <v>289.48360845446587</v>
      </c>
      <c r="T102" s="7">
        <v>306.94998416304588</v>
      </c>
      <c r="U102" s="124">
        <f t="shared" si="5"/>
        <v>899.29440826736391</v>
      </c>
    </row>
    <row r="103" spans="1:21">
      <c r="A103" s="37">
        <v>99</v>
      </c>
      <c r="B103" s="12"/>
      <c r="C103" s="12"/>
      <c r="D103" s="38" t="s">
        <v>26</v>
      </c>
      <c r="E103" s="49" t="s">
        <v>126</v>
      </c>
      <c r="F103" s="43"/>
      <c r="G103" s="109">
        <f t="shared" si="3"/>
        <v>0</v>
      </c>
      <c r="H103" s="26">
        <v>0</v>
      </c>
      <c r="I103" s="7">
        <v>0</v>
      </c>
      <c r="J103" s="7">
        <v>0</v>
      </c>
      <c r="K103" s="7">
        <v>0</v>
      </c>
      <c r="L103" s="7">
        <v>0</v>
      </c>
      <c r="M103" s="7">
        <v>0</v>
      </c>
      <c r="N103" s="124">
        <f t="shared" si="4"/>
        <v>0</v>
      </c>
      <c r="O103" s="26">
        <v>0</v>
      </c>
      <c r="P103" s="7">
        <v>0</v>
      </c>
      <c r="Q103" s="7">
        <v>0</v>
      </c>
      <c r="R103" s="7">
        <v>0</v>
      </c>
      <c r="S103" s="7">
        <v>0</v>
      </c>
      <c r="T103" s="7">
        <v>0</v>
      </c>
      <c r="U103" s="124">
        <f t="shared" si="5"/>
        <v>0</v>
      </c>
    </row>
    <row r="104" spans="1:21">
      <c r="A104" s="37">
        <v>100</v>
      </c>
      <c r="B104" s="12"/>
      <c r="C104" s="12"/>
      <c r="D104" s="38" t="s">
        <v>32</v>
      </c>
      <c r="E104" s="15" t="s">
        <v>127</v>
      </c>
      <c r="F104" s="43"/>
      <c r="G104" s="109">
        <f t="shared" si="3"/>
        <v>0</v>
      </c>
      <c r="H104" s="26">
        <v>0</v>
      </c>
      <c r="I104" s="7">
        <v>0</v>
      </c>
      <c r="J104" s="7">
        <v>0</v>
      </c>
      <c r="K104" s="7">
        <v>0</v>
      </c>
      <c r="L104" s="7">
        <v>0</v>
      </c>
      <c r="M104" s="7">
        <v>0</v>
      </c>
      <c r="N104" s="124">
        <f t="shared" si="4"/>
        <v>0</v>
      </c>
      <c r="O104" s="26">
        <v>0</v>
      </c>
      <c r="P104" s="7">
        <v>0</v>
      </c>
      <c r="Q104" s="7">
        <v>0</v>
      </c>
      <c r="R104" s="7">
        <v>0</v>
      </c>
      <c r="S104" s="7">
        <v>0</v>
      </c>
      <c r="T104" s="7">
        <v>0</v>
      </c>
      <c r="U104" s="124">
        <f t="shared" si="5"/>
        <v>0</v>
      </c>
    </row>
    <row r="105" spans="1:21">
      <c r="A105" s="37">
        <v>101</v>
      </c>
      <c r="B105" s="12"/>
      <c r="C105" s="12"/>
      <c r="D105" s="38" t="s">
        <v>34</v>
      </c>
      <c r="E105" s="15" t="s">
        <v>128</v>
      </c>
      <c r="F105" s="43"/>
      <c r="G105" s="109">
        <f t="shared" si="3"/>
        <v>7869.5268013626337</v>
      </c>
      <c r="H105" s="26">
        <v>569.31269606947899</v>
      </c>
      <c r="I105" s="7">
        <v>206.41704476624727</v>
      </c>
      <c r="J105" s="7">
        <v>483.43148851394653</v>
      </c>
      <c r="K105" s="7">
        <v>549.60864675045013</v>
      </c>
      <c r="L105" s="7">
        <v>1075.2322169542313</v>
      </c>
      <c r="M105" s="7">
        <v>1306.0257716178894</v>
      </c>
      <c r="N105" s="124">
        <f t="shared" si="4"/>
        <v>4190.0278646722436</v>
      </c>
      <c r="O105" s="26">
        <v>663.89385513961315</v>
      </c>
      <c r="P105" s="7">
        <v>174.39555356651545</v>
      </c>
      <c r="Q105" s="7">
        <v>177.7797984033823</v>
      </c>
      <c r="R105" s="7">
        <v>411.99738848209381</v>
      </c>
      <c r="S105" s="7">
        <v>933.52285706996918</v>
      </c>
      <c r="T105" s="7">
        <v>1317.9094840288162</v>
      </c>
      <c r="U105" s="124">
        <f t="shared" si="5"/>
        <v>3679.4989366903901</v>
      </c>
    </row>
    <row r="106" spans="1:21">
      <c r="A106" s="93">
        <v>102</v>
      </c>
      <c r="B106" s="94"/>
      <c r="C106" s="95" t="s">
        <v>129</v>
      </c>
      <c r="D106" s="96" t="s">
        <v>130</v>
      </c>
      <c r="E106" s="97"/>
      <c r="F106" s="98"/>
      <c r="G106" s="99">
        <f t="shared" si="3"/>
        <v>0</v>
      </c>
      <c r="H106" s="100">
        <v>0</v>
      </c>
      <c r="I106" s="101">
        <v>0</v>
      </c>
      <c r="J106" s="101">
        <v>0</v>
      </c>
      <c r="K106" s="101">
        <v>0</v>
      </c>
      <c r="L106" s="101">
        <v>0</v>
      </c>
      <c r="M106" s="101">
        <v>0</v>
      </c>
      <c r="N106" s="125">
        <f t="shared" si="4"/>
        <v>0</v>
      </c>
      <c r="O106" s="100">
        <v>0</v>
      </c>
      <c r="P106" s="101">
        <v>0</v>
      </c>
      <c r="Q106" s="101">
        <v>0</v>
      </c>
      <c r="R106" s="101">
        <v>0</v>
      </c>
      <c r="S106" s="101">
        <v>0</v>
      </c>
      <c r="T106" s="101">
        <v>0</v>
      </c>
      <c r="U106" s="125">
        <f t="shared" si="5"/>
        <v>0</v>
      </c>
    </row>
    <row r="107" spans="1:21">
      <c r="A107" s="93">
        <v>110</v>
      </c>
      <c r="B107" s="94"/>
      <c r="C107" s="95" t="s">
        <v>131</v>
      </c>
      <c r="D107" s="96" t="s">
        <v>132</v>
      </c>
      <c r="E107" s="97"/>
      <c r="F107" s="98"/>
      <c r="G107" s="99">
        <f t="shared" si="3"/>
        <v>4458302.0666684508</v>
      </c>
      <c r="H107" s="100">
        <v>4078.9173017144203</v>
      </c>
      <c r="I107" s="101">
        <v>2119.3640243411064</v>
      </c>
      <c r="J107" s="101">
        <v>14686.209305763245</v>
      </c>
      <c r="K107" s="101">
        <v>104587.64461517334</v>
      </c>
      <c r="L107" s="101">
        <v>559957.86077880859</v>
      </c>
      <c r="M107" s="101">
        <v>1495568.6654052734</v>
      </c>
      <c r="N107" s="125">
        <f t="shared" si="4"/>
        <v>2180998.6614310741</v>
      </c>
      <c r="O107" s="100">
        <v>3355.6908341646194</v>
      </c>
      <c r="P107" s="101">
        <v>2065.8904793858528</v>
      </c>
      <c r="Q107" s="101">
        <v>12004.866883039474</v>
      </c>
      <c r="R107" s="101">
        <v>56243.717325210571</v>
      </c>
      <c r="S107" s="101">
        <v>387881.11996459961</v>
      </c>
      <c r="T107" s="101">
        <v>1815752.1197509766</v>
      </c>
      <c r="U107" s="125">
        <f t="shared" si="5"/>
        <v>2277303.4052373767</v>
      </c>
    </row>
    <row r="108" spans="1:21">
      <c r="A108" s="37">
        <v>111</v>
      </c>
      <c r="B108" s="10"/>
      <c r="C108" s="16"/>
      <c r="D108" s="38" t="s">
        <v>8</v>
      </c>
      <c r="E108" s="49" t="s">
        <v>133</v>
      </c>
      <c r="F108" s="40"/>
      <c r="G108" s="109">
        <f t="shared" si="3"/>
        <v>51088.697527467273</v>
      </c>
      <c r="H108" s="26">
        <v>414.37876041885465</v>
      </c>
      <c r="I108" s="7">
        <v>554.0615532360971</v>
      </c>
      <c r="J108" s="7">
        <v>1214.9741443693638</v>
      </c>
      <c r="K108" s="7">
        <v>2609.6781623363495</v>
      </c>
      <c r="L108" s="7">
        <v>5102.6454107761383</v>
      </c>
      <c r="M108" s="7">
        <v>9889.1980543136597</v>
      </c>
      <c r="N108" s="124">
        <f t="shared" si="4"/>
        <v>19784.936085450463</v>
      </c>
      <c r="O108" s="26">
        <v>316.82491271570325</v>
      </c>
      <c r="P108" s="7">
        <v>564.79420929402113</v>
      </c>
      <c r="Q108" s="7">
        <v>1385.8001772165298</v>
      </c>
      <c r="R108" s="7">
        <v>2781.16373488307</v>
      </c>
      <c r="S108" s="7">
        <v>7124.4430038928986</v>
      </c>
      <c r="T108" s="7">
        <v>19130.735404014587</v>
      </c>
      <c r="U108" s="124">
        <f t="shared" si="5"/>
        <v>31303.76144201681</v>
      </c>
    </row>
    <row r="109" spans="1:21">
      <c r="A109" s="37">
        <v>112</v>
      </c>
      <c r="B109" s="17"/>
      <c r="C109" s="11"/>
      <c r="D109" s="52" t="s">
        <v>10</v>
      </c>
      <c r="E109" s="49" t="s">
        <v>134</v>
      </c>
      <c r="F109" s="51"/>
      <c r="G109" s="109">
        <f t="shared" si="3"/>
        <v>209969.17054827744</v>
      </c>
      <c r="H109" s="26">
        <v>79.211940993089229</v>
      </c>
      <c r="I109" s="7">
        <v>35.170268504880369</v>
      </c>
      <c r="J109" s="7">
        <v>392.95182517170906</v>
      </c>
      <c r="K109" s="7">
        <v>2410.6717915534973</v>
      </c>
      <c r="L109" s="7">
        <v>12957.827602386475</v>
      </c>
      <c r="M109" s="7">
        <v>62430.826015472412</v>
      </c>
      <c r="N109" s="124">
        <f t="shared" si="4"/>
        <v>78306.659444082063</v>
      </c>
      <c r="O109" s="26">
        <v>21.819733902812004</v>
      </c>
      <c r="P109" s="7">
        <v>33.127962722443044</v>
      </c>
      <c r="Q109" s="7">
        <v>475.71674406528473</v>
      </c>
      <c r="R109" s="7">
        <v>2390.8034835159779</v>
      </c>
      <c r="S109" s="7">
        <v>18784.04937505722</v>
      </c>
      <c r="T109" s="7">
        <v>109956.99380493164</v>
      </c>
      <c r="U109" s="124">
        <f t="shared" si="5"/>
        <v>131662.51110419538</v>
      </c>
    </row>
    <row r="110" spans="1:21">
      <c r="A110" s="37">
        <v>113</v>
      </c>
      <c r="B110" s="17"/>
      <c r="C110" s="16"/>
      <c r="D110" s="38" t="s">
        <v>22</v>
      </c>
      <c r="E110" s="49" t="s">
        <v>135</v>
      </c>
      <c r="F110" s="40"/>
      <c r="G110" s="109">
        <f t="shared" si="3"/>
        <v>2773762.5857551619</v>
      </c>
      <c r="H110" s="26">
        <v>460.29319427162409</v>
      </c>
      <c r="I110" s="7">
        <v>250.40405943617225</v>
      </c>
      <c r="J110" s="7">
        <v>7192.52259349823</v>
      </c>
      <c r="K110" s="7">
        <v>73312.905952453613</v>
      </c>
      <c r="L110" s="7">
        <v>390870.2624206543</v>
      </c>
      <c r="M110" s="7">
        <v>954586.58282470703</v>
      </c>
      <c r="N110" s="124">
        <f t="shared" si="4"/>
        <v>1426672.971045021</v>
      </c>
      <c r="O110" s="26">
        <v>188.69339496269822</v>
      </c>
      <c r="P110" s="7">
        <v>205.85511116683483</v>
      </c>
      <c r="Q110" s="7">
        <v>4437.2159528136253</v>
      </c>
      <c r="R110" s="7">
        <v>29929.585892677307</v>
      </c>
      <c r="S110" s="7">
        <v>237112.43702697754</v>
      </c>
      <c r="T110" s="7">
        <v>1075215.827331543</v>
      </c>
      <c r="U110" s="124">
        <f t="shared" si="5"/>
        <v>1347089.614710141</v>
      </c>
    </row>
    <row r="111" spans="1:21">
      <c r="A111" s="37">
        <v>114</v>
      </c>
      <c r="B111" s="17"/>
      <c r="C111" s="16"/>
      <c r="D111" s="38" t="s">
        <v>24</v>
      </c>
      <c r="E111" s="49" t="s">
        <v>136</v>
      </c>
      <c r="F111" s="40"/>
      <c r="G111" s="109">
        <f t="shared" si="3"/>
        <v>1155576.4385586232</v>
      </c>
      <c r="H111" s="26">
        <v>1141.272759065032</v>
      </c>
      <c r="I111" s="7">
        <v>680.42730429768562</v>
      </c>
      <c r="J111" s="7">
        <v>3664.9905858039856</v>
      </c>
      <c r="K111" s="7">
        <v>21076.624451637268</v>
      </c>
      <c r="L111" s="7">
        <v>131082.65064239502</v>
      </c>
      <c r="M111" s="7">
        <v>385791.22048950195</v>
      </c>
      <c r="N111" s="124">
        <f t="shared" si="4"/>
        <v>543437.18623270094</v>
      </c>
      <c r="O111" s="26">
        <v>987.38134321570396</v>
      </c>
      <c r="P111" s="7">
        <v>568.81367367506027</v>
      </c>
      <c r="Q111" s="7">
        <v>3456.3297389745712</v>
      </c>
      <c r="R111" s="7">
        <v>17121.496050357819</v>
      </c>
      <c r="S111" s="7">
        <v>106921.28819084167</v>
      </c>
      <c r="T111" s="7">
        <v>483083.94332885742</v>
      </c>
      <c r="U111" s="124">
        <f t="shared" si="5"/>
        <v>612139.25232592225</v>
      </c>
    </row>
    <row r="112" spans="1:21">
      <c r="A112" s="37">
        <v>115</v>
      </c>
      <c r="B112" s="14"/>
      <c r="C112" s="16"/>
      <c r="D112" s="38" t="s">
        <v>26</v>
      </c>
      <c r="E112" s="49" t="s">
        <v>137</v>
      </c>
      <c r="F112" s="40"/>
      <c r="G112" s="109">
        <f t="shared" si="3"/>
        <v>54654.157207354903</v>
      </c>
      <c r="H112" s="26">
        <v>921.80281323194504</v>
      </c>
      <c r="I112" s="7">
        <v>274.54368603229523</v>
      </c>
      <c r="J112" s="7">
        <v>1041.4014792442322</v>
      </c>
      <c r="K112" s="7">
        <v>1773.3868761062622</v>
      </c>
      <c r="L112" s="7">
        <v>4956.1035785675049</v>
      </c>
      <c r="M112" s="7">
        <v>15412.213556289673</v>
      </c>
      <c r="N112" s="124">
        <f t="shared" si="4"/>
        <v>24379.451989471912</v>
      </c>
      <c r="O112" s="26">
        <v>859.83130726218224</v>
      </c>
      <c r="P112" s="7">
        <v>310.80041569471359</v>
      </c>
      <c r="Q112" s="7">
        <v>884.69000352919102</v>
      </c>
      <c r="R112" s="7">
        <v>1393.0286971330643</v>
      </c>
      <c r="S112" s="7">
        <v>4455.2295958995819</v>
      </c>
      <c r="T112" s="7">
        <v>22371.125198364258</v>
      </c>
      <c r="U112" s="124">
        <f t="shared" si="5"/>
        <v>30274.705217882991</v>
      </c>
    </row>
    <row r="113" spans="1:21">
      <c r="A113" s="37">
        <v>116</v>
      </c>
      <c r="B113" s="17"/>
      <c r="C113" s="12"/>
      <c r="D113" s="38" t="s">
        <v>32</v>
      </c>
      <c r="E113" s="14" t="s">
        <v>138</v>
      </c>
      <c r="F113" s="43"/>
      <c r="G113" s="109">
        <f t="shared" si="3"/>
        <v>213250.99151417613</v>
      </c>
      <c r="H113" s="26">
        <v>1061.957846134901</v>
      </c>
      <c r="I113" s="7">
        <v>324.75712943077087</v>
      </c>
      <c r="J113" s="7">
        <v>1179.3686550855637</v>
      </c>
      <c r="K113" s="7">
        <v>3404.3764200210571</v>
      </c>
      <c r="L113" s="7">
        <v>14988.373096466064</v>
      </c>
      <c r="M113" s="7">
        <v>67458.583221435547</v>
      </c>
      <c r="N113" s="124">
        <f t="shared" si="4"/>
        <v>88417.416368573904</v>
      </c>
      <c r="O113" s="26">
        <v>981.14011944830418</v>
      </c>
      <c r="P113" s="7">
        <v>382.49910990893841</v>
      </c>
      <c r="Q113" s="7">
        <v>1365.1142917275429</v>
      </c>
      <c r="R113" s="7">
        <v>2627.6387526988983</v>
      </c>
      <c r="S113" s="7">
        <v>13483.669093132019</v>
      </c>
      <c r="T113" s="7">
        <v>105993.51377868652</v>
      </c>
      <c r="U113" s="124">
        <f t="shared" si="5"/>
        <v>124833.57514560223</v>
      </c>
    </row>
    <row r="114" spans="1:21">
      <c r="A114" s="93">
        <v>117</v>
      </c>
      <c r="B114" s="94"/>
      <c r="C114" s="95" t="s">
        <v>4</v>
      </c>
      <c r="D114" s="96" t="s">
        <v>139</v>
      </c>
      <c r="E114" s="97"/>
      <c r="F114" s="98"/>
      <c r="G114" s="99">
        <f t="shared" si="3"/>
        <v>512322.2382799834</v>
      </c>
      <c r="H114" s="100">
        <v>2255.9195686876774</v>
      </c>
      <c r="I114" s="101">
        <v>1054.4721281975508</v>
      </c>
      <c r="J114" s="101">
        <v>2631.2188902497292</v>
      </c>
      <c r="K114" s="101">
        <v>9697.7796454429626</v>
      </c>
      <c r="L114" s="101">
        <v>63803.091053009033</v>
      </c>
      <c r="M114" s="101">
        <v>195761.51499938965</v>
      </c>
      <c r="N114" s="125">
        <f t="shared" si="4"/>
        <v>275203.9962849766</v>
      </c>
      <c r="O114" s="100">
        <v>1091.2208853214979</v>
      </c>
      <c r="P114" s="101">
        <v>535.5707161873579</v>
      </c>
      <c r="Q114" s="101">
        <v>1784.9375513195992</v>
      </c>
      <c r="R114" s="101">
        <v>7196.8007183074951</v>
      </c>
      <c r="S114" s="101">
        <v>45349.033283233643</v>
      </c>
      <c r="T114" s="101">
        <v>181160.67884063721</v>
      </c>
      <c r="U114" s="125">
        <f t="shared" si="5"/>
        <v>237118.2419950068</v>
      </c>
    </row>
    <row r="115" spans="1:21">
      <c r="A115" s="37">
        <v>118</v>
      </c>
      <c r="B115" s="17"/>
      <c r="C115" s="16"/>
      <c r="D115" s="38" t="s">
        <v>8</v>
      </c>
      <c r="E115" s="49" t="s">
        <v>140</v>
      </c>
      <c r="F115" s="40"/>
      <c r="G115" s="109">
        <f t="shared" si="3"/>
        <v>377906.10562690534</v>
      </c>
      <c r="H115" s="26">
        <v>449.63315921649337</v>
      </c>
      <c r="I115" s="7">
        <v>171.72097382321954</v>
      </c>
      <c r="J115" s="7">
        <v>1007.928739964962</v>
      </c>
      <c r="K115" s="7">
        <v>5233.7950320243835</v>
      </c>
      <c r="L115" s="7">
        <v>46189.080722808838</v>
      </c>
      <c r="M115" s="7">
        <v>155102.77880859375</v>
      </c>
      <c r="N115" s="124">
        <f t="shared" si="4"/>
        <v>208154.93743643165</v>
      </c>
      <c r="O115" s="26">
        <v>195.87118635140359</v>
      </c>
      <c r="P115" s="7">
        <v>94.389181304723024</v>
      </c>
      <c r="Q115" s="7">
        <v>817.05300340056419</v>
      </c>
      <c r="R115" s="7">
        <v>3755.1890345811844</v>
      </c>
      <c r="S115" s="7">
        <v>31285.042394638062</v>
      </c>
      <c r="T115" s="7">
        <v>133603.62339019775</v>
      </c>
      <c r="U115" s="124">
        <f t="shared" si="5"/>
        <v>169751.16819047369</v>
      </c>
    </row>
    <row r="116" spans="1:21">
      <c r="A116" s="37">
        <v>119</v>
      </c>
      <c r="B116" s="10"/>
      <c r="C116" s="16"/>
      <c r="D116" s="38" t="s">
        <v>10</v>
      </c>
      <c r="E116" s="49" t="s">
        <v>141</v>
      </c>
      <c r="F116" s="40"/>
      <c r="G116" s="109">
        <f t="shared" si="3"/>
        <v>92585.645440353081</v>
      </c>
      <c r="H116" s="26">
        <v>1353.0975256860256</v>
      </c>
      <c r="I116" s="7">
        <v>654.78376886993647</v>
      </c>
      <c r="J116" s="7">
        <v>1236.6828182190657</v>
      </c>
      <c r="K116" s="7">
        <v>3392.6837040185928</v>
      </c>
      <c r="L116" s="7">
        <v>12242.265523195267</v>
      </c>
      <c r="M116" s="7">
        <v>25664.104509353638</v>
      </c>
      <c r="N116" s="124">
        <f t="shared" si="4"/>
        <v>44543.617849342525</v>
      </c>
      <c r="O116" s="26">
        <v>730.87461295351386</v>
      </c>
      <c r="P116" s="7">
        <v>335.13029823638499</v>
      </c>
      <c r="Q116" s="7">
        <v>831.65794016420841</v>
      </c>
      <c r="R116" s="7">
        <v>2964.0866572856903</v>
      </c>
      <c r="S116" s="7">
        <v>10873.343017101288</v>
      </c>
      <c r="T116" s="7">
        <v>32306.93506526947</v>
      </c>
      <c r="U116" s="124">
        <f t="shared" si="5"/>
        <v>48042.027591010556</v>
      </c>
    </row>
    <row r="117" spans="1:21">
      <c r="A117" s="37">
        <v>120</v>
      </c>
      <c r="B117" s="17"/>
      <c r="C117" s="11"/>
      <c r="D117" s="38" t="s">
        <v>22</v>
      </c>
      <c r="E117" s="9" t="s">
        <v>142</v>
      </c>
      <c r="F117" s="46"/>
      <c r="G117" s="109">
        <f t="shared" si="3"/>
        <v>41830.480426404625</v>
      </c>
      <c r="H117" s="26">
        <v>453.18884065002203</v>
      </c>
      <c r="I117" s="7">
        <v>227.96735908091068</v>
      </c>
      <c r="J117" s="7">
        <v>386.60730120539665</v>
      </c>
      <c r="K117" s="7">
        <v>1071.3008748292923</v>
      </c>
      <c r="L117" s="7">
        <v>5371.7449586391449</v>
      </c>
      <c r="M117" s="7">
        <v>14994.627123355865</v>
      </c>
      <c r="N117" s="124">
        <f t="shared" si="4"/>
        <v>22505.436457760632</v>
      </c>
      <c r="O117" s="26">
        <v>164.47509055957198</v>
      </c>
      <c r="P117" s="7">
        <v>106.05123300105333</v>
      </c>
      <c r="Q117" s="7">
        <v>136.22658102959394</v>
      </c>
      <c r="R117" s="7">
        <v>477.52499356865883</v>
      </c>
      <c r="S117" s="7">
        <v>3190.6466549634933</v>
      </c>
      <c r="T117" s="7">
        <v>15250.119415521622</v>
      </c>
      <c r="U117" s="124">
        <f t="shared" si="5"/>
        <v>19325.043968643993</v>
      </c>
    </row>
    <row r="118" spans="1:21">
      <c r="A118" s="93">
        <v>121</v>
      </c>
      <c r="B118" s="94"/>
      <c r="C118" s="95" t="s">
        <v>143</v>
      </c>
      <c r="D118" s="96" t="s">
        <v>144</v>
      </c>
      <c r="E118" s="97"/>
      <c r="F118" s="98"/>
      <c r="G118" s="99">
        <f t="shared" si="3"/>
        <v>524573.69929182529</v>
      </c>
      <c r="H118" s="100">
        <v>4218.8130127191544</v>
      </c>
      <c r="I118" s="101">
        <v>1506.5196423232555</v>
      </c>
      <c r="J118" s="101">
        <v>4683.9070370197296</v>
      </c>
      <c r="K118" s="101">
        <v>21371.636615753174</v>
      </c>
      <c r="L118" s="101">
        <v>72775.304145812988</v>
      </c>
      <c r="M118" s="101">
        <v>168004.48971557617</v>
      </c>
      <c r="N118" s="125">
        <f t="shared" si="4"/>
        <v>272560.67016920447</v>
      </c>
      <c r="O118" s="100">
        <v>3272.7640247941017</v>
      </c>
      <c r="P118" s="101">
        <v>1101.8820752203465</v>
      </c>
      <c r="Q118" s="101">
        <v>3454.5396991372108</v>
      </c>
      <c r="R118" s="101">
        <v>9753.535591840744</v>
      </c>
      <c r="S118" s="101">
        <v>53438.056510925293</v>
      </c>
      <c r="T118" s="101">
        <v>180992.25122070313</v>
      </c>
      <c r="U118" s="125">
        <f t="shared" si="5"/>
        <v>252013.02912262082</v>
      </c>
    </row>
    <row r="119" spans="1:21">
      <c r="A119" s="37">
        <v>122</v>
      </c>
      <c r="B119" s="17"/>
      <c r="C119" s="16"/>
      <c r="D119" s="38" t="s">
        <v>8</v>
      </c>
      <c r="E119" s="49" t="s">
        <v>145</v>
      </c>
      <c r="F119" s="40"/>
      <c r="G119" s="109">
        <f t="shared" si="3"/>
        <v>44025.420473976759</v>
      </c>
      <c r="H119" s="26">
        <v>144.30474491952918</v>
      </c>
      <c r="I119" s="7">
        <v>116.81691085873172</v>
      </c>
      <c r="J119" s="7">
        <v>407.55594211816788</v>
      </c>
      <c r="K119" s="7">
        <v>1674.5406304597855</v>
      </c>
      <c r="L119" s="7">
        <v>5437.731787443161</v>
      </c>
      <c r="M119" s="7">
        <v>13666.52593421936</v>
      </c>
      <c r="N119" s="124">
        <f t="shared" si="4"/>
        <v>21447.475950018736</v>
      </c>
      <c r="O119" s="26">
        <v>141.50241141906008</v>
      </c>
      <c r="P119" s="7">
        <v>90.181997979059815</v>
      </c>
      <c r="Q119" s="7">
        <v>341.02404738403857</v>
      </c>
      <c r="R119" s="7">
        <v>1055.0894457101822</v>
      </c>
      <c r="S119" s="7">
        <v>5416.438707113266</v>
      </c>
      <c r="T119" s="7">
        <v>15533.707914352417</v>
      </c>
      <c r="U119" s="124">
        <f t="shared" si="5"/>
        <v>22577.944523958024</v>
      </c>
    </row>
    <row r="120" spans="1:21">
      <c r="A120" s="37">
        <v>123</v>
      </c>
      <c r="B120" s="17"/>
      <c r="C120" s="16"/>
      <c r="D120" s="38" t="s">
        <v>10</v>
      </c>
      <c r="E120" s="49" t="s">
        <v>146</v>
      </c>
      <c r="F120" s="40"/>
      <c r="G120" s="109">
        <f t="shared" si="3"/>
        <v>359708.95149321109</v>
      </c>
      <c r="H120" s="26">
        <v>1534.9898672401905</v>
      </c>
      <c r="I120" s="7">
        <v>759.58282970264554</v>
      </c>
      <c r="J120" s="7">
        <v>2784.9520958065987</v>
      </c>
      <c r="K120" s="7">
        <v>14729.58332490921</v>
      </c>
      <c r="L120" s="7">
        <v>53377.272121429443</v>
      </c>
      <c r="M120" s="7">
        <v>121401.37176513672</v>
      </c>
      <c r="N120" s="124">
        <f t="shared" si="4"/>
        <v>194587.75200422481</v>
      </c>
      <c r="O120" s="26">
        <v>1695.6467243470252</v>
      </c>
      <c r="P120" s="7">
        <v>589.28389935195446</v>
      </c>
      <c r="Q120" s="7">
        <v>1981.733508169651</v>
      </c>
      <c r="R120" s="7">
        <v>6059.4216848611832</v>
      </c>
      <c r="S120" s="7">
        <v>33275.598085403442</v>
      </c>
      <c r="T120" s="7">
        <v>121519.51558685303</v>
      </c>
      <c r="U120" s="124">
        <f t="shared" si="5"/>
        <v>165121.19948898628</v>
      </c>
    </row>
    <row r="121" spans="1:21">
      <c r="A121" s="37">
        <v>124</v>
      </c>
      <c r="B121" s="10"/>
      <c r="C121" s="16"/>
      <c r="D121" s="38" t="s">
        <v>22</v>
      </c>
      <c r="E121" s="49" t="s">
        <v>147</v>
      </c>
      <c r="F121" s="40"/>
      <c r="G121" s="109">
        <f t="shared" si="3"/>
        <v>9623.1758264116943</v>
      </c>
      <c r="H121" s="26">
        <v>186.6741995504126</v>
      </c>
      <c r="I121" s="7">
        <v>195.36536180879921</v>
      </c>
      <c r="J121" s="7">
        <v>304.14857532083988</v>
      </c>
      <c r="K121" s="7">
        <v>422.08363066613674</v>
      </c>
      <c r="L121" s="7">
        <v>877.82357478141785</v>
      </c>
      <c r="M121" s="7">
        <v>1774.4247899055481</v>
      </c>
      <c r="N121" s="124">
        <f t="shared" si="4"/>
        <v>3760.5201320331544</v>
      </c>
      <c r="O121" s="26">
        <v>213.90900661982596</v>
      </c>
      <c r="P121" s="7">
        <v>196.90519518777728</v>
      </c>
      <c r="Q121" s="7">
        <v>444.84715521335602</v>
      </c>
      <c r="R121" s="7">
        <v>435.8162465468049</v>
      </c>
      <c r="S121" s="7">
        <v>1641.315554857254</v>
      </c>
      <c r="T121" s="7">
        <v>2929.8625359535217</v>
      </c>
      <c r="U121" s="124">
        <f t="shared" si="5"/>
        <v>5862.6556943785399</v>
      </c>
    </row>
    <row r="122" spans="1:21">
      <c r="A122" s="37">
        <v>125</v>
      </c>
      <c r="B122" s="17"/>
      <c r="C122" s="11"/>
      <c r="D122" s="50"/>
      <c r="E122" s="9" t="s">
        <v>148</v>
      </c>
      <c r="F122" s="46"/>
      <c r="G122" s="109">
        <f t="shared" si="3"/>
        <v>111216.14435133338</v>
      </c>
      <c r="H122" s="26">
        <v>2352.8441123366356</v>
      </c>
      <c r="I122" s="7">
        <v>434.75452093780041</v>
      </c>
      <c r="J122" s="7">
        <v>1187.2503853142262</v>
      </c>
      <c r="K122" s="7">
        <v>4545.4288015365601</v>
      </c>
      <c r="L122" s="7">
        <v>13082.476239204407</v>
      </c>
      <c r="M122" s="7">
        <v>31162.164894104004</v>
      </c>
      <c r="N122" s="124">
        <f t="shared" si="4"/>
        <v>52764.918953433633</v>
      </c>
      <c r="O122" s="26">
        <v>1221.7059394419193</v>
      </c>
      <c r="P122" s="7">
        <v>225.51094882190228</v>
      </c>
      <c r="Q122" s="7">
        <v>686.93498975038528</v>
      </c>
      <c r="R122" s="7">
        <v>2203.2085372805595</v>
      </c>
      <c r="S122" s="7">
        <v>13104.703010559082</v>
      </c>
      <c r="T122" s="7">
        <v>41009.161972045898</v>
      </c>
      <c r="U122" s="124">
        <f t="shared" si="5"/>
        <v>58451.225397899747</v>
      </c>
    </row>
    <row r="123" spans="1:21">
      <c r="A123" s="93">
        <v>126</v>
      </c>
      <c r="B123" s="94"/>
      <c r="C123" s="95" t="s">
        <v>149</v>
      </c>
      <c r="D123" s="96" t="s">
        <v>150</v>
      </c>
      <c r="E123" s="97"/>
      <c r="F123" s="98"/>
      <c r="G123" s="99">
        <f t="shared" si="3"/>
        <v>407159.46879060194</v>
      </c>
      <c r="H123" s="100">
        <v>2504.7208959907293</v>
      </c>
      <c r="I123" s="101">
        <v>1200.31680219993</v>
      </c>
      <c r="J123" s="101">
        <v>3915.3511433601379</v>
      </c>
      <c r="K123" s="101">
        <v>13293.52561044693</v>
      </c>
      <c r="L123" s="101">
        <v>52583.061447143555</v>
      </c>
      <c r="M123" s="101">
        <v>161017.08610534668</v>
      </c>
      <c r="N123" s="125">
        <f t="shared" si="4"/>
        <v>234514.06200448796</v>
      </c>
      <c r="O123" s="100">
        <v>1550.6055954396725</v>
      </c>
      <c r="P123" s="101">
        <v>747.30544847249985</v>
      </c>
      <c r="Q123" s="101">
        <v>2877.2037581205368</v>
      </c>
      <c r="R123" s="101">
        <v>6633.9406790733337</v>
      </c>
      <c r="S123" s="101">
        <v>31471.687738418579</v>
      </c>
      <c r="T123" s="101">
        <v>129364.66356658936</v>
      </c>
      <c r="U123" s="125">
        <f t="shared" si="5"/>
        <v>172645.40678611398</v>
      </c>
    </row>
    <row r="124" spans="1:21">
      <c r="A124" s="37">
        <v>127</v>
      </c>
      <c r="B124" s="12"/>
      <c r="C124" s="12"/>
      <c r="D124" s="38" t="s">
        <v>8</v>
      </c>
      <c r="E124" s="49" t="s">
        <v>151</v>
      </c>
      <c r="F124" s="40"/>
      <c r="G124" s="109">
        <f t="shared" si="3"/>
        <v>364114.62373897061</v>
      </c>
      <c r="H124" s="26">
        <v>1541.6281876415014</v>
      </c>
      <c r="I124" s="7">
        <v>993.28809521719813</v>
      </c>
      <c r="J124" s="7">
        <v>3505.500837802887</v>
      </c>
      <c r="K124" s="7">
        <v>12325.749981880188</v>
      </c>
      <c r="L124" s="7">
        <v>49864.384843826294</v>
      </c>
      <c r="M124" s="7">
        <v>144891.16486740112</v>
      </c>
      <c r="N124" s="124">
        <f t="shared" si="4"/>
        <v>213121.71681376919</v>
      </c>
      <c r="O124" s="26">
        <v>1001.2640216052532</v>
      </c>
      <c r="P124" s="7">
        <v>619.81430849432945</v>
      </c>
      <c r="Q124" s="7">
        <v>2394.5088383555412</v>
      </c>
      <c r="R124" s="7">
        <v>5613.9803173542023</v>
      </c>
      <c r="S124" s="7">
        <v>28946.892642974854</v>
      </c>
      <c r="T124" s="7">
        <v>112416.44679641724</v>
      </c>
      <c r="U124" s="124">
        <f t="shared" si="5"/>
        <v>150992.90692520142</v>
      </c>
    </row>
    <row r="125" spans="1:21">
      <c r="A125" s="37">
        <v>128</v>
      </c>
      <c r="B125" s="17"/>
      <c r="C125" s="16"/>
      <c r="D125" s="52" t="s">
        <v>10</v>
      </c>
      <c r="E125" s="49" t="s">
        <v>152</v>
      </c>
      <c r="F125" s="40"/>
      <c r="G125" s="109">
        <f t="shared" si="3"/>
        <v>0</v>
      </c>
      <c r="H125" s="26">
        <v>0</v>
      </c>
      <c r="I125" s="7">
        <v>0</v>
      </c>
      <c r="J125" s="7">
        <v>0</v>
      </c>
      <c r="K125" s="7">
        <v>0</v>
      </c>
      <c r="L125" s="7">
        <v>0</v>
      </c>
      <c r="M125" s="7">
        <v>0</v>
      </c>
      <c r="N125" s="124">
        <f t="shared" si="4"/>
        <v>0</v>
      </c>
      <c r="O125" s="26">
        <v>0</v>
      </c>
      <c r="P125" s="7">
        <v>0</v>
      </c>
      <c r="Q125" s="7">
        <v>0</v>
      </c>
      <c r="R125" s="7">
        <v>0</v>
      </c>
      <c r="S125" s="7">
        <v>0</v>
      </c>
      <c r="T125" s="7">
        <v>0</v>
      </c>
      <c r="U125" s="124">
        <f t="shared" si="5"/>
        <v>0</v>
      </c>
    </row>
    <row r="126" spans="1:21">
      <c r="A126" s="37">
        <v>129</v>
      </c>
      <c r="B126" s="10"/>
      <c r="C126" s="16"/>
      <c r="D126" s="38" t="s">
        <v>22</v>
      </c>
      <c r="E126" s="15" t="s">
        <v>153</v>
      </c>
      <c r="F126" s="43"/>
      <c r="G126" s="109">
        <f t="shared" si="3"/>
        <v>1749.3946926002391</v>
      </c>
      <c r="H126" s="26">
        <v>0</v>
      </c>
      <c r="I126" s="7">
        <v>31.593157761730254</v>
      </c>
      <c r="J126" s="7">
        <v>35.667463455349207</v>
      </c>
      <c r="K126" s="7">
        <v>73.047918111085892</v>
      </c>
      <c r="L126" s="7">
        <v>163.30238118767738</v>
      </c>
      <c r="M126" s="7">
        <v>680.33542388677597</v>
      </c>
      <c r="N126" s="124">
        <f t="shared" si="4"/>
        <v>983.94634440261871</v>
      </c>
      <c r="O126" s="26">
        <v>0</v>
      </c>
      <c r="P126" s="7">
        <v>20.259135464671999</v>
      </c>
      <c r="Q126" s="7">
        <v>35.893988191150129</v>
      </c>
      <c r="R126" s="7">
        <v>47.533050106838346</v>
      </c>
      <c r="S126" s="7">
        <v>106.65744235366583</v>
      </c>
      <c r="T126" s="7">
        <v>555.10473208129406</v>
      </c>
      <c r="U126" s="124">
        <f t="shared" si="5"/>
        <v>765.44834819762036</v>
      </c>
    </row>
    <row r="127" spans="1:21">
      <c r="A127" s="37">
        <v>130</v>
      </c>
      <c r="B127" s="17"/>
      <c r="C127" s="11"/>
      <c r="D127" s="38" t="s">
        <v>24</v>
      </c>
      <c r="E127" s="9" t="s">
        <v>408</v>
      </c>
      <c r="F127" s="46"/>
      <c r="G127" s="109">
        <f t="shared" si="3"/>
        <v>40390.579703181051</v>
      </c>
      <c r="H127" s="26">
        <v>963.09264615178108</v>
      </c>
      <c r="I127" s="7">
        <v>175.43555468786508</v>
      </c>
      <c r="J127" s="7">
        <v>374.18278370425105</v>
      </c>
      <c r="K127" s="7">
        <v>894.72776958346367</v>
      </c>
      <c r="L127" s="7">
        <v>2555.3732013702393</v>
      </c>
      <c r="M127" s="7">
        <v>15445.586122512817</v>
      </c>
      <c r="N127" s="124">
        <f t="shared" si="4"/>
        <v>20408.398078010418</v>
      </c>
      <c r="O127" s="26">
        <v>549.34158806502819</v>
      </c>
      <c r="P127" s="7">
        <v>107.23200390301645</v>
      </c>
      <c r="Q127" s="7">
        <v>372.24004941433668</v>
      </c>
      <c r="R127" s="7">
        <v>714.03026387095451</v>
      </c>
      <c r="S127" s="7">
        <v>2245.8761258125305</v>
      </c>
      <c r="T127" s="7">
        <v>15993.461594104767</v>
      </c>
      <c r="U127" s="124">
        <f t="shared" si="5"/>
        <v>19982.181625170633</v>
      </c>
    </row>
    <row r="128" spans="1:21">
      <c r="A128" s="37">
        <v>131</v>
      </c>
      <c r="B128" s="12"/>
      <c r="C128" s="12"/>
      <c r="D128" s="38" t="s">
        <v>26</v>
      </c>
      <c r="E128" s="15" t="s">
        <v>154</v>
      </c>
      <c r="F128" s="43"/>
      <c r="G128" s="109">
        <f t="shared" si="3"/>
        <v>0</v>
      </c>
      <c r="H128" s="26">
        <v>0</v>
      </c>
      <c r="I128" s="7">
        <v>0</v>
      </c>
      <c r="J128" s="7">
        <v>0</v>
      </c>
      <c r="K128" s="7">
        <v>0</v>
      </c>
      <c r="L128" s="7">
        <v>0</v>
      </c>
      <c r="M128" s="7">
        <v>0</v>
      </c>
      <c r="N128" s="124">
        <f t="shared" si="4"/>
        <v>0</v>
      </c>
      <c r="O128" s="26">
        <v>0</v>
      </c>
      <c r="P128" s="7">
        <v>0</v>
      </c>
      <c r="Q128" s="7">
        <v>0</v>
      </c>
      <c r="R128" s="7">
        <v>0</v>
      </c>
      <c r="S128" s="7">
        <v>0</v>
      </c>
      <c r="T128" s="7">
        <v>0</v>
      </c>
      <c r="U128" s="124">
        <f t="shared" si="5"/>
        <v>0</v>
      </c>
    </row>
    <row r="129" spans="1:21">
      <c r="A129" s="37">
        <v>132</v>
      </c>
      <c r="B129" s="12"/>
      <c r="C129" s="12"/>
      <c r="D129" s="38" t="s">
        <v>32</v>
      </c>
      <c r="E129" s="15" t="s">
        <v>155</v>
      </c>
      <c r="F129" s="43"/>
      <c r="G129" s="109">
        <f t="shared" si="3"/>
        <v>904.86808288283646</v>
      </c>
      <c r="H129" s="26">
        <v>0</v>
      </c>
      <c r="I129" s="7">
        <v>0</v>
      </c>
      <c r="J129" s="7">
        <v>0</v>
      </c>
      <c r="K129" s="7">
        <v>0</v>
      </c>
      <c r="L129" s="7">
        <v>0</v>
      </c>
      <c r="M129" s="7">
        <v>0</v>
      </c>
      <c r="N129" s="124">
        <f t="shared" si="4"/>
        <v>0</v>
      </c>
      <c r="O129" s="26">
        <v>0</v>
      </c>
      <c r="P129" s="7">
        <v>0</v>
      </c>
      <c r="Q129" s="7">
        <v>74.560860616154969</v>
      </c>
      <c r="R129" s="7">
        <v>258.39704963378608</v>
      </c>
      <c r="S129" s="7">
        <v>172.26173646654934</v>
      </c>
      <c r="T129" s="7">
        <v>399.64843616634607</v>
      </c>
      <c r="U129" s="124">
        <f t="shared" si="5"/>
        <v>904.86808288283646</v>
      </c>
    </row>
    <row r="130" spans="1:21">
      <c r="A130" s="93">
        <v>133</v>
      </c>
      <c r="B130" s="94"/>
      <c r="C130" s="95" t="s">
        <v>156</v>
      </c>
      <c r="D130" s="96" t="s">
        <v>157</v>
      </c>
      <c r="E130" s="97"/>
      <c r="F130" s="98"/>
      <c r="G130" s="99">
        <f t="shared" si="3"/>
        <v>24470.120931159705</v>
      </c>
      <c r="H130" s="100">
        <v>523.67255469411612</v>
      </c>
      <c r="I130" s="101">
        <v>78.896581348031759</v>
      </c>
      <c r="J130" s="101">
        <v>140.89017774164677</v>
      </c>
      <c r="K130" s="101">
        <v>326.92812150716782</v>
      </c>
      <c r="L130" s="101">
        <v>1325.6879003047943</v>
      </c>
      <c r="M130" s="101">
        <v>10245.77033996582</v>
      </c>
      <c r="N130" s="125">
        <f t="shared" si="4"/>
        <v>12641.845675561577</v>
      </c>
      <c r="O130" s="100">
        <v>1579.4292978718877</v>
      </c>
      <c r="P130" s="101">
        <v>157.48774820938706</v>
      </c>
      <c r="Q130" s="101">
        <v>151.69947468861938</v>
      </c>
      <c r="R130" s="101">
        <v>145.87293723225594</v>
      </c>
      <c r="S130" s="101">
        <v>921.08940744400024</v>
      </c>
      <c r="T130" s="101">
        <v>8872.6963901519775</v>
      </c>
      <c r="U130" s="125">
        <f t="shared" si="5"/>
        <v>11828.275255598128</v>
      </c>
    </row>
    <row r="131" spans="1:21">
      <c r="A131" s="93">
        <v>134</v>
      </c>
      <c r="B131" s="94"/>
      <c r="C131" s="95" t="s">
        <v>158</v>
      </c>
      <c r="D131" s="96" t="s">
        <v>159</v>
      </c>
      <c r="E131" s="97"/>
      <c r="F131" s="98"/>
      <c r="G131" s="99">
        <f t="shared" si="3"/>
        <v>7512.0308294780552</v>
      </c>
      <c r="H131" s="100">
        <v>0</v>
      </c>
      <c r="I131" s="101">
        <v>99.087592981755733</v>
      </c>
      <c r="J131" s="101">
        <v>165.24248965084553</v>
      </c>
      <c r="K131" s="101">
        <v>261.55390259623528</v>
      </c>
      <c r="L131" s="101">
        <v>430.80505788326263</v>
      </c>
      <c r="M131" s="101">
        <v>1394.7158894538879</v>
      </c>
      <c r="N131" s="125">
        <f t="shared" si="4"/>
        <v>2351.4049325659871</v>
      </c>
      <c r="O131" s="100">
        <v>0</v>
      </c>
      <c r="P131" s="101">
        <v>117.12631359323859</v>
      </c>
      <c r="Q131" s="101">
        <v>476.14916105568409</v>
      </c>
      <c r="R131" s="101">
        <v>587.48342990875244</v>
      </c>
      <c r="S131" s="101">
        <v>671.404749751091</v>
      </c>
      <c r="T131" s="101">
        <v>3308.462242603302</v>
      </c>
      <c r="U131" s="125">
        <f>SUM(O131:T131)</f>
        <v>5160.6258969120681</v>
      </c>
    </row>
    <row r="132" spans="1:21">
      <c r="A132" s="37">
        <v>135</v>
      </c>
      <c r="B132" s="17"/>
      <c r="C132" s="16"/>
      <c r="D132" s="38" t="s">
        <v>8</v>
      </c>
      <c r="E132" s="49" t="s">
        <v>160</v>
      </c>
      <c r="F132" s="40"/>
      <c r="G132" s="109">
        <f t="shared" si="3"/>
        <v>2409.1732349544764</v>
      </c>
      <c r="H132" s="26">
        <v>0</v>
      </c>
      <c r="I132" s="7">
        <v>25.447808815166354</v>
      </c>
      <c r="J132" s="7">
        <v>22.035634936764836</v>
      </c>
      <c r="K132" s="7">
        <v>21.550981272011995</v>
      </c>
      <c r="L132" s="7">
        <v>136.18281829357147</v>
      </c>
      <c r="M132" s="7">
        <v>414.51219016313553</v>
      </c>
      <c r="N132" s="124">
        <f t="shared" si="4"/>
        <v>619.72943348065019</v>
      </c>
      <c r="O132" s="26">
        <v>0</v>
      </c>
      <c r="P132" s="7">
        <v>20.986814494244754</v>
      </c>
      <c r="Q132" s="7">
        <v>23.198056616820395</v>
      </c>
      <c r="R132" s="7">
        <v>47.685663737356663</v>
      </c>
      <c r="S132" s="7">
        <v>310.33292174339294</v>
      </c>
      <c r="T132" s="7">
        <v>1387.2403448820114</v>
      </c>
      <c r="U132" s="124">
        <f t="shared" ref="U132:U157" si="6">SUM(O132:T132)</f>
        <v>1789.4438014738262</v>
      </c>
    </row>
    <row r="133" spans="1:21">
      <c r="A133" s="37">
        <v>136</v>
      </c>
      <c r="B133" s="10"/>
      <c r="C133" s="16"/>
      <c r="D133" s="38" t="s">
        <v>10</v>
      </c>
      <c r="E133" s="49" t="s">
        <v>161</v>
      </c>
      <c r="F133" s="40"/>
      <c r="G133" s="109">
        <f t="shared" si="3"/>
        <v>0</v>
      </c>
      <c r="H133" s="26">
        <v>0</v>
      </c>
      <c r="I133" s="7">
        <v>0</v>
      </c>
      <c r="J133" s="7">
        <v>0</v>
      </c>
      <c r="K133" s="7">
        <v>0</v>
      </c>
      <c r="L133" s="7">
        <v>0</v>
      </c>
      <c r="M133" s="7">
        <v>0</v>
      </c>
      <c r="N133" s="124">
        <f t="shared" si="4"/>
        <v>0</v>
      </c>
      <c r="O133" s="26">
        <v>0</v>
      </c>
      <c r="P133" s="7">
        <v>0</v>
      </c>
      <c r="Q133" s="7">
        <v>0</v>
      </c>
      <c r="R133" s="7">
        <v>0</v>
      </c>
      <c r="S133" s="7">
        <v>0</v>
      </c>
      <c r="T133" s="7">
        <v>0</v>
      </c>
      <c r="U133" s="124">
        <f t="shared" si="6"/>
        <v>0</v>
      </c>
    </row>
    <row r="134" spans="1:21">
      <c r="A134" s="37">
        <v>137</v>
      </c>
      <c r="B134" s="10"/>
      <c r="C134" s="11"/>
      <c r="D134" s="52" t="s">
        <v>22</v>
      </c>
      <c r="E134" s="49" t="s">
        <v>162</v>
      </c>
      <c r="F134" s="51"/>
      <c r="G134" s="109">
        <f t="shared" si="3"/>
        <v>0</v>
      </c>
      <c r="H134" s="26">
        <v>0</v>
      </c>
      <c r="I134" s="7">
        <v>0</v>
      </c>
      <c r="J134" s="7">
        <v>0</v>
      </c>
      <c r="K134" s="7">
        <v>0</v>
      </c>
      <c r="L134" s="7">
        <v>0</v>
      </c>
      <c r="M134" s="7">
        <v>0</v>
      </c>
      <c r="N134" s="124">
        <f t="shared" si="4"/>
        <v>0</v>
      </c>
      <c r="O134" s="26">
        <v>0</v>
      </c>
      <c r="P134" s="7">
        <v>0</v>
      </c>
      <c r="Q134" s="7">
        <v>0</v>
      </c>
      <c r="R134" s="7">
        <v>0</v>
      </c>
      <c r="S134" s="7">
        <v>0</v>
      </c>
      <c r="T134" s="7">
        <v>0</v>
      </c>
      <c r="U134" s="124">
        <f t="shared" si="6"/>
        <v>0</v>
      </c>
    </row>
    <row r="135" spans="1:21">
      <c r="A135" s="37">
        <v>138</v>
      </c>
      <c r="B135" s="10"/>
      <c r="C135" s="11"/>
      <c r="D135" s="52" t="s">
        <v>24</v>
      </c>
      <c r="E135" s="49" t="s">
        <v>163</v>
      </c>
      <c r="F135" s="51"/>
      <c r="G135" s="109">
        <f t="shared" si="3"/>
        <v>0</v>
      </c>
      <c r="H135" s="26">
        <v>0</v>
      </c>
      <c r="I135" s="7">
        <v>0</v>
      </c>
      <c r="J135" s="7">
        <v>0</v>
      </c>
      <c r="K135" s="7">
        <v>0</v>
      </c>
      <c r="L135" s="7">
        <v>0</v>
      </c>
      <c r="M135" s="7">
        <v>0</v>
      </c>
      <c r="N135" s="124">
        <f t="shared" si="4"/>
        <v>0</v>
      </c>
      <c r="O135" s="26">
        <v>0</v>
      </c>
      <c r="P135" s="7">
        <v>0</v>
      </c>
      <c r="Q135" s="7">
        <v>0</v>
      </c>
      <c r="R135" s="7">
        <v>0</v>
      </c>
      <c r="S135" s="7">
        <v>0</v>
      </c>
      <c r="T135" s="7">
        <v>0</v>
      </c>
      <c r="U135" s="124">
        <f t="shared" si="6"/>
        <v>0</v>
      </c>
    </row>
    <row r="136" spans="1:21">
      <c r="A136" s="37">
        <v>139</v>
      </c>
      <c r="B136" s="17"/>
      <c r="C136" s="11"/>
      <c r="D136" s="50"/>
      <c r="E136" s="9" t="s">
        <v>164</v>
      </c>
      <c r="F136" s="46"/>
      <c r="G136" s="109">
        <f t="shared" si="3"/>
        <v>5102.8575124517083</v>
      </c>
      <c r="H136" s="26">
        <v>0</v>
      </c>
      <c r="I136" s="7">
        <v>73.639784768223763</v>
      </c>
      <c r="J136" s="7">
        <v>143.20685750246048</v>
      </c>
      <c r="K136" s="7">
        <v>240.00292041897774</v>
      </c>
      <c r="L136" s="7">
        <v>294.62223446369171</v>
      </c>
      <c r="M136" s="7">
        <v>980.20371389389038</v>
      </c>
      <c r="N136" s="124">
        <f t="shared" si="4"/>
        <v>1731.6755110472441</v>
      </c>
      <c r="O136" s="26">
        <v>0</v>
      </c>
      <c r="P136" s="7">
        <v>96.139499418437481</v>
      </c>
      <c r="Q136" s="7">
        <v>452.95110112428665</v>
      </c>
      <c r="R136" s="7">
        <v>539.79777091741562</v>
      </c>
      <c r="S136" s="7">
        <v>361.07182341814041</v>
      </c>
      <c r="T136" s="7">
        <v>1921.2218065261841</v>
      </c>
      <c r="U136" s="124">
        <f t="shared" si="6"/>
        <v>3371.1820014044642</v>
      </c>
    </row>
    <row r="137" spans="1:21">
      <c r="A137" s="93">
        <v>140</v>
      </c>
      <c r="B137" s="94"/>
      <c r="C137" s="95" t="s">
        <v>165</v>
      </c>
      <c r="D137" s="96" t="s">
        <v>166</v>
      </c>
      <c r="E137" s="97"/>
      <c r="F137" s="98"/>
      <c r="G137" s="99">
        <f t="shared" si="3"/>
        <v>89557.525813221931</v>
      </c>
      <c r="H137" s="100">
        <v>38023.078502655029</v>
      </c>
      <c r="I137" s="101">
        <v>3245.2168756723404</v>
      </c>
      <c r="J137" s="101">
        <v>2082.1098120212555</v>
      </c>
      <c r="K137" s="101">
        <v>1302.2320822477341</v>
      </c>
      <c r="L137" s="101">
        <v>951.32768487930298</v>
      </c>
      <c r="M137" s="101">
        <v>10.938090324401855</v>
      </c>
      <c r="N137" s="125">
        <f t="shared" si="4"/>
        <v>45614.903047800064</v>
      </c>
      <c r="O137" s="100">
        <v>36296.502365112305</v>
      </c>
      <c r="P137" s="101">
        <v>3335.5249284505844</v>
      </c>
      <c r="Q137" s="101">
        <v>2301.5365029573441</v>
      </c>
      <c r="R137" s="101">
        <v>1207.9155690670013</v>
      </c>
      <c r="S137" s="101">
        <v>801.14339983463287</v>
      </c>
      <c r="T137" s="101">
        <v>0</v>
      </c>
      <c r="U137" s="125">
        <f t="shared" si="6"/>
        <v>43942.622765421867</v>
      </c>
    </row>
    <row r="138" spans="1:21">
      <c r="A138" s="37">
        <v>141</v>
      </c>
      <c r="B138" s="17"/>
      <c r="C138" s="16"/>
      <c r="D138" s="38" t="s">
        <v>8</v>
      </c>
      <c r="E138" s="45" t="s">
        <v>167</v>
      </c>
      <c r="F138" s="53"/>
      <c r="G138" s="109">
        <f t="shared" ref="G138:G157" si="7">N138+U138</f>
        <v>5363.1079582804814</v>
      </c>
      <c r="H138" s="26">
        <v>2388.8672425150871</v>
      </c>
      <c r="I138" s="7">
        <v>61.87344135157764</v>
      </c>
      <c r="J138" s="7">
        <v>39.620620226487517</v>
      </c>
      <c r="K138" s="7">
        <v>25.384996403008699</v>
      </c>
      <c r="L138" s="7">
        <v>15.274622611701488</v>
      </c>
      <c r="M138" s="7">
        <v>0</v>
      </c>
      <c r="N138" s="124">
        <f t="shared" ref="N138:N157" si="8">SUM(H138:M138)</f>
        <v>2531.0209231078625</v>
      </c>
      <c r="O138" s="26">
        <v>2578.7967339754105</v>
      </c>
      <c r="P138" s="7">
        <v>113.73446873761714</v>
      </c>
      <c r="Q138" s="7">
        <v>78.267091209068894</v>
      </c>
      <c r="R138" s="7">
        <v>39.042140260338783</v>
      </c>
      <c r="S138" s="7">
        <v>22.246600990183651</v>
      </c>
      <c r="T138" s="7">
        <v>0</v>
      </c>
      <c r="U138" s="124">
        <f t="shared" si="6"/>
        <v>2832.0870351726189</v>
      </c>
    </row>
    <row r="139" spans="1:21">
      <c r="A139" s="37">
        <v>142</v>
      </c>
      <c r="B139" s="17"/>
      <c r="C139" s="16"/>
      <c r="D139" s="38" t="s">
        <v>10</v>
      </c>
      <c r="E139" s="45" t="s">
        <v>168</v>
      </c>
      <c r="F139" s="53"/>
      <c r="G139" s="109">
        <f t="shared" si="7"/>
        <v>260.44707152782939</v>
      </c>
      <c r="H139" s="26">
        <v>94.16078474954702</v>
      </c>
      <c r="I139" s="7">
        <v>0</v>
      </c>
      <c r="J139" s="7">
        <v>0</v>
      </c>
      <c r="K139" s="7">
        <v>0</v>
      </c>
      <c r="L139" s="7">
        <v>0</v>
      </c>
      <c r="M139" s="7">
        <v>0</v>
      </c>
      <c r="N139" s="124">
        <f t="shared" si="8"/>
        <v>94.16078474954702</v>
      </c>
      <c r="O139" s="26">
        <v>166.28628677828237</v>
      </c>
      <c r="P139" s="7">
        <v>0</v>
      </c>
      <c r="Q139" s="7">
        <v>0</v>
      </c>
      <c r="R139" s="7">
        <v>0</v>
      </c>
      <c r="S139" s="7">
        <v>0</v>
      </c>
      <c r="T139" s="7">
        <v>0</v>
      </c>
      <c r="U139" s="124">
        <f t="shared" si="6"/>
        <v>166.28628677828237</v>
      </c>
    </row>
    <row r="140" spans="1:21">
      <c r="A140" s="37">
        <v>143</v>
      </c>
      <c r="B140" s="17"/>
      <c r="C140" s="16"/>
      <c r="D140" s="38" t="s">
        <v>22</v>
      </c>
      <c r="E140" s="45" t="s">
        <v>169</v>
      </c>
      <c r="F140" s="53"/>
      <c r="G140" s="109">
        <f t="shared" si="7"/>
        <v>2218.9502256587148</v>
      </c>
      <c r="H140" s="26">
        <v>774.18666303157806</v>
      </c>
      <c r="I140" s="7">
        <v>105.470898039639</v>
      </c>
      <c r="J140" s="7">
        <v>121.83977830410004</v>
      </c>
      <c r="K140" s="7">
        <v>108.39723986387253</v>
      </c>
      <c r="L140" s="7">
        <v>56.595214270055294</v>
      </c>
      <c r="M140" s="7">
        <v>0</v>
      </c>
      <c r="N140" s="124">
        <f t="shared" si="8"/>
        <v>1166.4897935092449</v>
      </c>
      <c r="O140" s="26">
        <v>676.30440205335617</v>
      </c>
      <c r="P140" s="7">
        <v>82.270817257463932</v>
      </c>
      <c r="Q140" s="7">
        <v>118.49648359417915</v>
      </c>
      <c r="R140" s="7">
        <v>111.15977180749178</v>
      </c>
      <c r="S140" s="7">
        <v>64.228957436978817</v>
      </c>
      <c r="T140" s="7">
        <v>0</v>
      </c>
      <c r="U140" s="124">
        <f t="shared" si="6"/>
        <v>1052.4604321494699</v>
      </c>
    </row>
    <row r="141" spans="1:21">
      <c r="A141" s="37">
        <v>144</v>
      </c>
      <c r="B141" s="17"/>
      <c r="C141" s="16"/>
      <c r="D141" s="38" t="s">
        <v>24</v>
      </c>
      <c r="E141" s="45" t="s">
        <v>170</v>
      </c>
      <c r="F141" s="53"/>
      <c r="G141" s="109">
        <f t="shared" si="7"/>
        <v>37951.775041818619</v>
      </c>
      <c r="H141" s="26">
        <v>14843.400326251984</v>
      </c>
      <c r="I141" s="7">
        <v>1964.328848451376</v>
      </c>
      <c r="J141" s="7">
        <v>1234.2340724468231</v>
      </c>
      <c r="K141" s="7">
        <v>751.79086530208588</v>
      </c>
      <c r="L141" s="7">
        <v>274.16534435749054</v>
      </c>
      <c r="M141" s="7">
        <v>10.938090324401855</v>
      </c>
      <c r="N141" s="124">
        <f t="shared" si="8"/>
        <v>19078.857547134161</v>
      </c>
      <c r="O141" s="26">
        <v>14733.427448749542</v>
      </c>
      <c r="P141" s="7">
        <v>2032.2862657904625</v>
      </c>
      <c r="Q141" s="7">
        <v>1225.0408155322075</v>
      </c>
      <c r="R141" s="7">
        <v>634.56665742397308</v>
      </c>
      <c r="S141" s="7">
        <v>247.59630718827248</v>
      </c>
      <c r="T141" s="7">
        <v>0</v>
      </c>
      <c r="U141" s="124">
        <f t="shared" si="6"/>
        <v>18872.917494684458</v>
      </c>
    </row>
    <row r="142" spans="1:21">
      <c r="A142" s="37">
        <v>145</v>
      </c>
      <c r="B142" s="17"/>
      <c r="C142" s="16"/>
      <c r="D142" s="38" t="s">
        <v>26</v>
      </c>
      <c r="E142" s="45" t="s">
        <v>171</v>
      </c>
      <c r="F142" s="53"/>
      <c r="G142" s="109">
        <f t="shared" si="7"/>
        <v>2296.4093339577084</v>
      </c>
      <c r="H142" s="26">
        <v>887.7946093082428</v>
      </c>
      <c r="I142" s="7">
        <v>34.820805652067065</v>
      </c>
      <c r="J142" s="7">
        <v>19.11552200326696</v>
      </c>
      <c r="K142" s="7">
        <v>5.4446651639882475</v>
      </c>
      <c r="L142" s="7">
        <v>6.1439640673343092</v>
      </c>
      <c r="M142" s="7">
        <v>0</v>
      </c>
      <c r="N142" s="124">
        <f t="shared" si="8"/>
        <v>953.31956619489938</v>
      </c>
      <c r="O142" s="26">
        <v>1218.8069844245911</v>
      </c>
      <c r="P142" s="7">
        <v>58.027531482279301</v>
      </c>
      <c r="Q142" s="7">
        <v>42.376234296709299</v>
      </c>
      <c r="R142" s="7">
        <v>7.4199888203293085</v>
      </c>
      <c r="S142" s="7">
        <v>16.459028738900088</v>
      </c>
      <c r="T142" s="7">
        <v>0</v>
      </c>
      <c r="U142" s="124">
        <f t="shared" si="6"/>
        <v>1343.0897677628091</v>
      </c>
    </row>
    <row r="143" spans="1:21">
      <c r="A143" s="37">
        <v>146</v>
      </c>
      <c r="B143" s="17"/>
      <c r="C143" s="16"/>
      <c r="D143" s="38" t="s">
        <v>32</v>
      </c>
      <c r="E143" s="54" t="s">
        <v>172</v>
      </c>
      <c r="F143" s="53"/>
      <c r="G143" s="109">
        <f t="shared" si="7"/>
        <v>41466.836763501167</v>
      </c>
      <c r="H143" s="26">
        <v>19034.66871547699</v>
      </c>
      <c r="I143" s="7">
        <v>1078.7229089140892</v>
      </c>
      <c r="J143" s="7">
        <v>667.29983019828796</v>
      </c>
      <c r="K143" s="7">
        <v>411.2143192589283</v>
      </c>
      <c r="L143" s="7">
        <v>599.14854019880295</v>
      </c>
      <c r="M143" s="7">
        <v>0</v>
      </c>
      <c r="N143" s="124">
        <f t="shared" si="8"/>
        <v>21791.054314047098</v>
      </c>
      <c r="O143" s="26">
        <v>16922.881185054779</v>
      </c>
      <c r="P143" s="7">
        <v>1049.2058981060982</v>
      </c>
      <c r="Q143" s="7">
        <v>837.3558700978756</v>
      </c>
      <c r="R143" s="7">
        <v>415.72701755166054</v>
      </c>
      <c r="S143" s="7">
        <v>450.61247864365578</v>
      </c>
      <c r="T143" s="7">
        <v>0</v>
      </c>
      <c r="U143" s="124">
        <f t="shared" si="6"/>
        <v>19675.782449454069</v>
      </c>
    </row>
    <row r="144" spans="1:21">
      <c r="A144" s="93">
        <v>147</v>
      </c>
      <c r="B144" s="94"/>
      <c r="C144" s="103" t="s">
        <v>173</v>
      </c>
      <c r="D144" s="96" t="s">
        <v>174</v>
      </c>
      <c r="E144" s="97"/>
      <c r="F144" s="98"/>
      <c r="G144" s="99">
        <f t="shared" si="7"/>
        <v>0</v>
      </c>
      <c r="H144" s="100">
        <v>0</v>
      </c>
      <c r="I144" s="101">
        <v>0</v>
      </c>
      <c r="J144" s="101">
        <v>0</v>
      </c>
      <c r="K144" s="101">
        <v>0</v>
      </c>
      <c r="L144" s="101">
        <v>0</v>
      </c>
      <c r="M144" s="101">
        <v>0</v>
      </c>
      <c r="N144" s="125">
        <f t="shared" si="8"/>
        <v>0</v>
      </c>
      <c r="O144" s="100">
        <v>0</v>
      </c>
      <c r="P144" s="101">
        <v>0</v>
      </c>
      <c r="Q144" s="101">
        <v>0</v>
      </c>
      <c r="R144" s="101">
        <v>0</v>
      </c>
      <c r="S144" s="101">
        <v>0</v>
      </c>
      <c r="T144" s="101">
        <v>0</v>
      </c>
      <c r="U144" s="125">
        <f t="shared" si="6"/>
        <v>0</v>
      </c>
    </row>
    <row r="145" spans="1:21">
      <c r="A145" s="72">
        <v>151</v>
      </c>
      <c r="B145" s="80" t="s">
        <v>175</v>
      </c>
      <c r="C145" s="81" t="s">
        <v>176</v>
      </c>
      <c r="D145" s="82"/>
      <c r="E145" s="82"/>
      <c r="F145" s="83"/>
      <c r="G145" s="74">
        <f t="shared" si="7"/>
        <v>677500.06805825233</v>
      </c>
      <c r="H145" s="75">
        <v>31772.873191833496</v>
      </c>
      <c r="I145" s="76">
        <v>26240.139046192169</v>
      </c>
      <c r="J145" s="76">
        <v>118138.56119155884</v>
      </c>
      <c r="K145" s="76">
        <v>128317.38042449951</v>
      </c>
      <c r="L145" s="76">
        <v>85906.520824432373</v>
      </c>
      <c r="M145" s="76">
        <v>75097.090728759766</v>
      </c>
      <c r="N145" s="122">
        <f t="shared" si="8"/>
        <v>465472.56540727615</v>
      </c>
      <c r="O145" s="75">
        <v>30431.048556804657</v>
      </c>
      <c r="P145" s="76">
        <v>16850.537031412125</v>
      </c>
      <c r="Q145" s="76">
        <v>36983.717280387878</v>
      </c>
      <c r="R145" s="76">
        <v>39522.592890739441</v>
      </c>
      <c r="S145" s="76">
        <v>37476.849105834961</v>
      </c>
      <c r="T145" s="76">
        <v>50762.757785797119</v>
      </c>
      <c r="U145" s="122">
        <f t="shared" si="6"/>
        <v>212027.50265097618</v>
      </c>
    </row>
    <row r="146" spans="1:21">
      <c r="A146" s="93">
        <v>152</v>
      </c>
      <c r="B146" s="95"/>
      <c r="C146" s="95" t="s">
        <v>6</v>
      </c>
      <c r="D146" s="96" t="s">
        <v>177</v>
      </c>
      <c r="E146" s="104"/>
      <c r="F146" s="105"/>
      <c r="G146" s="99">
        <f t="shared" si="7"/>
        <v>431384.87845337391</v>
      </c>
      <c r="H146" s="100">
        <v>28691.964099884033</v>
      </c>
      <c r="I146" s="101">
        <v>16626.527584552765</v>
      </c>
      <c r="J146" s="101">
        <v>57017.315490722656</v>
      </c>
      <c r="K146" s="101">
        <v>64082.869316101074</v>
      </c>
      <c r="L146" s="101">
        <v>57644.293287277222</v>
      </c>
      <c r="M146" s="101">
        <v>64791.551010131836</v>
      </c>
      <c r="N146" s="125">
        <f t="shared" si="8"/>
        <v>288854.52078866959</v>
      </c>
      <c r="O146" s="100">
        <v>27509.609137535095</v>
      </c>
      <c r="P146" s="101">
        <v>9464.7391175031662</v>
      </c>
      <c r="Q146" s="101">
        <v>16801.870302438736</v>
      </c>
      <c r="R146" s="101">
        <v>19295.037033557892</v>
      </c>
      <c r="S146" s="101">
        <v>25595.286508560181</v>
      </c>
      <c r="T146" s="101">
        <v>43863.815565109253</v>
      </c>
      <c r="U146" s="125">
        <f t="shared" si="6"/>
        <v>142530.35766470432</v>
      </c>
    </row>
    <row r="147" spans="1:21">
      <c r="A147" s="37">
        <v>153</v>
      </c>
      <c r="B147" s="17"/>
      <c r="C147" s="16"/>
      <c r="D147" s="38" t="s">
        <v>8</v>
      </c>
      <c r="E147" s="49" t="s">
        <v>178</v>
      </c>
      <c r="F147" s="55"/>
      <c r="G147" s="109">
        <f t="shared" si="7"/>
        <v>201742.35021218657</v>
      </c>
      <c r="H147" s="26">
        <v>7969.3551717847586</v>
      </c>
      <c r="I147" s="7">
        <v>6664.2521889209747</v>
      </c>
      <c r="J147" s="7">
        <v>37876.610356330872</v>
      </c>
      <c r="K147" s="7">
        <v>37877.207698822021</v>
      </c>
      <c r="L147" s="7">
        <v>29724.120931625366</v>
      </c>
      <c r="M147" s="7">
        <v>22660.988924980164</v>
      </c>
      <c r="N147" s="124">
        <f t="shared" si="8"/>
        <v>142772.53527246416</v>
      </c>
      <c r="O147" s="26">
        <v>7054.9252236932516</v>
      </c>
      <c r="P147" s="7">
        <v>3845.4909543991089</v>
      </c>
      <c r="Q147" s="7">
        <v>10345.66919696331</v>
      </c>
      <c r="R147" s="7">
        <v>11564.813209056854</v>
      </c>
      <c r="S147" s="7">
        <v>13271.696578741074</v>
      </c>
      <c r="T147" s="7">
        <v>12887.21977686882</v>
      </c>
      <c r="U147" s="124">
        <f t="shared" si="6"/>
        <v>58969.814939722419</v>
      </c>
    </row>
    <row r="148" spans="1:21">
      <c r="A148" s="37">
        <v>154</v>
      </c>
      <c r="B148" s="17"/>
      <c r="C148" s="16"/>
      <c r="D148" s="38" t="s">
        <v>10</v>
      </c>
      <c r="E148" s="49" t="s">
        <v>179</v>
      </c>
      <c r="F148" s="40"/>
      <c r="G148" s="109">
        <f t="shared" si="7"/>
        <v>12296.539963334799</v>
      </c>
      <c r="H148" s="26">
        <v>1907.5400117561221</v>
      </c>
      <c r="I148" s="7">
        <v>399.28878273069859</v>
      </c>
      <c r="J148" s="7">
        <v>806.60096377134323</v>
      </c>
      <c r="K148" s="7">
        <v>921.87366151809692</v>
      </c>
      <c r="L148" s="7">
        <v>682.0819183588028</v>
      </c>
      <c r="M148" s="7">
        <v>780.69015860557556</v>
      </c>
      <c r="N148" s="124">
        <f t="shared" si="8"/>
        <v>5498.0754967406392</v>
      </c>
      <c r="O148" s="26">
        <v>3523.6876420006156</v>
      </c>
      <c r="P148" s="7">
        <v>445.75913779437542</v>
      </c>
      <c r="Q148" s="7">
        <v>682.75621036440134</v>
      </c>
      <c r="R148" s="7">
        <v>482.4414930716157</v>
      </c>
      <c r="S148" s="7">
        <v>564.96163612604141</v>
      </c>
      <c r="T148" s="7">
        <v>1098.8583472371101</v>
      </c>
      <c r="U148" s="124">
        <f t="shared" si="6"/>
        <v>6798.4644665941596</v>
      </c>
    </row>
    <row r="149" spans="1:21">
      <c r="A149" s="37">
        <v>155</v>
      </c>
      <c r="B149" s="17"/>
      <c r="C149" s="16"/>
      <c r="D149" s="38" t="s">
        <v>22</v>
      </c>
      <c r="E149" s="49" t="s">
        <v>180</v>
      </c>
      <c r="F149" s="40"/>
      <c r="G149" s="109">
        <f t="shared" si="7"/>
        <v>68032.311882682145</v>
      </c>
      <c r="H149" s="26">
        <v>4115.7733343094587</v>
      </c>
      <c r="I149" s="7">
        <v>1559.0166931897402</v>
      </c>
      <c r="J149" s="7">
        <v>3078.1106114387512</v>
      </c>
      <c r="K149" s="7">
        <v>7162.3023252487183</v>
      </c>
      <c r="L149" s="7">
        <v>11182.214113712311</v>
      </c>
      <c r="M149" s="7">
        <v>22971.236934661865</v>
      </c>
      <c r="N149" s="124">
        <f t="shared" si="8"/>
        <v>50068.654012560844</v>
      </c>
      <c r="O149" s="26">
        <v>2320.7583004385233</v>
      </c>
      <c r="P149" s="7">
        <v>472.89218700677156</v>
      </c>
      <c r="Q149" s="7">
        <v>563.61773297190666</v>
      </c>
      <c r="R149" s="7">
        <v>994.68343062698841</v>
      </c>
      <c r="S149" s="7">
        <v>2396.3941110372543</v>
      </c>
      <c r="T149" s="7">
        <v>11215.312108039856</v>
      </c>
      <c r="U149" s="124">
        <f t="shared" si="6"/>
        <v>17963.6578701213</v>
      </c>
    </row>
    <row r="150" spans="1:21">
      <c r="A150" s="37">
        <v>156</v>
      </c>
      <c r="B150" s="17"/>
      <c r="C150" s="16"/>
      <c r="D150" s="38" t="s">
        <v>24</v>
      </c>
      <c r="E150" s="49" t="s">
        <v>181</v>
      </c>
      <c r="F150" s="40"/>
      <c r="G150" s="109">
        <f t="shared" si="7"/>
        <v>24329.498987190425</v>
      </c>
      <c r="H150" s="26">
        <v>2216.3953236788511</v>
      </c>
      <c r="I150" s="7">
        <v>774.68412499129772</v>
      </c>
      <c r="J150" s="7">
        <v>1774.8816430568695</v>
      </c>
      <c r="K150" s="7">
        <v>2431.2992424964905</v>
      </c>
      <c r="L150" s="7">
        <v>2130.933610200882</v>
      </c>
      <c r="M150" s="7">
        <v>3455.8184862136841</v>
      </c>
      <c r="N150" s="124">
        <f t="shared" si="8"/>
        <v>12784.012430638075</v>
      </c>
      <c r="O150" s="26">
        <v>2676.5912991538644</v>
      </c>
      <c r="P150" s="7">
        <v>554.75860647857189</v>
      </c>
      <c r="Q150" s="7">
        <v>1382.6045162677765</v>
      </c>
      <c r="R150" s="7">
        <v>1380.9109344482422</v>
      </c>
      <c r="S150" s="7">
        <v>1432.250745177269</v>
      </c>
      <c r="T150" s="7">
        <v>4118.3704550266266</v>
      </c>
      <c r="U150" s="124">
        <f t="shared" si="6"/>
        <v>11545.486556552351</v>
      </c>
    </row>
    <row r="151" spans="1:21">
      <c r="A151" s="37">
        <v>157</v>
      </c>
      <c r="B151" s="17"/>
      <c r="C151" s="16"/>
      <c r="D151" s="38" t="s">
        <v>26</v>
      </c>
      <c r="E151" s="49" t="s">
        <v>182</v>
      </c>
      <c r="F151" s="40"/>
      <c r="G151" s="109">
        <f t="shared" si="7"/>
        <v>28712.230804994702</v>
      </c>
      <c r="H151" s="26">
        <v>4170.1199711561203</v>
      </c>
      <c r="I151" s="7">
        <v>2988.3761764764786</v>
      </c>
      <c r="J151" s="7">
        <v>4459.8771090507507</v>
      </c>
      <c r="K151" s="7">
        <v>3142.6115212440491</v>
      </c>
      <c r="L151" s="7">
        <v>2287.1652837395668</v>
      </c>
      <c r="M151" s="7">
        <v>1405.1786277294159</v>
      </c>
      <c r="N151" s="124">
        <f t="shared" si="8"/>
        <v>18453.328689396381</v>
      </c>
      <c r="O151" s="26">
        <v>4586.3697158098221</v>
      </c>
      <c r="P151" s="7">
        <v>1571.7462910860777</v>
      </c>
      <c r="Q151" s="7">
        <v>862.56241714954376</v>
      </c>
      <c r="R151" s="7">
        <v>740.91138461232185</v>
      </c>
      <c r="S151" s="7">
        <v>1024.9891346693039</v>
      </c>
      <c r="T151" s="7">
        <v>1472.3231722712517</v>
      </c>
      <c r="U151" s="124">
        <f t="shared" si="6"/>
        <v>10258.902115598321</v>
      </c>
    </row>
    <row r="152" spans="1:21">
      <c r="A152" s="37">
        <v>158</v>
      </c>
      <c r="B152" s="12"/>
      <c r="C152" s="12"/>
      <c r="D152" s="52" t="s">
        <v>32</v>
      </c>
      <c r="E152" s="49" t="s">
        <v>183</v>
      </c>
      <c r="F152" s="43"/>
      <c r="G152" s="109">
        <f t="shared" si="7"/>
        <v>4207.5184651436284</v>
      </c>
      <c r="H152" s="26">
        <v>195.64852497540414</v>
      </c>
      <c r="I152" s="7">
        <v>420.71537381783128</v>
      </c>
      <c r="J152" s="7">
        <v>550.60674878954887</v>
      </c>
      <c r="K152" s="7">
        <v>520.73940210044384</v>
      </c>
      <c r="L152" s="7">
        <v>570.52434557676315</v>
      </c>
      <c r="M152" s="7">
        <v>234.96492628194392</v>
      </c>
      <c r="N152" s="124">
        <f t="shared" si="8"/>
        <v>2493.1993215419352</v>
      </c>
      <c r="O152" s="26">
        <v>205.36299508903176</v>
      </c>
      <c r="P152" s="7">
        <v>385.18956795334816</v>
      </c>
      <c r="Q152" s="7">
        <v>308.04535345546901</v>
      </c>
      <c r="R152" s="7">
        <v>278.59521237201989</v>
      </c>
      <c r="S152" s="7">
        <v>345.35956538468599</v>
      </c>
      <c r="T152" s="7">
        <v>191.7664493471384</v>
      </c>
      <c r="U152" s="124">
        <f t="shared" si="6"/>
        <v>1714.3191436016932</v>
      </c>
    </row>
    <row r="153" spans="1:21">
      <c r="A153" s="37">
        <v>159</v>
      </c>
      <c r="B153" s="10"/>
      <c r="C153" s="11"/>
      <c r="D153" s="38" t="s">
        <v>34</v>
      </c>
      <c r="E153" s="49" t="s">
        <v>184</v>
      </c>
      <c r="F153" s="51"/>
      <c r="G153" s="109">
        <f t="shared" si="7"/>
        <v>92064.427835822105</v>
      </c>
      <c r="H153" s="26">
        <v>8117.1315252780914</v>
      </c>
      <c r="I153" s="7">
        <v>3820.1946496963501</v>
      </c>
      <c r="J153" s="7">
        <v>8470.6285638809204</v>
      </c>
      <c r="K153" s="7">
        <v>12026.835914611816</v>
      </c>
      <c r="L153" s="7">
        <v>11067.253490447998</v>
      </c>
      <c r="M153" s="7">
        <v>13282.671312332153</v>
      </c>
      <c r="N153" s="124">
        <f t="shared" si="8"/>
        <v>56784.71545624733</v>
      </c>
      <c r="O153" s="26">
        <v>7141.9137137532234</v>
      </c>
      <c r="P153" s="7">
        <v>2188.9023014903069</v>
      </c>
      <c r="Q153" s="7">
        <v>2656.6149319410324</v>
      </c>
      <c r="R153" s="7">
        <v>3852.6808760166168</v>
      </c>
      <c r="S153" s="7">
        <v>6559.6351318359375</v>
      </c>
      <c r="T153" s="7">
        <v>12879.965424537659</v>
      </c>
      <c r="U153" s="124">
        <f t="shared" si="6"/>
        <v>35279.712379574776</v>
      </c>
    </row>
    <row r="154" spans="1:21">
      <c r="A154" s="93">
        <v>160</v>
      </c>
      <c r="B154" s="94"/>
      <c r="C154" s="95" t="s">
        <v>61</v>
      </c>
      <c r="D154" s="96" t="s">
        <v>185</v>
      </c>
      <c r="E154" s="97"/>
      <c r="F154" s="98"/>
      <c r="G154" s="99">
        <f t="shared" si="7"/>
        <v>246115.18959482759</v>
      </c>
      <c r="H154" s="100">
        <v>3080.9091355130076</v>
      </c>
      <c r="I154" s="101">
        <v>9613.6110608577728</v>
      </c>
      <c r="J154" s="101">
        <v>61121.246032714844</v>
      </c>
      <c r="K154" s="101">
        <v>64234.510139465332</v>
      </c>
      <c r="L154" s="101">
        <v>28262.227472305298</v>
      </c>
      <c r="M154" s="101">
        <v>10305.5407371521</v>
      </c>
      <c r="N154" s="125">
        <f t="shared" si="8"/>
        <v>176618.04457800835</v>
      </c>
      <c r="O154" s="100">
        <v>2921.4390038251877</v>
      </c>
      <c r="P154" s="101">
        <v>7385.7980907261372</v>
      </c>
      <c r="Q154" s="101">
        <v>20181.847162246704</v>
      </c>
      <c r="R154" s="101">
        <v>20227.556445121765</v>
      </c>
      <c r="S154" s="101">
        <v>11881.562394142151</v>
      </c>
      <c r="T154" s="101">
        <v>6898.9419207572937</v>
      </c>
      <c r="U154" s="125">
        <f t="shared" si="6"/>
        <v>69497.145016819239</v>
      </c>
    </row>
    <row r="155" spans="1:21">
      <c r="A155" s="37">
        <v>161</v>
      </c>
      <c r="B155" s="17"/>
      <c r="C155" s="16"/>
      <c r="D155" s="38" t="s">
        <v>8</v>
      </c>
      <c r="E155" s="49" t="s">
        <v>186</v>
      </c>
      <c r="F155" s="40"/>
      <c r="G155" s="109">
        <f t="shared" si="7"/>
        <v>50780.962041985244</v>
      </c>
      <c r="H155" s="26">
        <v>0</v>
      </c>
      <c r="I155" s="7">
        <v>312.43026374280453</v>
      </c>
      <c r="J155" s="7">
        <v>9575.1134452819824</v>
      </c>
      <c r="K155" s="7">
        <v>13074.681640625</v>
      </c>
      <c r="L155" s="7">
        <v>7491.2803945541382</v>
      </c>
      <c r="M155" s="7">
        <v>4793.1423768997192</v>
      </c>
      <c r="N155" s="124">
        <f t="shared" si="8"/>
        <v>35246.648121103644</v>
      </c>
      <c r="O155" s="26">
        <v>0</v>
      </c>
      <c r="P155" s="7">
        <v>272.55258288607001</v>
      </c>
      <c r="Q155" s="7">
        <v>4331.7464864253998</v>
      </c>
      <c r="R155" s="7">
        <v>4708.5276069641113</v>
      </c>
      <c r="S155" s="7">
        <v>3439.816379070282</v>
      </c>
      <c r="T155" s="7">
        <v>2781.6708655357361</v>
      </c>
      <c r="U155" s="124">
        <f t="shared" si="6"/>
        <v>15534.313920881599</v>
      </c>
    </row>
    <row r="156" spans="1:21">
      <c r="A156" s="37">
        <v>162</v>
      </c>
      <c r="B156" s="17"/>
      <c r="C156" s="16"/>
      <c r="D156" s="38" t="s">
        <v>10</v>
      </c>
      <c r="E156" s="49" t="s">
        <v>187</v>
      </c>
      <c r="F156" s="55"/>
      <c r="G156" s="109">
        <f t="shared" si="7"/>
        <v>64738.110090050846</v>
      </c>
      <c r="H156" s="26">
        <v>2276.4419680126011</v>
      </c>
      <c r="I156" s="7">
        <v>2081.8114382475615</v>
      </c>
      <c r="J156" s="7">
        <v>15962.067738294601</v>
      </c>
      <c r="K156" s="7">
        <v>15208.612455606461</v>
      </c>
      <c r="L156" s="7">
        <v>6532.9776936769485</v>
      </c>
      <c r="M156" s="7">
        <v>2547.5558754205704</v>
      </c>
      <c r="N156" s="124">
        <f t="shared" si="8"/>
        <v>44609.467169258744</v>
      </c>
      <c r="O156" s="26">
        <v>2119.6673135012388</v>
      </c>
      <c r="P156" s="7">
        <v>1337.2744316607714</v>
      </c>
      <c r="Q156" s="7">
        <v>5914.3777322173119</v>
      </c>
      <c r="R156" s="7">
        <v>5678.1923454999924</v>
      </c>
      <c r="S156" s="7">
        <v>2724.2180384397507</v>
      </c>
      <c r="T156" s="7">
        <v>2354.9130594730377</v>
      </c>
      <c r="U156" s="124">
        <f t="shared" si="6"/>
        <v>20128.642920792103</v>
      </c>
    </row>
    <row r="157" spans="1:21" ht="12.6" thickBot="1">
      <c r="A157" s="56">
        <v>163</v>
      </c>
      <c r="B157" s="57"/>
      <c r="C157" s="58"/>
      <c r="D157" s="59" t="s">
        <v>22</v>
      </c>
      <c r="E157" s="60" t="s">
        <v>188</v>
      </c>
      <c r="F157" s="61"/>
      <c r="G157" s="112">
        <f t="shared" si="7"/>
        <v>130596.11877069407</v>
      </c>
      <c r="H157" s="27">
        <v>804.46723880276841</v>
      </c>
      <c r="I157" s="28">
        <v>7219.3691239298787</v>
      </c>
      <c r="J157" s="28">
        <v>35584.063977649435</v>
      </c>
      <c r="K157" s="28">
        <v>35951.21792133525</v>
      </c>
      <c r="L157" s="28">
        <v>14237.969325749204</v>
      </c>
      <c r="M157" s="28">
        <v>2964.8426568733994</v>
      </c>
      <c r="N157" s="126">
        <f t="shared" si="8"/>
        <v>96761.930244339936</v>
      </c>
      <c r="O157" s="27">
        <v>801.77173458387551</v>
      </c>
      <c r="P157" s="28">
        <v>5775.9709927312215</v>
      </c>
      <c r="Q157" s="28">
        <v>9935.7230771512841</v>
      </c>
      <c r="R157" s="28">
        <v>9840.8368768075015</v>
      </c>
      <c r="S157" s="28">
        <v>5717.527939602558</v>
      </c>
      <c r="T157" s="28">
        <v>1762.3579054776928</v>
      </c>
      <c r="U157" s="126">
        <f t="shared" si="6"/>
        <v>33834.188526354134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U157"/>
  <sheetViews>
    <sheetView workbookViewId="0">
      <pane xSplit="6" ySplit="9" topLeftCell="G10" activePane="bottomRight" state="frozen"/>
      <selection activeCell="G7" sqref="G7"/>
      <selection pane="topRight" activeCell="G7" sqref="G7"/>
      <selection pane="bottomLeft" activeCell="G7" sqref="G7"/>
      <selection pane="bottomRight" activeCell="G7" sqref="G7"/>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418</v>
      </c>
    </row>
    <row r="2" spans="1:21" ht="13.8">
      <c r="A2" s="1" t="s">
        <v>193</v>
      </c>
      <c r="C2" s="246" t="s">
        <v>352</v>
      </c>
      <c r="E2" s="246"/>
      <c r="F2" s="246"/>
      <c r="G2" s="6"/>
      <c r="H2" s="6"/>
    </row>
    <row r="3" spans="1:21" ht="13.8">
      <c r="A3" s="1" t="s">
        <v>194</v>
      </c>
      <c r="C3" s="296">
        <v>2060</v>
      </c>
      <c r="D3" s="296"/>
      <c r="E3" s="127"/>
    </row>
    <row r="4" spans="1:21" ht="12.6" thickBot="1">
      <c r="B4" s="6"/>
      <c r="C4" s="6"/>
    </row>
    <row r="5" spans="1:21" s="18" customFormat="1">
      <c r="A5" s="30"/>
      <c r="B5" s="31"/>
      <c r="C5" s="31"/>
      <c r="D5" s="31"/>
      <c r="E5" s="31"/>
      <c r="F5" s="32" t="s">
        <v>195</v>
      </c>
      <c r="G5" s="110" t="s">
        <v>190</v>
      </c>
      <c r="H5" s="297" t="s">
        <v>191</v>
      </c>
      <c r="I5" s="298"/>
      <c r="J5" s="298"/>
      <c r="K5" s="298"/>
      <c r="L5" s="298"/>
      <c r="M5" s="298"/>
      <c r="N5" s="299"/>
      <c r="O5" s="297" t="s">
        <v>192</v>
      </c>
      <c r="P5" s="298"/>
      <c r="Q5" s="298"/>
      <c r="R5" s="298"/>
      <c r="S5" s="298"/>
      <c r="T5" s="298"/>
      <c r="U5" s="299"/>
    </row>
    <row r="6" spans="1:21" s="18" customFormat="1" ht="12.6" thickBot="1">
      <c r="A6" s="33"/>
      <c r="B6" s="21"/>
      <c r="C6" s="21"/>
      <c r="D6" s="21"/>
      <c r="E6" s="21"/>
      <c r="F6" s="34" t="s">
        <v>196</v>
      </c>
      <c r="G6" s="111" t="s">
        <v>1</v>
      </c>
      <c r="H6" s="24" t="s">
        <v>410</v>
      </c>
      <c r="I6" s="20" t="s">
        <v>197</v>
      </c>
      <c r="J6" s="20" t="s">
        <v>198</v>
      </c>
      <c r="K6" s="20" t="s">
        <v>200</v>
      </c>
      <c r="L6" s="20" t="s">
        <v>201</v>
      </c>
      <c r="M6" s="20" t="s">
        <v>199</v>
      </c>
      <c r="N6" s="118" t="s">
        <v>1</v>
      </c>
      <c r="O6" s="24" t="s">
        <v>410</v>
      </c>
      <c r="P6" s="20" t="s">
        <v>197</v>
      </c>
      <c r="Q6" s="20" t="s">
        <v>198</v>
      </c>
      <c r="R6" s="20" t="s">
        <v>200</v>
      </c>
      <c r="S6" s="20" t="s">
        <v>201</v>
      </c>
      <c r="T6" s="20" t="s">
        <v>199</v>
      </c>
      <c r="U6" s="118" t="s">
        <v>1</v>
      </c>
    </row>
    <row r="7" spans="1:21" ht="12.9" thickTop="1" thickBot="1">
      <c r="A7" s="69" t="s">
        <v>0</v>
      </c>
      <c r="B7" s="70"/>
      <c r="C7" s="70"/>
      <c r="D7" s="70"/>
      <c r="E7" s="70"/>
      <c r="F7" s="71"/>
      <c r="G7" s="154">
        <f>N7+U7</f>
        <v>1893156.7801770866</v>
      </c>
      <c r="H7" s="151">
        <v>46691.022836953402</v>
      </c>
      <c r="I7" s="152">
        <v>99158.097685411572</v>
      </c>
      <c r="J7" s="152">
        <v>155262.1132016778</v>
      </c>
      <c r="K7" s="152">
        <v>234337.01288990676</v>
      </c>
      <c r="L7" s="152">
        <v>234816.71094982326</v>
      </c>
      <c r="M7" s="152">
        <v>192780.13334549218</v>
      </c>
      <c r="N7" s="153">
        <f>SUM(H7:M7)</f>
        <v>963045.09090926498</v>
      </c>
      <c r="O7" s="151">
        <v>43853.025947213173</v>
      </c>
      <c r="P7" s="152">
        <v>92327.679424352944</v>
      </c>
      <c r="Q7" s="152">
        <v>142788.70152294636</v>
      </c>
      <c r="R7" s="152">
        <v>211769.77018213272</v>
      </c>
      <c r="S7" s="152">
        <v>217346.24862669408</v>
      </c>
      <c r="T7" s="152">
        <v>222026.26356448233</v>
      </c>
      <c r="U7" s="153">
        <f>SUM(O7:T7)</f>
        <v>930111.68926782161</v>
      </c>
    </row>
    <row r="8" spans="1:21" ht="12.9" thickTop="1" thickBot="1">
      <c r="A8" s="69"/>
      <c r="B8" s="70"/>
      <c r="C8" s="70"/>
      <c r="D8" s="70"/>
      <c r="E8" s="70"/>
      <c r="F8" s="71"/>
      <c r="G8" s="154"/>
      <c r="H8" s="69"/>
      <c r="I8" s="70"/>
      <c r="J8" s="70"/>
      <c r="K8" s="70"/>
      <c r="L8" s="70"/>
      <c r="M8" s="70"/>
      <c r="N8" s="119"/>
      <c r="O8" s="69"/>
      <c r="P8" s="70"/>
      <c r="Q8" s="70"/>
      <c r="R8" s="70"/>
      <c r="S8" s="70"/>
      <c r="T8" s="70"/>
      <c r="U8" s="119"/>
    </row>
    <row r="9" spans="1:21" s="3" customFormat="1" ht="26.25" customHeight="1" thickTop="1" thickBot="1">
      <c r="A9" s="115" t="s">
        <v>204</v>
      </c>
      <c r="B9" s="116"/>
      <c r="C9" s="114" t="s">
        <v>205</v>
      </c>
      <c r="D9" s="116"/>
      <c r="E9" s="116"/>
      <c r="F9" s="117"/>
      <c r="G9" s="128"/>
      <c r="H9" s="25"/>
      <c r="I9" s="22"/>
      <c r="J9" s="22"/>
      <c r="K9" s="22"/>
      <c r="L9" s="22"/>
      <c r="M9" s="22"/>
      <c r="N9" s="120"/>
      <c r="O9" s="29"/>
      <c r="P9" s="22"/>
      <c r="Q9" s="22"/>
      <c r="R9" s="22"/>
      <c r="S9" s="22"/>
      <c r="T9" s="22"/>
      <c r="U9" s="120"/>
    </row>
    <row r="10" spans="1:21" s="4" customFormat="1" ht="14.4" thickTop="1">
      <c r="A10" s="62">
        <v>0</v>
      </c>
      <c r="B10" s="63"/>
      <c r="C10" s="64" t="s">
        <v>2</v>
      </c>
      <c r="D10" s="64"/>
      <c r="E10" s="64"/>
      <c r="F10" s="65"/>
      <c r="G10" s="66">
        <f t="shared" ref="G10:G73" si="0">N10+U10</f>
        <v>24628326.043551683</v>
      </c>
      <c r="H10" s="67">
        <v>47073.915017127991</v>
      </c>
      <c r="I10" s="68">
        <v>21404.609097957611</v>
      </c>
      <c r="J10" s="68">
        <v>83303.375340461731</v>
      </c>
      <c r="K10" s="68">
        <v>268038.71507072449</v>
      </c>
      <c r="L10" s="68">
        <v>1515559.8664703369</v>
      </c>
      <c r="M10" s="68">
        <v>10408647.297302246</v>
      </c>
      <c r="N10" s="121">
        <f t="shared" ref="N10:N73" si="1">SUM(H10:M10)</f>
        <v>12344027.778298855</v>
      </c>
      <c r="O10" s="67">
        <v>41288.006023406982</v>
      </c>
      <c r="P10" s="68">
        <v>14775.938975572586</v>
      </c>
      <c r="Q10" s="68">
        <v>40920.41107416153</v>
      </c>
      <c r="R10" s="68">
        <v>154983.19023895264</v>
      </c>
      <c r="S10" s="68">
        <v>938635.42612457275</v>
      </c>
      <c r="T10" s="68">
        <v>11093695.292816162</v>
      </c>
      <c r="U10" s="121">
        <f t="shared" ref="U10:U73" si="2">SUM(O10:T10)</f>
        <v>12284298.265252829</v>
      </c>
    </row>
    <row r="11" spans="1:21" s="19" customFormat="1" ht="15" customHeight="1">
      <c r="A11" s="72">
        <v>1</v>
      </c>
      <c r="B11" s="73" t="s">
        <v>4</v>
      </c>
      <c r="C11" s="278" t="s">
        <v>5</v>
      </c>
      <c r="D11" s="279"/>
      <c r="E11" s="279"/>
      <c r="F11" s="280"/>
      <c r="G11" s="74">
        <f t="shared" si="0"/>
        <v>1228154.9545680806</v>
      </c>
      <c r="H11" s="75">
        <v>18497.008039236069</v>
      </c>
      <c r="I11" s="76">
        <v>713.70419479906559</v>
      </c>
      <c r="J11" s="76">
        <v>2828.4610203504562</v>
      </c>
      <c r="K11" s="76">
        <v>8960.7024768590927</v>
      </c>
      <c r="L11" s="76">
        <v>39138.52870798111</v>
      </c>
      <c r="M11" s="76">
        <v>541428.32690620422</v>
      </c>
      <c r="N11" s="122">
        <f t="shared" si="1"/>
        <v>611566.73134543002</v>
      </c>
      <c r="O11" s="75">
        <v>15748.380508422852</v>
      </c>
      <c r="P11" s="76">
        <v>659.24150321632624</v>
      </c>
      <c r="Q11" s="76">
        <v>3117.6552934646606</v>
      </c>
      <c r="R11" s="76">
        <v>6633.5882973074913</v>
      </c>
      <c r="S11" s="76">
        <v>22783.71222114563</v>
      </c>
      <c r="T11" s="76">
        <v>567645.64539909363</v>
      </c>
      <c r="U11" s="122">
        <f t="shared" si="2"/>
        <v>616588.22322265059</v>
      </c>
    </row>
    <row r="12" spans="1:21" s="18" customFormat="1">
      <c r="A12" s="85">
        <v>2</v>
      </c>
      <c r="B12" s="86"/>
      <c r="C12" s="86" t="s">
        <v>6</v>
      </c>
      <c r="D12" s="87" t="s">
        <v>7</v>
      </c>
      <c r="E12" s="88"/>
      <c r="F12" s="89"/>
      <c r="G12" s="90">
        <f t="shared" si="0"/>
        <v>175103.33819474373</v>
      </c>
      <c r="H12" s="91">
        <v>1367.1009900802746</v>
      </c>
      <c r="I12" s="92">
        <v>361.24489337950945</v>
      </c>
      <c r="J12" s="92">
        <v>1481.231718569994</v>
      </c>
      <c r="K12" s="92">
        <v>4677.580586284399</v>
      </c>
      <c r="L12" s="92">
        <v>10700.217243552208</v>
      </c>
      <c r="M12" s="92">
        <v>61841.486032485962</v>
      </c>
      <c r="N12" s="123">
        <f t="shared" si="1"/>
        <v>80428.861464352347</v>
      </c>
      <c r="O12" s="91">
        <v>1040.4965553581715</v>
      </c>
      <c r="P12" s="92">
        <v>358.33145548403263</v>
      </c>
      <c r="Q12" s="92">
        <v>1217.0182408243418</v>
      </c>
      <c r="R12" s="92">
        <v>2578.8487910479307</v>
      </c>
      <c r="S12" s="92">
        <v>7126.5005344748497</v>
      </c>
      <c r="T12" s="92">
        <v>82353.281153202057</v>
      </c>
      <c r="U12" s="123">
        <f t="shared" si="2"/>
        <v>94674.476730391383</v>
      </c>
    </row>
    <row r="13" spans="1:21">
      <c r="A13" s="37">
        <v>3</v>
      </c>
      <c r="B13" s="17"/>
      <c r="C13" s="16"/>
      <c r="D13" s="38" t="s">
        <v>8</v>
      </c>
      <c r="E13" s="39" t="s">
        <v>9</v>
      </c>
      <c r="F13" s="40"/>
      <c r="G13" s="109">
        <f t="shared" si="0"/>
        <v>28908.116481834117</v>
      </c>
      <c r="H13" s="26">
        <v>24.233204891589594</v>
      </c>
      <c r="I13" s="7">
        <v>44.008128366898745</v>
      </c>
      <c r="J13" s="7">
        <v>573.98563819378614</v>
      </c>
      <c r="K13" s="7">
        <v>1474.1901126913726</v>
      </c>
      <c r="L13" s="7">
        <v>3697.1639287024736</v>
      </c>
      <c r="M13" s="7">
        <v>11362.480990707874</v>
      </c>
      <c r="N13" s="124">
        <f t="shared" si="1"/>
        <v>17176.062003553994</v>
      </c>
      <c r="O13" s="26">
        <v>14.081363342119403</v>
      </c>
      <c r="P13" s="7">
        <v>57.137110989329813</v>
      </c>
      <c r="Q13" s="7">
        <v>408.43914026160201</v>
      </c>
      <c r="R13" s="7">
        <v>580.56389032430889</v>
      </c>
      <c r="S13" s="7">
        <v>1641.7332691544434</v>
      </c>
      <c r="T13" s="7">
        <v>9030.0997042083181</v>
      </c>
      <c r="U13" s="124">
        <f t="shared" si="2"/>
        <v>11732.054478280123</v>
      </c>
    </row>
    <row r="14" spans="1:21">
      <c r="A14" s="37">
        <v>4</v>
      </c>
      <c r="B14" s="41"/>
      <c r="C14" s="16"/>
      <c r="D14" s="38" t="s">
        <v>10</v>
      </c>
      <c r="E14" s="39" t="s">
        <v>11</v>
      </c>
      <c r="F14" s="40"/>
      <c r="G14" s="109">
        <f t="shared" si="0"/>
        <v>1298.035253948794</v>
      </c>
      <c r="H14" s="26">
        <v>97.125284971727524</v>
      </c>
      <c r="I14" s="7">
        <v>4.045145841606427</v>
      </c>
      <c r="J14" s="7">
        <v>5.0297403159202076</v>
      </c>
      <c r="K14" s="7">
        <v>8.4085154096828774</v>
      </c>
      <c r="L14" s="7">
        <v>20.010823255637661</v>
      </c>
      <c r="M14" s="7">
        <v>145.04960390087217</v>
      </c>
      <c r="N14" s="124">
        <f t="shared" si="1"/>
        <v>279.66911369544687</v>
      </c>
      <c r="O14" s="26">
        <v>105.96586945498711</v>
      </c>
      <c r="P14" s="7">
        <v>5.0387240297859535</v>
      </c>
      <c r="Q14" s="7">
        <v>15.502088031498715</v>
      </c>
      <c r="R14" s="7">
        <v>39.885379862040281</v>
      </c>
      <c r="S14" s="7">
        <v>86.808130094781518</v>
      </c>
      <c r="T14" s="7">
        <v>765.16594878025353</v>
      </c>
      <c r="U14" s="124">
        <f t="shared" si="2"/>
        <v>1018.3661402533471</v>
      </c>
    </row>
    <row r="15" spans="1:21">
      <c r="A15" s="37">
        <v>5</v>
      </c>
      <c r="B15" s="41"/>
      <c r="C15" s="16"/>
      <c r="D15" s="8"/>
      <c r="E15" s="17" t="s">
        <v>12</v>
      </c>
      <c r="F15" s="42" t="s">
        <v>13</v>
      </c>
      <c r="G15" s="109">
        <f t="shared" si="0"/>
        <v>586.55520214713761</v>
      </c>
      <c r="H15" s="26">
        <v>97.125284971727524</v>
      </c>
      <c r="I15" s="7">
        <v>3.9996034285868518</v>
      </c>
      <c r="J15" s="7">
        <v>4.2061979398713447</v>
      </c>
      <c r="K15" s="7">
        <v>7.3518801884492859</v>
      </c>
      <c r="L15" s="7">
        <v>18.717437148327008</v>
      </c>
      <c r="M15" s="7">
        <v>128.65879350807518</v>
      </c>
      <c r="N15" s="124">
        <f t="shared" si="1"/>
        <v>260.05919718503719</v>
      </c>
      <c r="O15" s="26">
        <v>105.96586945498711</v>
      </c>
      <c r="P15" s="7">
        <v>4.8723637027433142</v>
      </c>
      <c r="Q15" s="7">
        <v>3.9900273941457272</v>
      </c>
      <c r="R15" s="7">
        <v>5.3228402591776103</v>
      </c>
      <c r="S15" s="7">
        <v>21.089309144765139</v>
      </c>
      <c r="T15" s="7">
        <v>185.25559500628151</v>
      </c>
      <c r="U15" s="124">
        <f t="shared" si="2"/>
        <v>326.49600496210041</v>
      </c>
    </row>
    <row r="16" spans="1:21">
      <c r="A16" s="37">
        <v>6</v>
      </c>
      <c r="B16" s="41"/>
      <c r="C16" s="16"/>
      <c r="D16" s="8"/>
      <c r="E16" s="17" t="s">
        <v>14</v>
      </c>
      <c r="F16" s="42" t="s">
        <v>15</v>
      </c>
      <c r="G16" s="109">
        <f t="shared" si="0"/>
        <v>141.47008692442978</v>
      </c>
      <c r="H16" s="26">
        <v>0</v>
      </c>
      <c r="I16" s="7">
        <v>0</v>
      </c>
      <c r="J16" s="7">
        <v>0</v>
      </c>
      <c r="K16" s="7">
        <v>0</v>
      </c>
      <c r="L16" s="7">
        <v>0</v>
      </c>
      <c r="M16" s="7">
        <v>0</v>
      </c>
      <c r="N16" s="124">
        <f t="shared" si="1"/>
        <v>0</v>
      </c>
      <c r="O16" s="26">
        <v>0</v>
      </c>
      <c r="P16" s="7">
        <v>4.6464084112812998E-2</v>
      </c>
      <c r="Q16" s="7">
        <v>2.8672821642830968</v>
      </c>
      <c r="R16" s="7">
        <v>6.8572437216062099</v>
      </c>
      <c r="S16" s="7">
        <v>10.928193748579361</v>
      </c>
      <c r="T16" s="7">
        <v>120.7709032058483</v>
      </c>
      <c r="U16" s="124">
        <f t="shared" si="2"/>
        <v>141.47008692442978</v>
      </c>
    </row>
    <row r="17" spans="1:21">
      <c r="A17" s="37">
        <v>7</v>
      </c>
      <c r="B17" s="41"/>
      <c r="C17" s="16"/>
      <c r="D17" s="8"/>
      <c r="E17" s="17" t="s">
        <v>16</v>
      </c>
      <c r="F17" s="42" t="s">
        <v>17</v>
      </c>
      <c r="G17" s="109">
        <f t="shared" si="0"/>
        <v>433.93216501174879</v>
      </c>
      <c r="H17" s="26">
        <v>0</v>
      </c>
      <c r="I17" s="7">
        <v>2.9848798548982813E-2</v>
      </c>
      <c r="J17" s="7">
        <v>0.63328523648124246</v>
      </c>
      <c r="K17" s="7">
        <v>0.64507880534983997</v>
      </c>
      <c r="L17" s="7">
        <v>0.6791658743750304</v>
      </c>
      <c r="M17" s="7">
        <v>9.3243044250702951</v>
      </c>
      <c r="N17" s="124">
        <f t="shared" si="1"/>
        <v>11.311683139825391</v>
      </c>
      <c r="O17" s="26">
        <v>0</v>
      </c>
      <c r="P17" s="7">
        <v>8.1565851967752678E-2</v>
      </c>
      <c r="Q17" s="7">
        <v>5.3495456199161708</v>
      </c>
      <c r="R17" s="7">
        <v>17.670820886734873</v>
      </c>
      <c r="S17" s="7">
        <v>38.898452510591596</v>
      </c>
      <c r="T17" s="7">
        <v>360.62009700271301</v>
      </c>
      <c r="U17" s="124">
        <f t="shared" si="2"/>
        <v>422.6204818719234</v>
      </c>
    </row>
    <row r="18" spans="1:21">
      <c r="A18" s="37">
        <v>8</v>
      </c>
      <c r="B18" s="41"/>
      <c r="C18" s="12"/>
      <c r="D18" s="12"/>
      <c r="E18" s="17" t="s">
        <v>18</v>
      </c>
      <c r="F18" s="42" t="s">
        <v>19</v>
      </c>
      <c r="G18" s="109">
        <f t="shared" si="0"/>
        <v>0</v>
      </c>
      <c r="H18" s="26">
        <v>0</v>
      </c>
      <c r="I18" s="7">
        <v>0</v>
      </c>
      <c r="J18" s="7">
        <v>0</v>
      </c>
      <c r="K18" s="7">
        <v>0</v>
      </c>
      <c r="L18" s="7">
        <v>0</v>
      </c>
      <c r="M18" s="7">
        <v>0</v>
      </c>
      <c r="N18" s="124">
        <f t="shared" si="1"/>
        <v>0</v>
      </c>
      <c r="O18" s="26">
        <v>0</v>
      </c>
      <c r="P18" s="7">
        <v>0</v>
      </c>
      <c r="Q18" s="7">
        <v>0</v>
      </c>
      <c r="R18" s="7">
        <v>0</v>
      </c>
      <c r="S18" s="7">
        <v>0</v>
      </c>
      <c r="T18" s="7">
        <v>0</v>
      </c>
      <c r="U18" s="124">
        <f t="shared" si="2"/>
        <v>0</v>
      </c>
    </row>
    <row r="19" spans="1:21">
      <c r="A19" s="37">
        <v>9</v>
      </c>
      <c r="B19" s="41"/>
      <c r="C19" s="16"/>
      <c r="D19" s="8"/>
      <c r="E19" s="17" t="s">
        <v>20</v>
      </c>
      <c r="F19" s="42" t="s">
        <v>21</v>
      </c>
      <c r="G19" s="109">
        <f t="shared" si="0"/>
        <v>136.07778983183675</v>
      </c>
      <c r="H19" s="26">
        <v>0</v>
      </c>
      <c r="I19" s="7">
        <v>1.5693740898541364E-2</v>
      </c>
      <c r="J19" s="7">
        <v>0.19025713485734741</v>
      </c>
      <c r="K19" s="7">
        <v>0.41155632628033345</v>
      </c>
      <c r="L19" s="7">
        <v>0.6142203448980581</v>
      </c>
      <c r="M19" s="7">
        <v>7.06650537243695</v>
      </c>
      <c r="N19" s="124">
        <f t="shared" si="1"/>
        <v>8.2982329193712303</v>
      </c>
      <c r="O19" s="26">
        <v>0</v>
      </c>
      <c r="P19" s="7">
        <v>3.8330369491632155E-2</v>
      </c>
      <c r="Q19" s="7">
        <v>3.295232891687192</v>
      </c>
      <c r="R19" s="7">
        <v>10.034474832005799</v>
      </c>
      <c r="S19" s="7">
        <v>15.892173675587401</v>
      </c>
      <c r="T19" s="7">
        <v>98.519345143693499</v>
      </c>
      <c r="U19" s="124">
        <f t="shared" si="2"/>
        <v>127.77955691246552</v>
      </c>
    </row>
    <row r="20" spans="1:21">
      <c r="A20" s="37">
        <v>10</v>
      </c>
      <c r="B20" s="41"/>
      <c r="C20" s="16"/>
      <c r="D20" s="38" t="s">
        <v>22</v>
      </c>
      <c r="E20" s="39" t="s">
        <v>23</v>
      </c>
      <c r="F20" s="40"/>
      <c r="G20" s="109">
        <f t="shared" si="0"/>
        <v>3084.8426694003865</v>
      </c>
      <c r="H20" s="26">
        <v>32.549797956831753</v>
      </c>
      <c r="I20" s="7">
        <v>23.631919056177139</v>
      </c>
      <c r="J20" s="7">
        <v>142.27558815479279</v>
      </c>
      <c r="K20" s="7">
        <v>1256.7832227349281</v>
      </c>
      <c r="L20" s="7">
        <v>652.16052813827991</v>
      </c>
      <c r="M20" s="7">
        <v>109.9796245098114</v>
      </c>
      <c r="N20" s="124">
        <f t="shared" si="1"/>
        <v>2217.3806805508211</v>
      </c>
      <c r="O20" s="26">
        <v>21.432539099827409</v>
      </c>
      <c r="P20" s="7">
        <v>19.726137101650238</v>
      </c>
      <c r="Q20" s="7">
        <v>79.534737609326839</v>
      </c>
      <c r="R20" s="7">
        <v>498.68194469809532</v>
      </c>
      <c r="S20" s="7">
        <v>206.29728017374873</v>
      </c>
      <c r="T20" s="7">
        <v>41.789350166916847</v>
      </c>
      <c r="U20" s="124">
        <f t="shared" si="2"/>
        <v>867.46198884956539</v>
      </c>
    </row>
    <row r="21" spans="1:21">
      <c r="A21" s="37">
        <v>11</v>
      </c>
      <c r="B21" s="41"/>
      <c r="C21" s="16"/>
      <c r="D21" s="38" t="s">
        <v>24</v>
      </c>
      <c r="E21" s="39" t="s">
        <v>25</v>
      </c>
      <c r="F21" s="40"/>
      <c r="G21" s="109">
        <f t="shared" si="0"/>
        <v>31987.588619913455</v>
      </c>
      <c r="H21" s="26">
        <v>564.30650371330557</v>
      </c>
      <c r="I21" s="7">
        <v>31.692966452101246</v>
      </c>
      <c r="J21" s="7">
        <v>85.845911434385926</v>
      </c>
      <c r="K21" s="7">
        <v>223.95825206115842</v>
      </c>
      <c r="L21" s="7">
        <v>852.5949787274003</v>
      </c>
      <c r="M21" s="7">
        <v>11159.868767857552</v>
      </c>
      <c r="N21" s="124">
        <f t="shared" si="1"/>
        <v>12918.267380245903</v>
      </c>
      <c r="O21" s="26">
        <v>324.5628798633843</v>
      </c>
      <c r="P21" s="7">
        <v>30.845732424757443</v>
      </c>
      <c r="Q21" s="7">
        <v>84.08353020157665</v>
      </c>
      <c r="R21" s="7">
        <v>149.87091716751456</v>
      </c>
      <c r="S21" s="7">
        <v>801.10175937414169</v>
      </c>
      <c r="T21" s="7">
        <v>17678.856420636177</v>
      </c>
      <c r="U21" s="124">
        <f t="shared" si="2"/>
        <v>19069.321239667552</v>
      </c>
    </row>
    <row r="22" spans="1:21">
      <c r="A22" s="37">
        <v>12</v>
      </c>
      <c r="B22" s="41"/>
      <c r="C22" s="16"/>
      <c r="D22" s="38" t="s">
        <v>26</v>
      </c>
      <c r="E22" s="39" t="s">
        <v>27</v>
      </c>
      <c r="F22" s="40"/>
      <c r="G22" s="109">
        <f t="shared" si="0"/>
        <v>1122.7083800253101</v>
      </c>
      <c r="H22" s="26">
        <v>76.634305070920504</v>
      </c>
      <c r="I22" s="7">
        <v>10.621512265090132</v>
      </c>
      <c r="J22" s="7">
        <v>17.710979454568587</v>
      </c>
      <c r="K22" s="7">
        <v>62.537076886335853</v>
      </c>
      <c r="L22" s="7">
        <v>114.35613637103233</v>
      </c>
      <c r="M22" s="7">
        <v>307.30265778471949</v>
      </c>
      <c r="N22" s="124">
        <f t="shared" si="1"/>
        <v>589.1626678326669</v>
      </c>
      <c r="O22" s="26">
        <v>82.619661992952729</v>
      </c>
      <c r="P22" s="7">
        <v>9.4954856857075356</v>
      </c>
      <c r="Q22" s="7">
        <v>9.0837369555374607</v>
      </c>
      <c r="R22" s="7">
        <v>14.956392168242019</v>
      </c>
      <c r="S22" s="7">
        <v>59.392768904945115</v>
      </c>
      <c r="T22" s="7">
        <v>357.99766648525838</v>
      </c>
      <c r="U22" s="124">
        <f t="shared" si="2"/>
        <v>533.54571219264324</v>
      </c>
    </row>
    <row r="23" spans="1:21">
      <c r="A23" s="37">
        <v>13</v>
      </c>
      <c r="B23" s="41"/>
      <c r="C23" s="16"/>
      <c r="D23" s="8"/>
      <c r="E23" s="17" t="s">
        <v>12</v>
      </c>
      <c r="F23" s="42" t="s">
        <v>28</v>
      </c>
      <c r="G23" s="109">
        <f t="shared" si="0"/>
        <v>18.636322394460876</v>
      </c>
      <c r="H23" s="26">
        <v>0.23269541747868061</v>
      </c>
      <c r="I23" s="7">
        <v>2.6175644729082705</v>
      </c>
      <c r="J23" s="7">
        <v>1.1230571185442386</v>
      </c>
      <c r="K23" s="7">
        <v>1.1720452061217657</v>
      </c>
      <c r="L23" s="7">
        <v>0.9725626617873786</v>
      </c>
      <c r="M23" s="7">
        <v>2.8766574263572693</v>
      </c>
      <c r="N23" s="124">
        <f t="shared" si="1"/>
        <v>8.9945823031976033</v>
      </c>
      <c r="O23" s="26">
        <v>0.23667451879009604</v>
      </c>
      <c r="P23" s="7">
        <v>2.543072757718619</v>
      </c>
      <c r="Q23" s="7">
        <v>1.317133164848201</v>
      </c>
      <c r="R23" s="7">
        <v>0.98154912659265392</v>
      </c>
      <c r="S23" s="7">
        <v>0.87260677365702577</v>
      </c>
      <c r="T23" s="7">
        <v>3.6907037496566772</v>
      </c>
      <c r="U23" s="124">
        <f t="shared" si="2"/>
        <v>9.6417400912632729</v>
      </c>
    </row>
    <row r="24" spans="1:21">
      <c r="A24" s="37">
        <v>14</v>
      </c>
      <c r="B24" s="17"/>
      <c r="C24" s="16"/>
      <c r="D24" s="8"/>
      <c r="E24" s="17" t="s">
        <v>14</v>
      </c>
      <c r="F24" s="42" t="s">
        <v>29</v>
      </c>
      <c r="G24" s="109">
        <f t="shared" si="0"/>
        <v>6.0127194987005623</v>
      </c>
      <c r="H24" s="26">
        <v>0.74487803763565807</v>
      </c>
      <c r="I24" s="7">
        <v>0.42152438160701422</v>
      </c>
      <c r="J24" s="7">
        <v>0.26925141432366217</v>
      </c>
      <c r="K24" s="7">
        <v>0.46015497504049563</v>
      </c>
      <c r="L24" s="7">
        <v>0.54574341980332974</v>
      </c>
      <c r="M24" s="7">
        <v>0.51474916934967041</v>
      </c>
      <c r="N24" s="124">
        <f t="shared" si="1"/>
        <v>2.9563013977598303</v>
      </c>
      <c r="O24" s="26">
        <v>0.56388835390805525</v>
      </c>
      <c r="P24" s="7">
        <v>0.75554849981745065</v>
      </c>
      <c r="Q24" s="7">
        <v>0.23942719813931035</v>
      </c>
      <c r="R24" s="7">
        <v>0.34203088668255077</v>
      </c>
      <c r="S24" s="7">
        <v>0.38758085301378742</v>
      </c>
      <c r="T24" s="7">
        <v>0.76794230937957764</v>
      </c>
      <c r="U24" s="124">
        <f t="shared" si="2"/>
        <v>3.0564181009407321</v>
      </c>
    </row>
    <row r="25" spans="1:21">
      <c r="A25" s="37">
        <v>15</v>
      </c>
      <c r="B25" s="17"/>
      <c r="C25" s="16"/>
      <c r="D25" s="8"/>
      <c r="E25" s="17" t="s">
        <v>16</v>
      </c>
      <c r="F25" s="42" t="s">
        <v>30</v>
      </c>
      <c r="G25" s="109">
        <f t="shared" si="0"/>
        <v>144.9113281381251</v>
      </c>
      <c r="H25" s="26">
        <v>64.840753974987365</v>
      </c>
      <c r="I25" s="7">
        <v>3.2095009808435861</v>
      </c>
      <c r="J25" s="7">
        <v>0.81320582166836175</v>
      </c>
      <c r="K25" s="7">
        <v>0.19075079385129357</v>
      </c>
      <c r="L25" s="7">
        <v>0.25487956629876862</v>
      </c>
      <c r="M25" s="7">
        <v>2.3003954887390137</v>
      </c>
      <c r="N25" s="124">
        <f t="shared" si="1"/>
        <v>71.609486626388389</v>
      </c>
      <c r="O25" s="26">
        <v>68.429634410408198</v>
      </c>
      <c r="P25" s="7">
        <v>2.7312966715617222</v>
      </c>
      <c r="Q25" s="7">
        <v>1.2074765483512238</v>
      </c>
      <c r="R25" s="7">
        <v>0.46889582981293643</v>
      </c>
      <c r="S25" s="7">
        <v>7.233713459709179E-2</v>
      </c>
      <c r="T25" s="7">
        <v>0.39220091700553894</v>
      </c>
      <c r="U25" s="124">
        <f t="shared" si="2"/>
        <v>73.301841511736711</v>
      </c>
    </row>
    <row r="26" spans="1:21">
      <c r="A26" s="37">
        <v>16</v>
      </c>
      <c r="B26" s="17"/>
      <c r="C26" s="16"/>
      <c r="D26" s="8"/>
      <c r="E26" s="17" t="s">
        <v>18</v>
      </c>
      <c r="F26" s="42" t="s">
        <v>31</v>
      </c>
      <c r="G26" s="109">
        <f t="shared" si="0"/>
        <v>953.14801407722121</v>
      </c>
      <c r="H26" s="26">
        <v>10.815977358819566</v>
      </c>
      <c r="I26" s="7">
        <v>4.3729225943097845</v>
      </c>
      <c r="J26" s="7">
        <v>15.505464814632433</v>
      </c>
      <c r="K26" s="7">
        <v>60.714125848797266</v>
      </c>
      <c r="L26" s="7">
        <v>112.58295092420303</v>
      </c>
      <c r="M26" s="7">
        <v>301.61085891892435</v>
      </c>
      <c r="N26" s="124">
        <f t="shared" si="1"/>
        <v>505.60230045968643</v>
      </c>
      <c r="O26" s="26">
        <v>13.389465116411131</v>
      </c>
      <c r="P26" s="7">
        <v>3.4655677175032906</v>
      </c>
      <c r="Q26" s="7">
        <v>6.3196998453931883</v>
      </c>
      <c r="R26" s="7">
        <v>13.163916496036109</v>
      </c>
      <c r="S26" s="7">
        <v>58.060244634951232</v>
      </c>
      <c r="T26" s="7">
        <v>353.14681980723981</v>
      </c>
      <c r="U26" s="124">
        <f t="shared" si="2"/>
        <v>447.54571361753477</v>
      </c>
    </row>
    <row r="27" spans="1:21">
      <c r="A27" s="37">
        <v>17</v>
      </c>
      <c r="B27" s="17"/>
      <c r="C27" s="16"/>
      <c r="D27" s="38" t="s">
        <v>32</v>
      </c>
      <c r="E27" s="39" t="s">
        <v>33</v>
      </c>
      <c r="F27" s="40"/>
      <c r="G27" s="109">
        <f t="shared" si="0"/>
        <v>7485.1527328531738</v>
      </c>
      <c r="H27" s="26">
        <v>94.768086520838551</v>
      </c>
      <c r="I27" s="7">
        <v>40.85430883616209</v>
      </c>
      <c r="J27" s="7">
        <v>94.32781582698226</v>
      </c>
      <c r="K27" s="7">
        <v>202.53459803014994</v>
      </c>
      <c r="L27" s="7">
        <v>487.65294033288956</v>
      </c>
      <c r="M27" s="7">
        <v>3234.5043182075024</v>
      </c>
      <c r="N27" s="124">
        <f t="shared" si="1"/>
        <v>4154.6420677545248</v>
      </c>
      <c r="O27" s="26">
        <v>83.505770139840024</v>
      </c>
      <c r="P27" s="7">
        <v>35.771527104079723</v>
      </c>
      <c r="Q27" s="7">
        <v>83.248147336766124</v>
      </c>
      <c r="R27" s="7">
        <v>121.56330721825361</v>
      </c>
      <c r="S27" s="7">
        <v>336.0138921327889</v>
      </c>
      <c r="T27" s="7">
        <v>2670.4080211669207</v>
      </c>
      <c r="U27" s="124">
        <f t="shared" si="2"/>
        <v>3330.510665098649</v>
      </c>
    </row>
    <row r="28" spans="1:21">
      <c r="A28" s="37">
        <v>18</v>
      </c>
      <c r="B28" s="12"/>
      <c r="C28" s="12"/>
      <c r="D28" s="38" t="s">
        <v>34</v>
      </c>
      <c r="E28" s="39" t="s">
        <v>35</v>
      </c>
      <c r="F28" s="43"/>
      <c r="G28" s="109">
        <f t="shared" si="0"/>
        <v>13017.177572205914</v>
      </c>
      <c r="H28" s="26">
        <v>64.653121496594395</v>
      </c>
      <c r="I28" s="7">
        <v>25.874573400709778</v>
      </c>
      <c r="J28" s="7">
        <v>72.440059536136687</v>
      </c>
      <c r="K28" s="7">
        <v>206.96722798212431</v>
      </c>
      <c r="L28" s="7">
        <v>550.09847752470523</v>
      </c>
      <c r="M28" s="7">
        <v>4972.9629252403975</v>
      </c>
      <c r="N28" s="124">
        <f t="shared" si="1"/>
        <v>5892.9963851806679</v>
      </c>
      <c r="O28" s="26">
        <v>45.933408179615071</v>
      </c>
      <c r="P28" s="7">
        <v>21.458630335720954</v>
      </c>
      <c r="Q28" s="7">
        <v>65.023330483934842</v>
      </c>
      <c r="R28" s="7">
        <v>135.79473060468445</v>
      </c>
      <c r="S28" s="7">
        <v>354.65837608464062</v>
      </c>
      <c r="T28" s="7">
        <v>6501.31271133665</v>
      </c>
      <c r="U28" s="124">
        <f t="shared" si="2"/>
        <v>7124.1811870252459</v>
      </c>
    </row>
    <row r="29" spans="1:21">
      <c r="A29" s="37">
        <v>19</v>
      </c>
      <c r="B29" s="17"/>
      <c r="C29" s="16"/>
      <c r="D29" s="38" t="s">
        <v>36</v>
      </c>
      <c r="E29" s="39" t="s">
        <v>37</v>
      </c>
      <c r="F29" s="40"/>
      <c r="G29" s="109">
        <f t="shared" si="0"/>
        <v>10323.786237720766</v>
      </c>
      <c r="H29" s="26">
        <v>1.0984820046932278</v>
      </c>
      <c r="I29" s="7">
        <v>0.7313480089942459</v>
      </c>
      <c r="J29" s="7">
        <v>33.264613833627664</v>
      </c>
      <c r="K29" s="7">
        <v>303.98404749296606</v>
      </c>
      <c r="L29" s="7">
        <v>1154.3693598583341</v>
      </c>
      <c r="M29" s="7">
        <v>3965.69666146487</v>
      </c>
      <c r="N29" s="124">
        <f t="shared" si="1"/>
        <v>5459.1445126634853</v>
      </c>
      <c r="O29" s="26">
        <v>1.0801599486541136</v>
      </c>
      <c r="P29" s="7">
        <v>0.49899884316255338</v>
      </c>
      <c r="Q29" s="7">
        <v>27.392300700768828</v>
      </c>
      <c r="R29" s="7">
        <v>146.7258277926594</v>
      </c>
      <c r="S29" s="7">
        <v>710.94488217309117</v>
      </c>
      <c r="T29" s="7">
        <v>3977.9995555989444</v>
      </c>
      <c r="U29" s="124">
        <f t="shared" si="2"/>
        <v>4864.6417250572804</v>
      </c>
    </row>
    <row r="30" spans="1:21">
      <c r="A30" s="37">
        <v>20</v>
      </c>
      <c r="B30" s="17"/>
      <c r="C30" s="16"/>
      <c r="D30" s="38" t="s">
        <v>38</v>
      </c>
      <c r="E30" s="39" t="s">
        <v>39</v>
      </c>
      <c r="F30" s="40"/>
      <c r="G30" s="109">
        <f t="shared" si="0"/>
        <v>172.55032037304409</v>
      </c>
      <c r="H30" s="26">
        <v>0</v>
      </c>
      <c r="I30" s="7">
        <v>0.1259144070718321</v>
      </c>
      <c r="J30" s="7">
        <v>0.43228505085608049</v>
      </c>
      <c r="K30" s="7">
        <v>2.6192488949745893</v>
      </c>
      <c r="L30" s="7">
        <v>22.075308087980375</v>
      </c>
      <c r="M30" s="7">
        <v>63.128876653965563</v>
      </c>
      <c r="N30" s="124">
        <f t="shared" si="1"/>
        <v>88.381633094848439</v>
      </c>
      <c r="O30" s="26">
        <v>0</v>
      </c>
      <c r="P30" s="7">
        <v>0.10730711376709223</v>
      </c>
      <c r="Q30" s="7">
        <v>0.60094524134183303</v>
      </c>
      <c r="R30" s="7">
        <v>1.7062909690648667</v>
      </c>
      <c r="S30" s="7">
        <v>14.494765249663033</v>
      </c>
      <c r="T30" s="7">
        <v>67.259378704358824</v>
      </c>
      <c r="U30" s="124">
        <f t="shared" si="2"/>
        <v>84.168687278195648</v>
      </c>
    </row>
    <row r="31" spans="1:21">
      <c r="A31" s="37">
        <v>21</v>
      </c>
      <c r="B31" s="17"/>
      <c r="C31" s="16"/>
      <c r="D31" s="38" t="s">
        <v>40</v>
      </c>
      <c r="E31" s="39" t="s">
        <v>41</v>
      </c>
      <c r="F31" s="40"/>
      <c r="G31" s="109">
        <f t="shared" si="0"/>
        <v>4043.0044704147385</v>
      </c>
      <c r="H31" s="26">
        <v>208.88038980745046</v>
      </c>
      <c r="I31" s="7">
        <v>54.357326701589045</v>
      </c>
      <c r="J31" s="7">
        <v>142.34428737510461</v>
      </c>
      <c r="K31" s="7">
        <v>262.90163373947144</v>
      </c>
      <c r="L31" s="7">
        <v>511.33781138435006</v>
      </c>
      <c r="M31" s="7">
        <v>893.11766719818115</v>
      </c>
      <c r="N31" s="124">
        <f t="shared" si="1"/>
        <v>2072.9391162061465</v>
      </c>
      <c r="O31" s="26">
        <v>244.89913837777843</v>
      </c>
      <c r="P31" s="7">
        <v>64.047872395876766</v>
      </c>
      <c r="Q31" s="7">
        <v>112.42834031785605</v>
      </c>
      <c r="R31" s="7">
        <v>149.25603766506538</v>
      </c>
      <c r="S31" s="7">
        <v>359.05935733765364</v>
      </c>
      <c r="T31" s="7">
        <v>1040.3746081143618</v>
      </c>
      <c r="U31" s="124">
        <f t="shared" si="2"/>
        <v>1970.065354208592</v>
      </c>
    </row>
    <row r="32" spans="1:21">
      <c r="A32" s="37">
        <v>22</v>
      </c>
      <c r="B32" s="17"/>
      <c r="C32" s="16"/>
      <c r="D32" s="38"/>
      <c r="E32" s="17" t="s">
        <v>12</v>
      </c>
      <c r="F32" s="42" t="s">
        <v>42</v>
      </c>
      <c r="G32" s="109">
        <f t="shared" si="0"/>
        <v>860.63130603009267</v>
      </c>
      <c r="H32" s="26">
        <v>88.998899712456478</v>
      </c>
      <c r="I32" s="7">
        <v>8.2500231628800975</v>
      </c>
      <c r="J32" s="7">
        <v>60.562690901570022</v>
      </c>
      <c r="K32" s="7">
        <v>97.442588642239571</v>
      </c>
      <c r="L32" s="7">
        <v>125.27688698470592</v>
      </c>
      <c r="M32" s="7">
        <v>77.064795404672623</v>
      </c>
      <c r="N32" s="124">
        <f t="shared" si="1"/>
        <v>457.59588480852472</v>
      </c>
      <c r="O32" s="26">
        <v>131.52741972562944</v>
      </c>
      <c r="P32" s="7">
        <v>10.994087381608551</v>
      </c>
      <c r="Q32" s="7">
        <v>60.833126096520573</v>
      </c>
      <c r="R32" s="7">
        <v>54.917571373283863</v>
      </c>
      <c r="S32" s="7">
        <v>78.798805564641953</v>
      </c>
      <c r="T32" s="7">
        <v>65.964411079883575</v>
      </c>
      <c r="U32" s="124">
        <f t="shared" si="2"/>
        <v>403.03542122156796</v>
      </c>
    </row>
    <row r="33" spans="1:21">
      <c r="A33" s="37">
        <v>23</v>
      </c>
      <c r="B33" s="17"/>
      <c r="C33" s="16"/>
      <c r="D33" s="8"/>
      <c r="E33" s="17" t="s">
        <v>14</v>
      </c>
      <c r="F33" s="42" t="s">
        <v>43</v>
      </c>
      <c r="G33" s="109">
        <f t="shared" si="0"/>
        <v>0</v>
      </c>
      <c r="H33" s="26">
        <v>0</v>
      </c>
      <c r="I33" s="7">
        <v>0</v>
      </c>
      <c r="J33" s="7">
        <v>0</v>
      </c>
      <c r="K33" s="7">
        <v>0</v>
      </c>
      <c r="L33" s="7">
        <v>0</v>
      </c>
      <c r="M33" s="7">
        <v>0</v>
      </c>
      <c r="N33" s="124">
        <f t="shared" si="1"/>
        <v>0</v>
      </c>
      <c r="O33" s="26">
        <v>0</v>
      </c>
      <c r="P33" s="7">
        <v>0</v>
      </c>
      <c r="Q33" s="7">
        <v>0</v>
      </c>
      <c r="R33" s="7">
        <v>0</v>
      </c>
      <c r="S33" s="7">
        <v>0</v>
      </c>
      <c r="T33" s="7">
        <v>0</v>
      </c>
      <c r="U33" s="124">
        <f t="shared" si="2"/>
        <v>0</v>
      </c>
    </row>
    <row r="34" spans="1:21">
      <c r="A34" s="37">
        <v>24</v>
      </c>
      <c r="B34" s="17"/>
      <c r="C34" s="16"/>
      <c r="D34" s="8"/>
      <c r="E34" s="17" t="s">
        <v>16</v>
      </c>
      <c r="F34" s="42" t="s">
        <v>44</v>
      </c>
      <c r="G34" s="109">
        <f t="shared" si="0"/>
        <v>4.9290266260504723</v>
      </c>
      <c r="H34" s="26">
        <v>0</v>
      </c>
      <c r="I34" s="7">
        <v>0</v>
      </c>
      <c r="J34" s="7">
        <v>7.0001862943172455E-2</v>
      </c>
      <c r="K34" s="7">
        <v>0</v>
      </c>
      <c r="L34" s="7">
        <v>0</v>
      </c>
      <c r="M34" s="7">
        <v>1.5787961483001709</v>
      </c>
      <c r="N34" s="124">
        <f t="shared" si="1"/>
        <v>1.6487980112433434</v>
      </c>
      <c r="O34" s="26">
        <v>0</v>
      </c>
      <c r="P34" s="7">
        <v>0</v>
      </c>
      <c r="Q34" s="7">
        <v>0</v>
      </c>
      <c r="R34" s="7">
        <v>0</v>
      </c>
      <c r="S34" s="7">
        <v>0</v>
      </c>
      <c r="T34" s="7">
        <v>3.2802286148071289</v>
      </c>
      <c r="U34" s="124">
        <f t="shared" si="2"/>
        <v>3.2802286148071289</v>
      </c>
    </row>
    <row r="35" spans="1:21">
      <c r="A35" s="37">
        <v>25</v>
      </c>
      <c r="B35" s="17"/>
      <c r="C35" s="16"/>
      <c r="D35" s="8"/>
      <c r="E35" s="17" t="s">
        <v>18</v>
      </c>
      <c r="F35" s="42" t="s">
        <v>45</v>
      </c>
      <c r="G35" s="109">
        <f t="shared" si="0"/>
        <v>294.29328413587064</v>
      </c>
      <c r="H35" s="26">
        <v>0</v>
      </c>
      <c r="I35" s="7">
        <v>0.15102119464427233</v>
      </c>
      <c r="J35" s="7">
        <v>3.3730830401182175</v>
      </c>
      <c r="K35" s="7">
        <v>12.65713369846344</v>
      </c>
      <c r="L35" s="7">
        <v>46.750471498817205</v>
      </c>
      <c r="M35" s="7">
        <v>100.70644555985928</v>
      </c>
      <c r="N35" s="124">
        <f t="shared" si="1"/>
        <v>163.63815499190241</v>
      </c>
      <c r="O35" s="26">
        <v>0</v>
      </c>
      <c r="P35" s="7">
        <v>0.22628352232277393</v>
      </c>
      <c r="Q35" s="7">
        <v>0.95048761367797852</v>
      </c>
      <c r="R35" s="7">
        <v>6.4824696779251099</v>
      </c>
      <c r="S35" s="7">
        <v>28.8349724188447</v>
      </c>
      <c r="T35" s="7">
        <v>94.160915911197662</v>
      </c>
      <c r="U35" s="124">
        <f t="shared" si="2"/>
        <v>130.65512914396822</v>
      </c>
    </row>
    <row r="36" spans="1:21">
      <c r="A36" s="37">
        <v>26</v>
      </c>
      <c r="B36" s="17"/>
      <c r="C36" s="16"/>
      <c r="D36" s="8"/>
      <c r="E36" s="17" t="s">
        <v>20</v>
      </c>
      <c r="F36" s="42" t="s">
        <v>46</v>
      </c>
      <c r="G36" s="109">
        <f t="shared" si="0"/>
        <v>63.220982510596514</v>
      </c>
      <c r="H36" s="26">
        <v>0.14333368837833405</v>
      </c>
      <c r="I36" s="7">
        <v>4.0872663259506226E-2</v>
      </c>
      <c r="J36" s="7">
        <v>0.21310150623321533</v>
      </c>
      <c r="K36" s="7">
        <v>0.51960963010787964</v>
      </c>
      <c r="L36" s="7">
        <v>4.496375996619463</v>
      </c>
      <c r="M36" s="7">
        <v>25.11322021484375</v>
      </c>
      <c r="N36" s="124">
        <f t="shared" si="1"/>
        <v>30.526513699442148</v>
      </c>
      <c r="O36" s="26">
        <v>0.18571500480175018</v>
      </c>
      <c r="P36" s="7">
        <v>5.2137047052383423E-2</v>
      </c>
      <c r="Q36" s="7">
        <v>0.51218080520629883</v>
      </c>
      <c r="R36" s="7">
        <v>1.1642254590988159</v>
      </c>
      <c r="S36" s="7">
        <v>6.2225570678710938</v>
      </c>
      <c r="T36" s="7">
        <v>24.557653427124023</v>
      </c>
      <c r="U36" s="124">
        <f t="shared" si="2"/>
        <v>32.694468811154366</v>
      </c>
    </row>
    <row r="37" spans="1:21">
      <c r="A37" s="37">
        <v>27</v>
      </c>
      <c r="B37" s="17"/>
      <c r="C37" s="16"/>
      <c r="D37" s="8"/>
      <c r="E37" s="17" t="s">
        <v>47</v>
      </c>
      <c r="F37" s="42" t="s">
        <v>355</v>
      </c>
      <c r="G37" s="109">
        <f t="shared" si="0"/>
        <v>0</v>
      </c>
      <c r="H37" s="26">
        <v>0</v>
      </c>
      <c r="I37" s="7">
        <v>0</v>
      </c>
      <c r="J37" s="7">
        <v>0</v>
      </c>
      <c r="K37" s="7">
        <v>0</v>
      </c>
      <c r="L37" s="7">
        <v>0</v>
      </c>
      <c r="M37" s="7">
        <v>0</v>
      </c>
      <c r="N37" s="124">
        <f t="shared" si="1"/>
        <v>0</v>
      </c>
      <c r="O37" s="26">
        <v>0</v>
      </c>
      <c r="P37" s="7">
        <v>0</v>
      </c>
      <c r="Q37" s="7">
        <v>0</v>
      </c>
      <c r="R37" s="7">
        <v>0</v>
      </c>
      <c r="S37" s="7">
        <v>0</v>
      </c>
      <c r="T37" s="7">
        <v>0</v>
      </c>
      <c r="U37" s="124">
        <f t="shared" si="2"/>
        <v>0</v>
      </c>
    </row>
    <row r="38" spans="1:21">
      <c r="A38" s="37">
        <v>28</v>
      </c>
      <c r="B38" s="17"/>
      <c r="C38" s="16"/>
      <c r="D38" s="8"/>
      <c r="E38" s="17" t="s">
        <v>48</v>
      </c>
      <c r="F38" s="42" t="s">
        <v>49</v>
      </c>
      <c r="G38" s="109">
        <f t="shared" si="0"/>
        <v>0</v>
      </c>
      <c r="H38" s="26">
        <v>0</v>
      </c>
      <c r="I38" s="7">
        <v>0</v>
      </c>
      <c r="J38" s="7">
        <v>0</v>
      </c>
      <c r="K38" s="7">
        <v>0</v>
      </c>
      <c r="L38" s="7">
        <v>0</v>
      </c>
      <c r="M38" s="7">
        <v>0</v>
      </c>
      <c r="N38" s="124">
        <f t="shared" si="1"/>
        <v>0</v>
      </c>
      <c r="O38" s="26">
        <v>0</v>
      </c>
      <c r="P38" s="7">
        <v>0</v>
      </c>
      <c r="Q38" s="7">
        <v>0</v>
      </c>
      <c r="R38" s="7">
        <v>0</v>
      </c>
      <c r="S38" s="7">
        <v>0</v>
      </c>
      <c r="T38" s="7">
        <v>0</v>
      </c>
      <c r="U38" s="124">
        <f t="shared" si="2"/>
        <v>0</v>
      </c>
    </row>
    <row r="39" spans="1:21">
      <c r="A39" s="37">
        <v>29</v>
      </c>
      <c r="B39" s="17"/>
      <c r="C39" s="16"/>
      <c r="D39" s="38"/>
      <c r="E39" s="17" t="s">
        <v>356</v>
      </c>
      <c r="F39" s="42" t="s">
        <v>50</v>
      </c>
      <c r="G39" s="109">
        <f t="shared" si="0"/>
        <v>1083.0095873777464</v>
      </c>
      <c r="H39" s="26">
        <v>0</v>
      </c>
      <c r="I39" s="7">
        <v>0</v>
      </c>
      <c r="J39" s="7">
        <v>0.49412293995555956</v>
      </c>
      <c r="K39" s="7">
        <v>29.771972822025418</v>
      </c>
      <c r="L39" s="7">
        <v>140.93162848800421</v>
      </c>
      <c r="M39" s="7">
        <v>411.26973775029182</v>
      </c>
      <c r="N39" s="124">
        <f t="shared" si="1"/>
        <v>582.46746200027701</v>
      </c>
      <c r="O39" s="26">
        <v>0</v>
      </c>
      <c r="P39" s="7">
        <v>0</v>
      </c>
      <c r="Q39" s="7">
        <v>0.66060392990766559</v>
      </c>
      <c r="R39" s="7">
        <v>15.227405886165798</v>
      </c>
      <c r="S39" s="7">
        <v>108.40031545236707</v>
      </c>
      <c r="T39" s="7">
        <v>376.25380010902882</v>
      </c>
      <c r="U39" s="124">
        <f t="shared" si="2"/>
        <v>500.54212537746935</v>
      </c>
    </row>
    <row r="40" spans="1:21">
      <c r="A40" s="37">
        <v>30</v>
      </c>
      <c r="B40" s="17"/>
      <c r="C40" s="16"/>
      <c r="D40" s="12"/>
      <c r="E40" s="17" t="s">
        <v>357</v>
      </c>
      <c r="F40" s="42" t="s">
        <v>51</v>
      </c>
      <c r="G40" s="109">
        <f t="shared" si="0"/>
        <v>956.00977440431075</v>
      </c>
      <c r="H40" s="26">
        <v>113.73678337304887</v>
      </c>
      <c r="I40" s="7">
        <v>30.296412790732575</v>
      </c>
      <c r="J40" s="7">
        <v>41.317244829493575</v>
      </c>
      <c r="K40" s="7">
        <v>45.093289157026447</v>
      </c>
      <c r="L40" s="7">
        <v>85.059250563383102</v>
      </c>
      <c r="M40" s="7">
        <v>147.47856822237372</v>
      </c>
      <c r="N40" s="124">
        <f t="shared" si="1"/>
        <v>462.98154893605829</v>
      </c>
      <c r="O40" s="26">
        <v>109.60800832679072</v>
      </c>
      <c r="P40" s="7">
        <v>45.053442990621988</v>
      </c>
      <c r="Q40" s="7">
        <v>36.728040350426454</v>
      </c>
      <c r="R40" s="7">
        <v>30.835540944390232</v>
      </c>
      <c r="S40" s="7">
        <v>55.450930048013106</v>
      </c>
      <c r="T40" s="7">
        <v>215.35226280800998</v>
      </c>
      <c r="U40" s="124">
        <f t="shared" si="2"/>
        <v>493.02822546825246</v>
      </c>
    </row>
    <row r="41" spans="1:21">
      <c r="A41" s="37">
        <v>31</v>
      </c>
      <c r="B41" s="17"/>
      <c r="C41" s="16"/>
      <c r="D41" s="12"/>
      <c r="E41" s="17" t="s">
        <v>358</v>
      </c>
      <c r="F41" s="42" t="s">
        <v>52</v>
      </c>
      <c r="G41" s="109">
        <f t="shared" si="0"/>
        <v>0.72208100557327271</v>
      </c>
      <c r="H41" s="26">
        <v>0</v>
      </c>
      <c r="I41" s="7">
        <v>0</v>
      </c>
      <c r="J41" s="7">
        <v>0</v>
      </c>
      <c r="K41" s="7">
        <v>0</v>
      </c>
      <c r="L41" s="7">
        <v>0</v>
      </c>
      <c r="M41" s="7">
        <v>0.72208100557327271</v>
      </c>
      <c r="N41" s="124">
        <f t="shared" si="1"/>
        <v>0.72208100557327271</v>
      </c>
      <c r="O41" s="26">
        <v>0</v>
      </c>
      <c r="P41" s="7">
        <v>0</v>
      </c>
      <c r="Q41" s="7">
        <v>0</v>
      </c>
      <c r="R41" s="7">
        <v>0</v>
      </c>
      <c r="S41" s="7">
        <v>0</v>
      </c>
      <c r="T41" s="7">
        <v>0</v>
      </c>
      <c r="U41" s="124">
        <f t="shared" si="2"/>
        <v>0</v>
      </c>
    </row>
    <row r="42" spans="1:21">
      <c r="A42" s="37">
        <v>32</v>
      </c>
      <c r="B42" s="17"/>
      <c r="C42" s="16"/>
      <c r="D42" s="38"/>
      <c r="E42" s="17" t="s">
        <v>359</v>
      </c>
      <c r="F42" s="42" t="s">
        <v>53</v>
      </c>
      <c r="G42" s="109">
        <f t="shared" si="0"/>
        <v>780.18840234540403</v>
      </c>
      <c r="H42" s="26">
        <v>6.0013699517585337</v>
      </c>
      <c r="I42" s="7">
        <v>15.618997529149055</v>
      </c>
      <c r="J42" s="7">
        <v>36.31404522061348</v>
      </c>
      <c r="K42" s="7">
        <v>77.417044438421726</v>
      </c>
      <c r="L42" s="7">
        <v>108.82318213582039</v>
      </c>
      <c r="M42" s="7">
        <v>129.18400049209595</v>
      </c>
      <c r="N42" s="124">
        <f t="shared" si="1"/>
        <v>373.35863976785913</v>
      </c>
      <c r="O42" s="26">
        <v>3.5779997776262462</v>
      </c>
      <c r="P42" s="7">
        <v>7.7219217009842396</v>
      </c>
      <c r="Q42" s="7">
        <v>12.743900142610073</v>
      </c>
      <c r="R42" s="7">
        <v>40.628822229802608</v>
      </c>
      <c r="S42" s="7">
        <v>81.351769614964724</v>
      </c>
      <c r="T42" s="7">
        <v>260.80534911155701</v>
      </c>
      <c r="U42" s="124">
        <f t="shared" si="2"/>
        <v>406.8297625775449</v>
      </c>
    </row>
    <row r="43" spans="1:21">
      <c r="A43" s="37">
        <v>33</v>
      </c>
      <c r="B43" s="17"/>
      <c r="C43" s="16"/>
      <c r="D43" s="38" t="s">
        <v>54</v>
      </c>
      <c r="E43" s="39" t="s">
        <v>55</v>
      </c>
      <c r="F43" s="42"/>
      <c r="G43" s="109">
        <f t="shared" si="0"/>
        <v>63.165964412985112</v>
      </c>
      <c r="H43" s="26">
        <v>4.9209758173361706</v>
      </c>
      <c r="I43" s="7">
        <v>1.0988523657542828</v>
      </c>
      <c r="J43" s="7">
        <v>0.56045598292985233</v>
      </c>
      <c r="K43" s="7">
        <v>1.126267127940082</v>
      </c>
      <c r="L43" s="7">
        <v>3.4056795571377734</v>
      </c>
      <c r="M43" s="7">
        <v>17.134071775479242</v>
      </c>
      <c r="N43" s="124">
        <f t="shared" si="1"/>
        <v>28.246302626577403</v>
      </c>
      <c r="O43" s="26">
        <v>4.7613251468506181</v>
      </c>
      <c r="P43" s="7">
        <v>1.0700148646792513</v>
      </c>
      <c r="Q43" s="7">
        <v>0.63257777490071021</v>
      </c>
      <c r="R43" s="7">
        <v>1.1294512904132716</v>
      </c>
      <c r="S43" s="7">
        <v>3.0100214429548942</v>
      </c>
      <c r="T43" s="7">
        <v>24.316271266608965</v>
      </c>
      <c r="U43" s="124">
        <f t="shared" si="2"/>
        <v>34.919661786407708</v>
      </c>
    </row>
    <row r="44" spans="1:21">
      <c r="A44" s="37">
        <v>34</v>
      </c>
      <c r="B44" s="17"/>
      <c r="C44" s="16"/>
      <c r="D44" s="8"/>
      <c r="E44" s="17" t="s">
        <v>12</v>
      </c>
      <c r="F44" s="42" t="s">
        <v>56</v>
      </c>
      <c r="G44" s="109">
        <f t="shared" si="0"/>
        <v>62.656390312609936</v>
      </c>
      <c r="H44" s="26">
        <v>4.9209758173361706</v>
      </c>
      <c r="I44" s="7">
        <v>1.0988523657542828</v>
      </c>
      <c r="J44" s="7">
        <v>0.56045598292985233</v>
      </c>
      <c r="K44" s="7">
        <v>1.126267127940082</v>
      </c>
      <c r="L44" s="7">
        <v>3.1988591883709887</v>
      </c>
      <c r="M44" s="7">
        <v>17.134071775479242</v>
      </c>
      <c r="N44" s="124">
        <f t="shared" si="1"/>
        <v>28.039482257810619</v>
      </c>
      <c r="O44" s="26">
        <v>4.7613251468506181</v>
      </c>
      <c r="P44" s="7">
        <v>1.0700148646792513</v>
      </c>
      <c r="Q44" s="7">
        <v>0.54556982018402778</v>
      </c>
      <c r="R44" s="7">
        <v>0.91370551352156326</v>
      </c>
      <c r="S44" s="7">
        <v>3.0100214429548942</v>
      </c>
      <c r="T44" s="7">
        <v>24.316271266608965</v>
      </c>
      <c r="U44" s="124">
        <f t="shared" si="2"/>
        <v>34.616908054799318</v>
      </c>
    </row>
    <row r="45" spans="1:21">
      <c r="A45" s="37">
        <v>35</v>
      </c>
      <c r="B45" s="17"/>
      <c r="C45" s="16"/>
      <c r="D45" s="8"/>
      <c r="E45" s="17" t="s">
        <v>14</v>
      </c>
      <c r="F45" s="42" t="s">
        <v>57</v>
      </c>
      <c r="G45" s="109">
        <f t="shared" si="0"/>
        <v>0.30275373905897141</v>
      </c>
      <c r="H45" s="26">
        <v>0</v>
      </c>
      <c r="I45" s="7">
        <v>0</v>
      </c>
      <c r="J45" s="7">
        <v>0</v>
      </c>
      <c r="K45" s="7">
        <v>0</v>
      </c>
      <c r="L45" s="7">
        <v>0</v>
      </c>
      <c r="M45" s="7">
        <v>0</v>
      </c>
      <c r="N45" s="124">
        <f t="shared" si="1"/>
        <v>0</v>
      </c>
      <c r="O45" s="26">
        <v>0</v>
      </c>
      <c r="P45" s="7">
        <v>0</v>
      </c>
      <c r="Q45" s="7">
        <v>8.7007947266101837E-2</v>
      </c>
      <c r="R45" s="7">
        <v>0.21574579179286957</v>
      </c>
      <c r="S45" s="7">
        <v>0</v>
      </c>
      <c r="T45" s="7">
        <v>0</v>
      </c>
      <c r="U45" s="124">
        <f t="shared" si="2"/>
        <v>0.30275373905897141</v>
      </c>
    </row>
    <row r="46" spans="1:21">
      <c r="A46" s="37">
        <v>36</v>
      </c>
      <c r="B46" s="10"/>
      <c r="C46" s="16"/>
      <c r="D46" s="8"/>
      <c r="E46" s="17" t="s">
        <v>16</v>
      </c>
      <c r="F46" s="42" t="s">
        <v>58</v>
      </c>
      <c r="G46" s="109">
        <f t="shared" si="0"/>
        <v>0.20682035386562347</v>
      </c>
      <c r="H46" s="26">
        <v>0</v>
      </c>
      <c r="I46" s="7">
        <v>0</v>
      </c>
      <c r="J46" s="7">
        <v>0</v>
      </c>
      <c r="K46" s="7">
        <v>0</v>
      </c>
      <c r="L46" s="7">
        <v>0.20682035386562347</v>
      </c>
      <c r="M46" s="7">
        <v>0</v>
      </c>
      <c r="N46" s="124">
        <f t="shared" si="1"/>
        <v>0.20682035386562347</v>
      </c>
      <c r="O46" s="26">
        <v>0</v>
      </c>
      <c r="P46" s="7">
        <v>0</v>
      </c>
      <c r="Q46" s="7">
        <v>0</v>
      </c>
      <c r="R46" s="7">
        <v>0</v>
      </c>
      <c r="S46" s="7">
        <v>0</v>
      </c>
      <c r="T46" s="7">
        <v>0</v>
      </c>
      <c r="U46" s="124">
        <f t="shared" si="2"/>
        <v>0</v>
      </c>
    </row>
    <row r="47" spans="1:21">
      <c r="A47" s="37">
        <v>37</v>
      </c>
      <c r="B47" s="10"/>
      <c r="C47" s="11"/>
      <c r="D47" s="38" t="s">
        <v>59</v>
      </c>
      <c r="E47" s="9" t="s">
        <v>60</v>
      </c>
      <c r="F47" s="44"/>
      <c r="G47" s="109">
        <f t="shared" si="0"/>
        <v>73597.209252257366</v>
      </c>
      <c r="H47" s="26">
        <v>197.93083910830319</v>
      </c>
      <c r="I47" s="7">
        <v>124.20290579460561</v>
      </c>
      <c r="J47" s="7">
        <v>313.0143457595259</v>
      </c>
      <c r="K47" s="7">
        <v>671.57040379196405</v>
      </c>
      <c r="L47" s="7">
        <v>2634.9913247674704</v>
      </c>
      <c r="M47" s="7">
        <v>25610.260053932667</v>
      </c>
      <c r="N47" s="124">
        <f t="shared" si="1"/>
        <v>29551.969873154536</v>
      </c>
      <c r="O47" s="26">
        <v>111.65442991675809</v>
      </c>
      <c r="P47" s="7">
        <v>113.13391492702067</v>
      </c>
      <c r="Q47" s="7">
        <v>331.04933667555451</v>
      </c>
      <c r="R47" s="7">
        <v>738.71460539847612</v>
      </c>
      <c r="S47" s="7">
        <v>2552.9860341846943</v>
      </c>
      <c r="T47" s="7">
        <v>40197.701058000326</v>
      </c>
      <c r="U47" s="124">
        <f t="shared" si="2"/>
        <v>44045.23937910283</v>
      </c>
    </row>
    <row r="48" spans="1:21">
      <c r="A48" s="93">
        <v>38</v>
      </c>
      <c r="B48" s="94"/>
      <c r="C48" s="95" t="s">
        <v>61</v>
      </c>
      <c r="D48" s="96" t="s">
        <v>62</v>
      </c>
      <c r="E48" s="97"/>
      <c r="F48" s="98"/>
      <c r="G48" s="99">
        <f t="shared" si="0"/>
        <v>956972.60500548966</v>
      </c>
      <c r="H48" s="100">
        <v>2593.3915063850582</v>
      </c>
      <c r="I48" s="101">
        <v>324.44901609048247</v>
      </c>
      <c r="J48" s="101">
        <v>1247.1309853792191</v>
      </c>
      <c r="K48" s="101">
        <v>4005.5255225896835</v>
      </c>
      <c r="L48" s="101">
        <v>27332.880788803101</v>
      </c>
      <c r="M48" s="101">
        <v>455483.56576919556</v>
      </c>
      <c r="N48" s="125">
        <f t="shared" si="1"/>
        <v>490986.9435884431</v>
      </c>
      <c r="O48" s="100">
        <v>2056.1603601630777</v>
      </c>
      <c r="P48" s="101">
        <v>273.77666475251317</v>
      </c>
      <c r="Q48" s="101">
        <v>781.35035154223442</v>
      </c>
      <c r="R48" s="101">
        <v>2164.4751536697149</v>
      </c>
      <c r="S48" s="101">
        <v>14744.768683671951</v>
      </c>
      <c r="T48" s="101">
        <v>445965.13020324707</v>
      </c>
      <c r="U48" s="125">
        <f t="shared" si="2"/>
        <v>465985.66141704656</v>
      </c>
    </row>
    <row r="49" spans="1:21">
      <c r="A49" s="37">
        <v>39</v>
      </c>
      <c r="B49" s="17"/>
      <c r="C49" s="16"/>
      <c r="D49" s="38" t="s">
        <v>8</v>
      </c>
      <c r="E49" s="45" t="s">
        <v>63</v>
      </c>
      <c r="F49" s="40"/>
      <c r="G49" s="109">
        <f t="shared" si="0"/>
        <v>956362.51470442489</v>
      </c>
      <c r="H49" s="26">
        <v>2591.1623139083385</v>
      </c>
      <c r="I49" s="7">
        <v>322.79246739670634</v>
      </c>
      <c r="J49" s="7">
        <v>1241.9801368117332</v>
      </c>
      <c r="K49" s="7">
        <v>3990.0203638970852</v>
      </c>
      <c r="L49" s="7">
        <v>27295.642738103867</v>
      </c>
      <c r="M49" s="7">
        <v>455276.97834396362</v>
      </c>
      <c r="N49" s="124">
        <f t="shared" si="1"/>
        <v>490718.57636408135</v>
      </c>
      <c r="O49" s="26">
        <v>2054.3089732043445</v>
      </c>
      <c r="P49" s="7">
        <v>272.20256398245692</v>
      </c>
      <c r="Q49" s="7">
        <v>777.48729075491428</v>
      </c>
      <c r="R49" s="7">
        <v>2155.8161906301975</v>
      </c>
      <c r="S49" s="7">
        <v>14721.503614664078</v>
      </c>
      <c r="T49" s="7">
        <v>445662.61970710754</v>
      </c>
      <c r="U49" s="124">
        <f t="shared" si="2"/>
        <v>465643.93834034353</v>
      </c>
    </row>
    <row r="50" spans="1:21">
      <c r="A50" s="37">
        <v>40</v>
      </c>
      <c r="B50" s="17"/>
      <c r="C50" s="16"/>
      <c r="D50" s="38" t="s">
        <v>10</v>
      </c>
      <c r="E50" s="45" t="s">
        <v>64</v>
      </c>
      <c r="F50" s="40"/>
      <c r="G50" s="109">
        <f t="shared" si="0"/>
        <v>540.18609467163787</v>
      </c>
      <c r="H50" s="26">
        <v>2.0561163248821686</v>
      </c>
      <c r="I50" s="7">
        <v>1.038818400571472</v>
      </c>
      <c r="J50" s="7">
        <v>2.9901171294623055</v>
      </c>
      <c r="K50" s="7">
        <v>12.70126833114773</v>
      </c>
      <c r="L50" s="7">
        <v>35.421187621774152</v>
      </c>
      <c r="M50" s="7">
        <v>181.90483353706077</v>
      </c>
      <c r="N50" s="124">
        <f t="shared" si="1"/>
        <v>236.1123413448986</v>
      </c>
      <c r="O50" s="26">
        <v>1.7113586539499011</v>
      </c>
      <c r="P50" s="7">
        <v>0.47998212061065715</v>
      </c>
      <c r="Q50" s="7">
        <v>2.1115091206593206</v>
      </c>
      <c r="R50" s="7">
        <v>6.2140181538998149</v>
      </c>
      <c r="S50" s="7">
        <v>16.693375549046323</v>
      </c>
      <c r="T50" s="7">
        <v>276.86350972857326</v>
      </c>
      <c r="U50" s="124">
        <f t="shared" si="2"/>
        <v>304.07375332673928</v>
      </c>
    </row>
    <row r="51" spans="1:21">
      <c r="A51" s="37">
        <v>41</v>
      </c>
      <c r="B51" s="17"/>
      <c r="C51" s="16"/>
      <c r="D51" s="38" t="s">
        <v>22</v>
      </c>
      <c r="E51" s="45" t="s">
        <v>65</v>
      </c>
      <c r="F51" s="40"/>
      <c r="G51" s="109">
        <f t="shared" si="0"/>
        <v>69.888446142338125</v>
      </c>
      <c r="H51" s="26">
        <v>0.17313241298222692</v>
      </c>
      <c r="I51" s="7">
        <v>0.61773859326649472</v>
      </c>
      <c r="J51" s="7">
        <v>2.1607504622097622</v>
      </c>
      <c r="K51" s="7">
        <v>2.8040221325700259</v>
      </c>
      <c r="L51" s="7">
        <v>1.8160824838196277</v>
      </c>
      <c r="M51" s="7">
        <v>24.685320428950945</v>
      </c>
      <c r="N51" s="124">
        <f t="shared" si="1"/>
        <v>32.257046513799082</v>
      </c>
      <c r="O51" s="26">
        <v>0.14004442401585493</v>
      </c>
      <c r="P51" s="7">
        <v>1.0941132516609287</v>
      </c>
      <c r="Q51" s="7">
        <v>1.7515351689203271</v>
      </c>
      <c r="R51" s="7">
        <v>2.4449217083001713</v>
      </c>
      <c r="S51" s="7">
        <v>6.5721101483577513</v>
      </c>
      <c r="T51" s="7">
        <v>25.62867492728401</v>
      </c>
      <c r="U51" s="124">
        <f t="shared" si="2"/>
        <v>37.631399628539043</v>
      </c>
    </row>
    <row r="52" spans="1:21">
      <c r="A52" s="93">
        <v>42</v>
      </c>
      <c r="B52" s="94"/>
      <c r="C52" s="95" t="s">
        <v>66</v>
      </c>
      <c r="D52" s="96" t="s">
        <v>67</v>
      </c>
      <c r="E52" s="97"/>
      <c r="F52" s="98"/>
      <c r="G52" s="99">
        <f t="shared" si="0"/>
        <v>2687.5245468914509</v>
      </c>
      <c r="H52" s="100">
        <v>0</v>
      </c>
      <c r="I52" s="101">
        <v>0</v>
      </c>
      <c r="J52" s="101">
        <v>0</v>
      </c>
      <c r="K52" s="101">
        <v>0</v>
      </c>
      <c r="L52" s="101">
        <v>0</v>
      </c>
      <c r="M52" s="101">
        <v>0</v>
      </c>
      <c r="N52" s="125">
        <f t="shared" si="1"/>
        <v>0</v>
      </c>
      <c r="O52" s="100">
        <v>0</v>
      </c>
      <c r="P52" s="101">
        <v>0</v>
      </c>
      <c r="Q52" s="101">
        <v>1028.9348039925098</v>
      </c>
      <c r="R52" s="101">
        <v>1658.589742898941</v>
      </c>
      <c r="S52" s="101">
        <v>0</v>
      </c>
      <c r="T52" s="101">
        <v>0</v>
      </c>
      <c r="U52" s="125">
        <f t="shared" si="2"/>
        <v>2687.5245468914509</v>
      </c>
    </row>
    <row r="53" spans="1:21">
      <c r="A53" s="93">
        <v>49</v>
      </c>
      <c r="B53" s="94"/>
      <c r="C53" s="95" t="s">
        <v>68</v>
      </c>
      <c r="D53" s="96" t="s">
        <v>69</v>
      </c>
      <c r="E53" s="97"/>
      <c r="F53" s="98"/>
      <c r="G53" s="99">
        <f t="shared" si="0"/>
        <v>26756.760481957346</v>
      </c>
      <c r="H53" s="100">
        <v>14308.706429243088</v>
      </c>
      <c r="I53" s="101">
        <v>0.48424043133854866</v>
      </c>
      <c r="J53" s="101">
        <v>0.33909910917282104</v>
      </c>
      <c r="K53" s="101">
        <v>8.9264437556266785E-2</v>
      </c>
      <c r="L53" s="101">
        <v>9.2260874807834625E-2</v>
      </c>
      <c r="M53" s="101">
        <v>0</v>
      </c>
      <c r="N53" s="125">
        <f t="shared" si="1"/>
        <v>14309.711294095963</v>
      </c>
      <c r="O53" s="100">
        <v>12445.37550163269</v>
      </c>
      <c r="P53" s="101">
        <v>0.23464639484882355</v>
      </c>
      <c r="Q53" s="101">
        <v>0.25617077201604843</v>
      </c>
      <c r="R53" s="101">
        <v>0.38146068900823593</v>
      </c>
      <c r="S53" s="101">
        <v>9.766300767660141E-2</v>
      </c>
      <c r="T53" s="101">
        <v>0.70374536514282227</v>
      </c>
      <c r="U53" s="125">
        <f t="shared" si="2"/>
        <v>12447.049187861383</v>
      </c>
    </row>
    <row r="54" spans="1:21">
      <c r="A54" s="37">
        <v>50</v>
      </c>
      <c r="B54" s="17"/>
      <c r="C54" s="16"/>
      <c r="D54" s="38" t="s">
        <v>8</v>
      </c>
      <c r="E54" s="47" t="s">
        <v>70</v>
      </c>
      <c r="F54" s="40"/>
      <c r="G54" s="109">
        <f t="shared" si="0"/>
        <v>13056.826989300549</v>
      </c>
      <c r="H54" s="26">
        <v>7117.5469061136246</v>
      </c>
      <c r="I54" s="7">
        <v>0</v>
      </c>
      <c r="J54" s="7">
        <v>0.12059546262025833</v>
      </c>
      <c r="K54" s="7">
        <v>3.4226484596729279E-2</v>
      </c>
      <c r="L54" s="7">
        <v>0</v>
      </c>
      <c r="M54" s="7">
        <v>0</v>
      </c>
      <c r="N54" s="124">
        <f t="shared" si="1"/>
        <v>7117.7017280608416</v>
      </c>
      <c r="O54" s="26">
        <v>5938.1736530065536</v>
      </c>
      <c r="P54" s="7">
        <v>5.7316906750202179E-2</v>
      </c>
      <c r="Q54" s="7">
        <v>0.19054596126079559</v>
      </c>
      <c r="R54" s="7">
        <v>0</v>
      </c>
      <c r="S54" s="7">
        <v>0</v>
      </c>
      <c r="T54" s="7">
        <v>0.70374536514282227</v>
      </c>
      <c r="U54" s="124">
        <f t="shared" si="2"/>
        <v>5939.1252612397075</v>
      </c>
    </row>
    <row r="55" spans="1:21">
      <c r="A55" s="37">
        <v>51</v>
      </c>
      <c r="B55" s="10"/>
      <c r="C55" s="16"/>
      <c r="D55" s="38" t="s">
        <v>10</v>
      </c>
      <c r="E55" s="47" t="s">
        <v>71</v>
      </c>
      <c r="F55" s="40"/>
      <c r="G55" s="109">
        <f t="shared" si="0"/>
        <v>9045.5809376779944</v>
      </c>
      <c r="H55" s="26">
        <v>4603.1878437548876</v>
      </c>
      <c r="I55" s="7">
        <v>0.16594810783863068</v>
      </c>
      <c r="J55" s="7">
        <v>0.10613656044006348</v>
      </c>
      <c r="K55" s="7">
        <v>0</v>
      </c>
      <c r="L55" s="7">
        <v>0</v>
      </c>
      <c r="M55" s="7">
        <v>0</v>
      </c>
      <c r="N55" s="124">
        <f t="shared" si="1"/>
        <v>4603.4599284231663</v>
      </c>
      <c r="O55" s="26">
        <v>4441.6722451448441</v>
      </c>
      <c r="P55" s="7">
        <v>6.7303420975804329E-2</v>
      </c>
      <c r="Q55" s="7">
        <v>0</v>
      </c>
      <c r="R55" s="7">
        <v>0.38146068900823593</v>
      </c>
      <c r="S55" s="7">
        <v>0</v>
      </c>
      <c r="T55" s="7">
        <v>0</v>
      </c>
      <c r="U55" s="124">
        <f t="shared" si="2"/>
        <v>4442.1210092548281</v>
      </c>
    </row>
    <row r="56" spans="1:21">
      <c r="A56" s="37">
        <v>52</v>
      </c>
      <c r="B56" s="17"/>
      <c r="C56" s="11"/>
      <c r="D56" s="38" t="s">
        <v>22</v>
      </c>
      <c r="E56" s="47" t="s">
        <v>72</v>
      </c>
      <c r="F56" s="43"/>
      <c r="G56" s="109">
        <f t="shared" si="0"/>
        <v>3373.9195661842823</v>
      </c>
      <c r="H56" s="26">
        <v>1916.0416217446327</v>
      </c>
      <c r="I56" s="7">
        <v>0</v>
      </c>
      <c r="J56" s="7">
        <v>0</v>
      </c>
      <c r="K56" s="7">
        <v>0</v>
      </c>
      <c r="L56" s="7">
        <v>0</v>
      </c>
      <c r="M56" s="7">
        <v>0</v>
      </c>
      <c r="N56" s="124">
        <f t="shared" si="1"/>
        <v>1916.0416217446327</v>
      </c>
      <c r="O56" s="26">
        <v>1457.8779444396496</v>
      </c>
      <c r="P56" s="7">
        <v>0</v>
      </c>
      <c r="Q56" s="7">
        <v>0</v>
      </c>
      <c r="R56" s="7">
        <v>0</v>
      </c>
      <c r="S56" s="7">
        <v>0</v>
      </c>
      <c r="T56" s="7">
        <v>0</v>
      </c>
      <c r="U56" s="124">
        <f t="shared" si="2"/>
        <v>1457.8779444396496</v>
      </c>
    </row>
    <row r="57" spans="1:21">
      <c r="A57" s="37">
        <v>53</v>
      </c>
      <c r="B57" s="12"/>
      <c r="C57" s="12"/>
      <c r="D57" s="38" t="s">
        <v>24</v>
      </c>
      <c r="E57" s="13" t="s">
        <v>73</v>
      </c>
      <c r="F57" s="43"/>
      <c r="G57" s="109">
        <f t="shared" si="0"/>
        <v>1280.4335417598486</v>
      </c>
      <c r="H57" s="26">
        <v>671.93037775158882</v>
      </c>
      <c r="I57" s="7">
        <v>0.31829231232404709</v>
      </c>
      <c r="J57" s="7">
        <v>0.11236707866191864</v>
      </c>
      <c r="K57" s="7">
        <v>5.5037949234247208E-2</v>
      </c>
      <c r="L57" s="7">
        <v>9.2260874807834625E-2</v>
      </c>
      <c r="M57" s="7">
        <v>0</v>
      </c>
      <c r="N57" s="124">
        <f t="shared" si="1"/>
        <v>672.50833596661687</v>
      </c>
      <c r="O57" s="26">
        <v>607.6518919095397</v>
      </c>
      <c r="P57" s="7">
        <v>0.11002606526017189</v>
      </c>
      <c r="Q57" s="7">
        <v>6.5624810755252838E-2</v>
      </c>
      <c r="R57" s="7">
        <v>0</v>
      </c>
      <c r="S57" s="7">
        <v>9.766300767660141E-2</v>
      </c>
      <c r="T57" s="7">
        <v>0</v>
      </c>
      <c r="U57" s="124">
        <f t="shared" si="2"/>
        <v>607.92520579323173</v>
      </c>
    </row>
    <row r="58" spans="1:21">
      <c r="A58" s="93">
        <v>54</v>
      </c>
      <c r="B58" s="94"/>
      <c r="C58" s="95" t="s">
        <v>74</v>
      </c>
      <c r="D58" s="96" t="s">
        <v>75</v>
      </c>
      <c r="E58" s="97"/>
      <c r="F58" s="98"/>
      <c r="G58" s="99">
        <f t="shared" si="0"/>
        <v>66634.73826601592</v>
      </c>
      <c r="H58" s="100">
        <v>227.80880689679634</v>
      </c>
      <c r="I58" s="101">
        <v>27.526047457708046</v>
      </c>
      <c r="J58" s="101">
        <v>99.759216510690749</v>
      </c>
      <c r="K58" s="101">
        <v>277.5066768983379</v>
      </c>
      <c r="L58" s="101">
        <v>1105.3391363173723</v>
      </c>
      <c r="M58" s="101">
        <v>24103.272939860821</v>
      </c>
      <c r="N58" s="125">
        <f t="shared" si="1"/>
        <v>25841.212823941725</v>
      </c>
      <c r="O58" s="100">
        <v>206.34793911143493</v>
      </c>
      <c r="P58" s="101">
        <v>26.898726888932288</v>
      </c>
      <c r="Q58" s="101">
        <v>90.09577860403806</v>
      </c>
      <c r="R58" s="101">
        <v>231.29304359573871</v>
      </c>
      <c r="S58" s="101">
        <v>912.34538962692022</v>
      </c>
      <c r="T58" s="101">
        <v>39326.544564247131</v>
      </c>
      <c r="U58" s="125">
        <f t="shared" si="2"/>
        <v>40793.525442074199</v>
      </c>
    </row>
    <row r="59" spans="1:21">
      <c r="A59" s="37">
        <v>55</v>
      </c>
      <c r="B59" s="17"/>
      <c r="C59" s="16"/>
      <c r="D59" s="38" t="s">
        <v>8</v>
      </c>
      <c r="E59" s="45" t="s">
        <v>76</v>
      </c>
      <c r="F59" s="40"/>
      <c r="G59" s="109">
        <f t="shared" si="0"/>
        <v>43164.621784546005</v>
      </c>
      <c r="H59" s="26">
        <v>131.68480674376065</v>
      </c>
      <c r="I59" s="7">
        <v>9.5905906882835552</v>
      </c>
      <c r="J59" s="7">
        <v>42.094536604679888</v>
      </c>
      <c r="K59" s="7">
        <v>91.02728604269214</v>
      </c>
      <c r="L59" s="7">
        <v>354.70550692826509</v>
      </c>
      <c r="M59" s="7">
        <v>15811.746620088816</v>
      </c>
      <c r="N59" s="124">
        <f t="shared" si="1"/>
        <v>16440.849347096497</v>
      </c>
      <c r="O59" s="26">
        <v>109.16744548602769</v>
      </c>
      <c r="P59" s="7">
        <v>9.3262020289839711</v>
      </c>
      <c r="Q59" s="7">
        <v>24.86075980894384</v>
      </c>
      <c r="R59" s="7">
        <v>65.684456707444042</v>
      </c>
      <c r="S59" s="7">
        <v>305.25263146683574</v>
      </c>
      <c r="T59" s="7">
        <v>26209.480941951275</v>
      </c>
      <c r="U59" s="124">
        <f t="shared" si="2"/>
        <v>26723.772437449508</v>
      </c>
    </row>
    <row r="60" spans="1:21">
      <c r="A60" s="37">
        <v>56</v>
      </c>
      <c r="B60" s="17"/>
      <c r="C60" s="16"/>
      <c r="D60" s="38" t="s">
        <v>10</v>
      </c>
      <c r="E60" s="45" t="s">
        <v>77</v>
      </c>
      <c r="F60" s="40"/>
      <c r="G60" s="109">
        <f t="shared" si="0"/>
        <v>182.38562369491126</v>
      </c>
      <c r="H60" s="26">
        <v>0.76057205466156574</v>
      </c>
      <c r="I60" s="7">
        <v>0.10610402111433359</v>
      </c>
      <c r="J60" s="7">
        <v>0.40620884183226735</v>
      </c>
      <c r="K60" s="7">
        <v>1.2143137392940844</v>
      </c>
      <c r="L60" s="7">
        <v>5.564837156503927</v>
      </c>
      <c r="M60" s="7">
        <v>61.473920859396458</v>
      </c>
      <c r="N60" s="124">
        <f t="shared" si="1"/>
        <v>69.525956672802636</v>
      </c>
      <c r="O60" s="26">
        <v>1.1105829544385593</v>
      </c>
      <c r="P60" s="7">
        <v>0.11021582799003227</v>
      </c>
      <c r="Q60" s="7">
        <v>0.56147802154100646</v>
      </c>
      <c r="R60" s="7">
        <v>1.3949701157835079</v>
      </c>
      <c r="S60" s="7">
        <v>6.3341555953375064</v>
      </c>
      <c r="T60" s="7">
        <v>103.34826450701803</v>
      </c>
      <c r="U60" s="124">
        <f t="shared" si="2"/>
        <v>112.85966702210864</v>
      </c>
    </row>
    <row r="61" spans="1:21">
      <c r="A61" s="37">
        <v>57</v>
      </c>
      <c r="B61" s="17"/>
      <c r="C61" s="16"/>
      <c r="D61" s="38" t="s">
        <v>22</v>
      </c>
      <c r="E61" s="45" t="s">
        <v>78</v>
      </c>
      <c r="F61" s="40"/>
      <c r="G61" s="109">
        <f t="shared" si="0"/>
        <v>1.1657878160476685</v>
      </c>
      <c r="H61" s="26">
        <v>0</v>
      </c>
      <c r="I61" s="7">
        <v>0</v>
      </c>
      <c r="J61" s="7">
        <v>0</v>
      </c>
      <c r="K61" s="7">
        <v>0</v>
      </c>
      <c r="L61" s="7">
        <v>0.19380183517932892</v>
      </c>
      <c r="M61" s="7">
        <v>0.83636754751205444</v>
      </c>
      <c r="N61" s="124">
        <f t="shared" si="1"/>
        <v>1.0301693826913834</v>
      </c>
      <c r="O61" s="26">
        <v>0</v>
      </c>
      <c r="P61" s="7">
        <v>0</v>
      </c>
      <c r="Q61" s="7">
        <v>0</v>
      </c>
      <c r="R61" s="7">
        <v>0</v>
      </c>
      <c r="S61" s="7">
        <v>0.1356184333562851</v>
      </c>
      <c r="T61" s="7">
        <v>0</v>
      </c>
      <c r="U61" s="124">
        <f t="shared" si="2"/>
        <v>0.1356184333562851</v>
      </c>
    </row>
    <row r="62" spans="1:21">
      <c r="A62" s="37">
        <v>58</v>
      </c>
      <c r="B62" s="14"/>
      <c r="C62" s="16"/>
      <c r="D62" s="38" t="s">
        <v>24</v>
      </c>
      <c r="E62" s="45" t="s">
        <v>79</v>
      </c>
      <c r="F62" s="40"/>
      <c r="G62" s="109">
        <f t="shared" si="0"/>
        <v>6495.792657756102</v>
      </c>
      <c r="H62" s="26">
        <v>1.4123362997842719</v>
      </c>
      <c r="I62" s="7">
        <v>6.5608170409541344</v>
      </c>
      <c r="J62" s="7">
        <v>34.048288775520632</v>
      </c>
      <c r="K62" s="7">
        <v>97.038724448590074</v>
      </c>
      <c r="L62" s="7">
        <v>298.85940378453233</v>
      </c>
      <c r="M62" s="7">
        <v>1981.1601684533525</v>
      </c>
      <c r="N62" s="124">
        <f t="shared" si="1"/>
        <v>2419.079738802734</v>
      </c>
      <c r="O62" s="26">
        <v>1.9773419721842984</v>
      </c>
      <c r="P62" s="7">
        <v>4.2494975660447381</v>
      </c>
      <c r="Q62" s="7">
        <v>41.745531632470374</v>
      </c>
      <c r="R62" s="7">
        <v>96.611512979448889</v>
      </c>
      <c r="S62" s="7">
        <v>287.04515969983186</v>
      </c>
      <c r="T62" s="7">
        <v>3645.083875103388</v>
      </c>
      <c r="U62" s="124">
        <f t="shared" si="2"/>
        <v>4076.712918953368</v>
      </c>
    </row>
    <row r="63" spans="1:21">
      <c r="A63" s="37">
        <v>59</v>
      </c>
      <c r="B63" s="12"/>
      <c r="C63" s="14"/>
      <c r="D63" s="38" t="s">
        <v>26</v>
      </c>
      <c r="E63" s="14" t="s">
        <v>80</v>
      </c>
      <c r="F63" s="48"/>
      <c r="G63" s="109">
        <f t="shared" si="0"/>
        <v>16790.771803010961</v>
      </c>
      <c r="H63" s="26">
        <v>93.95108549815069</v>
      </c>
      <c r="I63" s="7">
        <v>11.268536433184636</v>
      </c>
      <c r="J63" s="7">
        <v>23.210182328359224</v>
      </c>
      <c r="K63" s="7">
        <v>88.226355623206473</v>
      </c>
      <c r="L63" s="7">
        <v>446.01560979685746</v>
      </c>
      <c r="M63" s="7">
        <v>6248.0552519708872</v>
      </c>
      <c r="N63" s="124">
        <f t="shared" si="1"/>
        <v>6910.7270216506458</v>
      </c>
      <c r="O63" s="26">
        <v>94.092564162030158</v>
      </c>
      <c r="P63" s="7">
        <v>13.212811016157502</v>
      </c>
      <c r="Q63" s="7">
        <v>22.928009358394775</v>
      </c>
      <c r="R63" s="7">
        <v>67.602099894545972</v>
      </c>
      <c r="S63" s="7">
        <v>313.57783379638568</v>
      </c>
      <c r="T63" s="7">
        <v>9368.6314631327987</v>
      </c>
      <c r="U63" s="124">
        <f t="shared" si="2"/>
        <v>9880.0447813603132</v>
      </c>
    </row>
    <row r="64" spans="1:21">
      <c r="A64" s="72">
        <v>60</v>
      </c>
      <c r="B64" s="73" t="s">
        <v>81</v>
      </c>
      <c r="C64" s="77" t="s">
        <v>82</v>
      </c>
      <c r="D64" s="78"/>
      <c r="E64" s="78"/>
      <c r="F64" s="79"/>
      <c r="G64" s="74">
        <f t="shared" si="0"/>
        <v>22351843.014489353</v>
      </c>
      <c r="H64" s="75">
        <v>19289.606853961945</v>
      </c>
      <c r="I64" s="76">
        <v>7413.9610229730606</v>
      </c>
      <c r="J64" s="76">
        <v>26645.344399452209</v>
      </c>
      <c r="K64" s="76">
        <v>174474.31797027588</v>
      </c>
      <c r="L64" s="76">
        <v>1367434.0895080566</v>
      </c>
      <c r="M64" s="76">
        <v>9548871.5239868164</v>
      </c>
      <c r="N64" s="122">
        <f t="shared" si="1"/>
        <v>11144128.843741536</v>
      </c>
      <c r="O64" s="75">
        <v>17779.886476039886</v>
      </c>
      <c r="P64" s="76">
        <v>6178.710867702961</v>
      </c>
      <c r="Q64" s="76">
        <v>18614.718459844589</v>
      </c>
      <c r="R64" s="76">
        <v>111089.88200569153</v>
      </c>
      <c r="S64" s="76">
        <v>855317.69287872314</v>
      </c>
      <c r="T64" s="76">
        <v>10198733.280059814</v>
      </c>
      <c r="U64" s="122">
        <f t="shared" si="2"/>
        <v>11207714.170747817</v>
      </c>
    </row>
    <row r="65" spans="1:21">
      <c r="A65" s="93">
        <v>61</v>
      </c>
      <c r="B65" s="94"/>
      <c r="C65" s="95" t="s">
        <v>6</v>
      </c>
      <c r="D65" s="96" t="s">
        <v>83</v>
      </c>
      <c r="E65" s="97"/>
      <c r="F65" s="98"/>
      <c r="G65" s="99">
        <f t="shared" si="0"/>
        <v>5979610.322858952</v>
      </c>
      <c r="H65" s="100">
        <v>1115.143708024174</v>
      </c>
      <c r="I65" s="101">
        <v>1953.2184961736202</v>
      </c>
      <c r="J65" s="101">
        <v>7798.4154906272888</v>
      </c>
      <c r="K65" s="101">
        <v>69915.917705059052</v>
      </c>
      <c r="L65" s="101">
        <v>612792.2839050293</v>
      </c>
      <c r="M65" s="101">
        <v>2860608.9475784302</v>
      </c>
      <c r="N65" s="125">
        <f t="shared" si="1"/>
        <v>3554183.9268833436</v>
      </c>
      <c r="O65" s="100">
        <v>951.18688241019845</v>
      </c>
      <c r="P65" s="101">
        <v>1463.9932435005903</v>
      </c>
      <c r="Q65" s="101">
        <v>4860.4658992886543</v>
      </c>
      <c r="R65" s="101">
        <v>52427.7522315979</v>
      </c>
      <c r="S65" s="101">
        <v>347720.10448455811</v>
      </c>
      <c r="T65" s="101">
        <v>2018002.8932342529</v>
      </c>
      <c r="U65" s="125">
        <f t="shared" si="2"/>
        <v>2425426.3959756084</v>
      </c>
    </row>
    <row r="66" spans="1:21">
      <c r="A66" s="37">
        <v>62</v>
      </c>
      <c r="B66" s="17"/>
      <c r="C66" s="16"/>
      <c r="D66" s="38" t="s">
        <v>8</v>
      </c>
      <c r="E66" s="49" t="s">
        <v>84</v>
      </c>
      <c r="F66" s="40"/>
      <c r="G66" s="109">
        <f t="shared" si="0"/>
        <v>111396.30678058765</v>
      </c>
      <c r="H66" s="26">
        <v>22.235675245523453</v>
      </c>
      <c r="I66" s="7">
        <v>25.871235123369843</v>
      </c>
      <c r="J66" s="7">
        <v>210.31449681892991</v>
      </c>
      <c r="K66" s="7">
        <v>2645.9349130690098</v>
      </c>
      <c r="L66" s="7">
        <v>18706.861122608185</v>
      </c>
      <c r="M66" s="7">
        <v>51164.614828467369</v>
      </c>
      <c r="N66" s="124">
        <f t="shared" si="1"/>
        <v>72775.832271332387</v>
      </c>
      <c r="O66" s="26">
        <v>22.718763567507267</v>
      </c>
      <c r="P66" s="7">
        <v>26.47320708935149</v>
      </c>
      <c r="Q66" s="7">
        <v>115.91888806782663</v>
      </c>
      <c r="R66" s="7">
        <v>1256.5288726985455</v>
      </c>
      <c r="S66" s="7">
        <v>6799.9356952905655</v>
      </c>
      <c r="T66" s="7">
        <v>30398.899082541466</v>
      </c>
      <c r="U66" s="124">
        <f t="shared" si="2"/>
        <v>38620.474509255262</v>
      </c>
    </row>
    <row r="67" spans="1:21">
      <c r="A67" s="37">
        <v>63</v>
      </c>
      <c r="B67" s="17"/>
      <c r="C67" s="16"/>
      <c r="D67" s="38" t="s">
        <v>10</v>
      </c>
      <c r="E67" s="49" t="s">
        <v>85</v>
      </c>
      <c r="F67" s="40"/>
      <c r="G67" s="109">
        <f t="shared" si="0"/>
        <v>460817.18644294958</v>
      </c>
      <c r="H67" s="26">
        <v>4.6837076246738434</v>
      </c>
      <c r="I67" s="7">
        <v>3.5008035898208618</v>
      </c>
      <c r="J67" s="7">
        <v>46.324316702783108</v>
      </c>
      <c r="K67" s="7">
        <v>2052.1773078888655</v>
      </c>
      <c r="L67" s="7">
        <v>54924.985731065273</v>
      </c>
      <c r="M67" s="7">
        <v>262266.74785727262</v>
      </c>
      <c r="N67" s="124">
        <f t="shared" si="1"/>
        <v>319298.41972414404</v>
      </c>
      <c r="O67" s="26">
        <v>2.8546368777751923</v>
      </c>
      <c r="P67" s="7">
        <v>1.1432967185974121</v>
      </c>
      <c r="Q67" s="7">
        <v>34.173119923798367</v>
      </c>
      <c r="R67" s="7">
        <v>411.30329226888716</v>
      </c>
      <c r="S67" s="7">
        <v>13053.302272155881</v>
      </c>
      <c r="T67" s="7">
        <v>128015.9901008606</v>
      </c>
      <c r="U67" s="124">
        <f t="shared" si="2"/>
        <v>141518.76671880553</v>
      </c>
    </row>
    <row r="68" spans="1:21">
      <c r="A68" s="37">
        <v>64</v>
      </c>
      <c r="B68" s="17"/>
      <c r="C68" s="16"/>
      <c r="D68" s="38" t="s">
        <v>22</v>
      </c>
      <c r="E68" s="49" t="s">
        <v>86</v>
      </c>
      <c r="F68" s="40"/>
      <c r="G68" s="109">
        <f t="shared" si="0"/>
        <v>840506.09530752525</v>
      </c>
      <c r="H68" s="26">
        <v>9.8376420140266418</v>
      </c>
      <c r="I68" s="7">
        <v>6.5504122823476791</v>
      </c>
      <c r="J68" s="7">
        <v>227.05034644156694</v>
      </c>
      <c r="K68" s="7">
        <v>5194.7995272874832</v>
      </c>
      <c r="L68" s="7">
        <v>85071.494718074799</v>
      </c>
      <c r="M68" s="7">
        <v>458727.31378555298</v>
      </c>
      <c r="N68" s="124">
        <f t="shared" si="1"/>
        <v>549237.0464316532</v>
      </c>
      <c r="O68" s="26">
        <v>7.6968016028404236</v>
      </c>
      <c r="P68" s="7">
        <v>5.5168576836585999</v>
      </c>
      <c r="Q68" s="7">
        <v>151.36734462156892</v>
      </c>
      <c r="R68" s="7">
        <v>2821.1992555260658</v>
      </c>
      <c r="S68" s="7">
        <v>28383.403064966202</v>
      </c>
      <c r="T68" s="7">
        <v>259899.86555147171</v>
      </c>
      <c r="U68" s="124">
        <f t="shared" si="2"/>
        <v>291269.04887587205</v>
      </c>
    </row>
    <row r="69" spans="1:21">
      <c r="A69" s="37">
        <v>65</v>
      </c>
      <c r="B69" s="17"/>
      <c r="C69" s="16"/>
      <c r="D69" s="38" t="s">
        <v>24</v>
      </c>
      <c r="E69" s="49" t="s">
        <v>87</v>
      </c>
      <c r="F69" s="40"/>
      <c r="G69" s="109">
        <f t="shared" si="0"/>
        <v>595519.02915046737</v>
      </c>
      <c r="H69" s="26">
        <v>22.542311534285545</v>
      </c>
      <c r="I69" s="7">
        <v>21.861883528530598</v>
      </c>
      <c r="J69" s="7">
        <v>292.68807653710246</v>
      </c>
      <c r="K69" s="7">
        <v>3963.2972159087658</v>
      </c>
      <c r="L69" s="7">
        <v>36244.241048932076</v>
      </c>
      <c r="M69" s="7">
        <v>275538.78687906265</v>
      </c>
      <c r="N69" s="124">
        <f t="shared" si="1"/>
        <v>316083.41741550341</v>
      </c>
      <c r="O69" s="26">
        <v>25.428585171699524</v>
      </c>
      <c r="P69" s="7">
        <v>23.785581566393375</v>
      </c>
      <c r="Q69" s="7">
        <v>189.98645040392876</v>
      </c>
      <c r="R69" s="7">
        <v>2994.5375871956348</v>
      </c>
      <c r="S69" s="7">
        <v>24548.458193063736</v>
      </c>
      <c r="T69" s="7">
        <v>251653.41533756256</v>
      </c>
      <c r="U69" s="124">
        <f t="shared" si="2"/>
        <v>279435.61173496395</v>
      </c>
    </row>
    <row r="70" spans="1:21">
      <c r="A70" s="37">
        <v>66</v>
      </c>
      <c r="B70" s="17"/>
      <c r="C70" s="16"/>
      <c r="D70" s="38" t="s">
        <v>26</v>
      </c>
      <c r="E70" s="49" t="s">
        <v>88</v>
      </c>
      <c r="F70" s="40"/>
      <c r="G70" s="109">
        <f t="shared" si="0"/>
        <v>922708.28778205928</v>
      </c>
      <c r="H70" s="26">
        <v>0</v>
      </c>
      <c r="I70" s="7">
        <v>146.06963788764551</v>
      </c>
      <c r="J70" s="7">
        <v>1252.2300000116229</v>
      </c>
      <c r="K70" s="7">
        <v>26354.053400933743</v>
      </c>
      <c r="L70" s="7">
        <v>135896.22416496277</v>
      </c>
      <c r="M70" s="7">
        <v>468254.12862992287</v>
      </c>
      <c r="N70" s="124">
        <f t="shared" si="1"/>
        <v>631902.70583371865</v>
      </c>
      <c r="O70" s="26">
        <v>0</v>
      </c>
      <c r="P70" s="7">
        <v>78.438051067991182</v>
      </c>
      <c r="Q70" s="7">
        <v>319.78880286961794</v>
      </c>
      <c r="R70" s="7">
        <v>4867.1891429722309</v>
      </c>
      <c r="S70" s="7">
        <v>41764.907339274883</v>
      </c>
      <c r="T70" s="7">
        <v>243775.25861215591</v>
      </c>
      <c r="U70" s="124">
        <f t="shared" si="2"/>
        <v>290805.58194834064</v>
      </c>
    </row>
    <row r="71" spans="1:21">
      <c r="A71" s="37">
        <v>67</v>
      </c>
      <c r="B71" s="17"/>
      <c r="C71" s="16"/>
      <c r="D71" s="38" t="s">
        <v>32</v>
      </c>
      <c r="E71" s="49" t="s">
        <v>89</v>
      </c>
      <c r="F71" s="40"/>
      <c r="G71" s="109">
        <f t="shared" si="0"/>
        <v>243776.24173917272</v>
      </c>
      <c r="H71" s="26">
        <v>5.1666221618652344</v>
      </c>
      <c r="I71" s="7">
        <v>4.6410389840602875</v>
      </c>
      <c r="J71" s="7">
        <v>46.164021700853482</v>
      </c>
      <c r="K71" s="7">
        <v>1450.5192329883575</v>
      </c>
      <c r="L71" s="7">
        <v>19625.640679836273</v>
      </c>
      <c r="M71" s="7">
        <v>108533.72379565239</v>
      </c>
      <c r="N71" s="124">
        <f t="shared" si="1"/>
        <v>129665.8553913238</v>
      </c>
      <c r="O71" s="26">
        <v>10.126049757003784</v>
      </c>
      <c r="P71" s="7">
        <v>7.2590849325060844</v>
      </c>
      <c r="Q71" s="7">
        <v>33.220292147248983</v>
      </c>
      <c r="R71" s="7">
        <v>747.01152840256691</v>
      </c>
      <c r="S71" s="7">
        <v>12190.210749149323</v>
      </c>
      <c r="T71" s="7">
        <v>101122.55864346027</v>
      </c>
      <c r="U71" s="124">
        <f t="shared" si="2"/>
        <v>114110.38634784892</v>
      </c>
    </row>
    <row r="72" spans="1:21">
      <c r="A72" s="37">
        <v>68</v>
      </c>
      <c r="B72" s="17"/>
      <c r="C72" s="16"/>
      <c r="D72" s="38" t="s">
        <v>34</v>
      </c>
      <c r="E72" s="49" t="s">
        <v>90</v>
      </c>
      <c r="F72" s="40"/>
      <c r="G72" s="109">
        <f t="shared" si="0"/>
        <v>1244124.6573464889</v>
      </c>
      <c r="H72" s="26">
        <v>33.65330371260643</v>
      </c>
      <c r="I72" s="7">
        <v>24.852828130125999</v>
      </c>
      <c r="J72" s="7">
        <v>485.57516364753246</v>
      </c>
      <c r="K72" s="7">
        <v>13387.113403201103</v>
      </c>
      <c r="L72" s="7">
        <v>152918.69088077545</v>
      </c>
      <c r="M72" s="7">
        <v>559089.02563095093</v>
      </c>
      <c r="N72" s="124">
        <f t="shared" si="1"/>
        <v>725938.91121041775</v>
      </c>
      <c r="O72" s="26">
        <v>29.244723916053772</v>
      </c>
      <c r="P72" s="7">
        <v>19.415668055415154</v>
      </c>
      <c r="Q72" s="7">
        <v>229.10876156575978</v>
      </c>
      <c r="R72" s="7">
        <v>8151.8103410601616</v>
      </c>
      <c r="S72" s="7">
        <v>78512.280393600464</v>
      </c>
      <c r="T72" s="7">
        <v>431243.88624787331</v>
      </c>
      <c r="U72" s="124">
        <f t="shared" si="2"/>
        <v>518185.74613607116</v>
      </c>
    </row>
    <row r="73" spans="1:21">
      <c r="A73" s="37">
        <v>69</v>
      </c>
      <c r="B73" s="17"/>
      <c r="C73" s="16"/>
      <c r="D73" s="38" t="s">
        <v>36</v>
      </c>
      <c r="E73" s="49" t="s">
        <v>91</v>
      </c>
      <c r="F73" s="40"/>
      <c r="G73" s="109">
        <f t="shared" si="0"/>
        <v>65037.367681357078</v>
      </c>
      <c r="H73" s="26">
        <v>11.218369245529175</v>
      </c>
      <c r="I73" s="7">
        <v>13.860965594649315</v>
      </c>
      <c r="J73" s="7">
        <v>87.076861448585987</v>
      </c>
      <c r="K73" s="7">
        <v>576.2996372282505</v>
      </c>
      <c r="L73" s="7">
        <v>5303.2883991599083</v>
      </c>
      <c r="M73" s="7">
        <v>29758.271002411842</v>
      </c>
      <c r="N73" s="124">
        <f t="shared" si="1"/>
        <v>35750.015235088766</v>
      </c>
      <c r="O73" s="26">
        <v>13.369562119245529</v>
      </c>
      <c r="P73" s="7">
        <v>13.054684683680534</v>
      </c>
      <c r="Q73" s="7">
        <v>60.233280415646732</v>
      </c>
      <c r="R73" s="7">
        <v>463.18187656998634</v>
      </c>
      <c r="S73" s="7">
        <v>2820.9681986272335</v>
      </c>
      <c r="T73" s="7">
        <v>25916.54484385252</v>
      </c>
      <c r="U73" s="124">
        <f t="shared" si="2"/>
        <v>29287.352446268313</v>
      </c>
    </row>
    <row r="74" spans="1:21">
      <c r="A74" s="37">
        <v>70</v>
      </c>
      <c r="B74" s="17"/>
      <c r="C74" s="16"/>
      <c r="D74" s="38" t="s">
        <v>38</v>
      </c>
      <c r="E74" s="49" t="s">
        <v>92</v>
      </c>
      <c r="F74" s="40"/>
      <c r="G74" s="109">
        <f t="shared" ref="G74:G137" si="3">N74+U74</f>
        <v>149590.47273401695</v>
      </c>
      <c r="H74" s="26">
        <v>0</v>
      </c>
      <c r="I74" s="7">
        <v>0.23100088536739349</v>
      </c>
      <c r="J74" s="7">
        <v>4.364344417466782</v>
      </c>
      <c r="K74" s="7">
        <v>48.031996643403545</v>
      </c>
      <c r="L74" s="7">
        <v>202.60277278348804</v>
      </c>
      <c r="M74" s="7">
        <v>564.75341897830367</v>
      </c>
      <c r="N74" s="124">
        <f t="shared" ref="N74:N137" si="4">SUM(H74:M74)</f>
        <v>819.98353370802943</v>
      </c>
      <c r="O74" s="26">
        <v>8.2145433127880096</v>
      </c>
      <c r="P74" s="7">
        <v>4.8790457248687744</v>
      </c>
      <c r="Q74" s="7">
        <v>287.89684103429317</v>
      </c>
      <c r="R74" s="7">
        <v>11824.042573451996</v>
      </c>
      <c r="S74" s="7">
        <v>46385.876965045929</v>
      </c>
      <c r="T74" s="7">
        <v>90259.579231739044</v>
      </c>
      <c r="U74" s="124">
        <f t="shared" ref="U74:U130" si="5">SUM(O74:T74)</f>
        <v>148770.48920030892</v>
      </c>
    </row>
    <row r="75" spans="1:21">
      <c r="A75" s="37">
        <v>71</v>
      </c>
      <c r="B75" s="17"/>
      <c r="C75" s="16"/>
      <c r="D75" s="38" t="s">
        <v>40</v>
      </c>
      <c r="E75" s="49" t="s">
        <v>93</v>
      </c>
      <c r="F75" s="40"/>
      <c r="G75" s="109">
        <f t="shared" si="3"/>
        <v>65816.517087050248</v>
      </c>
      <c r="H75" s="26">
        <v>0</v>
      </c>
      <c r="I75" s="7">
        <v>0</v>
      </c>
      <c r="J75" s="7">
        <v>0</v>
      </c>
      <c r="K75" s="7">
        <v>0</v>
      </c>
      <c r="L75" s="7">
        <v>0</v>
      </c>
      <c r="M75" s="7">
        <v>0</v>
      </c>
      <c r="N75" s="124">
        <f t="shared" si="4"/>
        <v>0</v>
      </c>
      <c r="O75" s="26">
        <v>5.5959150791168213</v>
      </c>
      <c r="P75" s="7">
        <v>4.0880042910575867</v>
      </c>
      <c r="Q75" s="7">
        <v>221.00889394478872</v>
      </c>
      <c r="R75" s="7">
        <v>4730.5708513557911</v>
      </c>
      <c r="S75" s="7">
        <v>17616.671488821507</v>
      </c>
      <c r="T75" s="7">
        <v>43238.581933557987</v>
      </c>
      <c r="U75" s="124">
        <f t="shared" si="5"/>
        <v>65816.517087050248</v>
      </c>
    </row>
    <row r="76" spans="1:21">
      <c r="A76" s="37">
        <v>72</v>
      </c>
      <c r="B76" s="17"/>
      <c r="C76" s="16"/>
      <c r="D76" s="38" t="s">
        <v>54</v>
      </c>
      <c r="E76" s="49" t="s">
        <v>94</v>
      </c>
      <c r="F76" s="40"/>
      <c r="G76" s="109">
        <f t="shared" si="3"/>
        <v>31570.93379887531</v>
      </c>
      <c r="H76" s="26">
        <v>0</v>
      </c>
      <c r="I76" s="7">
        <v>0</v>
      </c>
      <c r="J76" s="7">
        <v>0</v>
      </c>
      <c r="K76" s="7">
        <v>0</v>
      </c>
      <c r="L76" s="7">
        <v>0</v>
      </c>
      <c r="M76" s="7">
        <v>0</v>
      </c>
      <c r="N76" s="124">
        <f t="shared" si="4"/>
        <v>0</v>
      </c>
      <c r="O76" s="26">
        <v>5.5152311325073242</v>
      </c>
      <c r="P76" s="7">
        <v>4.6258661933243275</v>
      </c>
      <c r="Q76" s="7">
        <v>49.572198278852738</v>
      </c>
      <c r="R76" s="7">
        <v>1298.5701554715633</v>
      </c>
      <c r="S76" s="7">
        <v>7760.5973394811153</v>
      </c>
      <c r="T76" s="7">
        <v>22452.053008317947</v>
      </c>
      <c r="U76" s="124">
        <f t="shared" si="5"/>
        <v>31570.93379887531</v>
      </c>
    </row>
    <row r="77" spans="1:21">
      <c r="A77" s="37">
        <v>73</v>
      </c>
      <c r="B77" s="17"/>
      <c r="C77" s="16"/>
      <c r="D77" s="38" t="s">
        <v>59</v>
      </c>
      <c r="E77" s="49" t="s">
        <v>95</v>
      </c>
      <c r="F77" s="40"/>
      <c r="G77" s="109">
        <f t="shared" si="3"/>
        <v>39217.149478888139</v>
      </c>
      <c r="H77" s="26">
        <v>0</v>
      </c>
      <c r="I77" s="7">
        <v>0</v>
      </c>
      <c r="J77" s="7">
        <v>0</v>
      </c>
      <c r="K77" s="7">
        <v>0</v>
      </c>
      <c r="L77" s="7">
        <v>0</v>
      </c>
      <c r="M77" s="7">
        <v>0</v>
      </c>
      <c r="N77" s="124">
        <f t="shared" si="4"/>
        <v>0</v>
      </c>
      <c r="O77" s="26">
        <v>22.587053693830967</v>
      </c>
      <c r="P77" s="7">
        <v>20.743976898491383</v>
      </c>
      <c r="Q77" s="7">
        <v>207.96783345006406</v>
      </c>
      <c r="R77" s="7">
        <v>2287.3274424672127</v>
      </c>
      <c r="S77" s="7">
        <v>10646.686926603317</v>
      </c>
      <c r="T77" s="7">
        <v>26031.836245775223</v>
      </c>
      <c r="U77" s="124">
        <f t="shared" si="5"/>
        <v>39217.149478888139</v>
      </c>
    </row>
    <row r="78" spans="1:21">
      <c r="A78" s="37">
        <v>74</v>
      </c>
      <c r="B78" s="17"/>
      <c r="C78" s="16"/>
      <c r="D78" s="38" t="s">
        <v>96</v>
      </c>
      <c r="E78" s="49" t="s">
        <v>97</v>
      </c>
      <c r="F78" s="40"/>
      <c r="G78" s="109">
        <f t="shared" si="3"/>
        <v>168739.48956027441</v>
      </c>
      <c r="H78" s="26">
        <v>0.73564082384109497</v>
      </c>
      <c r="I78" s="7">
        <v>0</v>
      </c>
      <c r="J78" s="7">
        <v>36.381881078705192</v>
      </c>
      <c r="K78" s="7">
        <v>155.57803989201784</v>
      </c>
      <c r="L78" s="7">
        <v>7353.4029381275177</v>
      </c>
      <c r="M78" s="7">
        <v>161193.39106035233</v>
      </c>
      <c r="N78" s="124">
        <f t="shared" si="4"/>
        <v>168739.48956027441</v>
      </c>
      <c r="O78" s="26">
        <v>0</v>
      </c>
      <c r="P78" s="7">
        <v>0</v>
      </c>
      <c r="Q78" s="7">
        <v>0</v>
      </c>
      <c r="R78" s="7">
        <v>0</v>
      </c>
      <c r="S78" s="7">
        <v>0</v>
      </c>
      <c r="T78" s="7">
        <v>0</v>
      </c>
      <c r="U78" s="124">
        <f t="shared" si="5"/>
        <v>0</v>
      </c>
    </row>
    <row r="79" spans="1:21">
      <c r="A79" s="37">
        <v>75</v>
      </c>
      <c r="B79" s="17"/>
      <c r="C79" s="16"/>
      <c r="D79" s="38" t="s">
        <v>98</v>
      </c>
      <c r="E79" s="49" t="s">
        <v>99</v>
      </c>
      <c r="F79" s="40"/>
      <c r="G79" s="109">
        <f t="shared" si="3"/>
        <v>135849.35870900622</v>
      </c>
      <c r="H79" s="26">
        <v>9.4169556871056557</v>
      </c>
      <c r="I79" s="7">
        <v>8.8021435141563416</v>
      </c>
      <c r="J79" s="7">
        <v>18.054875836358406</v>
      </c>
      <c r="K79" s="7">
        <v>239.60554042086005</v>
      </c>
      <c r="L79" s="7">
        <v>5642.6252470612526</v>
      </c>
      <c r="M79" s="7">
        <v>93468.261349916458</v>
      </c>
      <c r="N79" s="124">
        <f t="shared" si="4"/>
        <v>99386.766112436191</v>
      </c>
      <c r="O79" s="26">
        <v>2.6910683512687683</v>
      </c>
      <c r="P79" s="7">
        <v>3.0506443381309509</v>
      </c>
      <c r="Q79" s="7">
        <v>10.406900554895401</v>
      </c>
      <c r="R79" s="7">
        <v>110.17081541754305</v>
      </c>
      <c r="S79" s="7">
        <v>1413.6280171573162</v>
      </c>
      <c r="T79" s="7">
        <v>34922.645150750875</v>
      </c>
      <c r="U79" s="124">
        <f t="shared" si="5"/>
        <v>36462.59259657003</v>
      </c>
    </row>
    <row r="80" spans="1:21">
      <c r="A80" s="37">
        <v>76</v>
      </c>
      <c r="B80" s="17"/>
      <c r="C80" s="16"/>
      <c r="D80" s="38" t="s">
        <v>100</v>
      </c>
      <c r="E80" s="49" t="s">
        <v>101</v>
      </c>
      <c r="F80" s="40"/>
      <c r="G80" s="109">
        <f t="shared" si="3"/>
        <v>130289.71308597457</v>
      </c>
      <c r="H80" s="26">
        <v>86.4736910588108</v>
      </c>
      <c r="I80" s="7">
        <v>118.84253319818527</v>
      </c>
      <c r="J80" s="7">
        <v>520.25900518894196</v>
      </c>
      <c r="K80" s="7">
        <v>1957.7632611691952</v>
      </c>
      <c r="L80" s="7">
        <v>14880.729898929596</v>
      </c>
      <c r="M80" s="7">
        <v>55685.326748728752</v>
      </c>
      <c r="N80" s="124">
        <f t="shared" si="4"/>
        <v>73249.395138273481</v>
      </c>
      <c r="O80" s="26">
        <v>77.098412519786507</v>
      </c>
      <c r="P80" s="7">
        <v>91.961357081308961</v>
      </c>
      <c r="Q80" s="7">
        <v>313.54439575970173</v>
      </c>
      <c r="R80" s="7">
        <v>1217.0341693460941</v>
      </c>
      <c r="S80" s="7">
        <v>8353.1961658000946</v>
      </c>
      <c r="T80" s="7">
        <v>46987.483447194099</v>
      </c>
      <c r="U80" s="124">
        <f t="shared" si="5"/>
        <v>57040.317947701085</v>
      </c>
    </row>
    <row r="81" spans="1:21">
      <c r="A81" s="37">
        <v>77</v>
      </c>
      <c r="B81" s="10"/>
      <c r="C81" s="16"/>
      <c r="D81" s="38" t="s">
        <v>102</v>
      </c>
      <c r="E81" s="49" t="s">
        <v>103</v>
      </c>
      <c r="F81" s="40"/>
      <c r="G81" s="109">
        <f t="shared" si="3"/>
        <v>109189.68343393737</v>
      </c>
      <c r="H81" s="26">
        <v>465.70928267855197</v>
      </c>
      <c r="I81" s="7">
        <v>928.67493186891079</v>
      </c>
      <c r="J81" s="7">
        <v>2332.1605028510094</v>
      </c>
      <c r="K81" s="7">
        <v>3117.2820000648499</v>
      </c>
      <c r="L81" s="7">
        <v>12055.321942210197</v>
      </c>
      <c r="M81" s="7">
        <v>46216.577066242695</v>
      </c>
      <c r="N81" s="124">
        <f t="shared" si="4"/>
        <v>65115.725725916214</v>
      </c>
      <c r="O81" s="26">
        <v>347.85300890496001</v>
      </c>
      <c r="P81" s="7">
        <v>672.95176499709487</v>
      </c>
      <c r="Q81" s="7">
        <v>1370.8306715190411</v>
      </c>
      <c r="R81" s="7">
        <v>3165.8565898090601</v>
      </c>
      <c r="S81" s="7">
        <v>8661.0405878424644</v>
      </c>
      <c r="T81" s="7">
        <v>29855.42508494854</v>
      </c>
      <c r="U81" s="124">
        <f t="shared" si="5"/>
        <v>44073.95770802116</v>
      </c>
    </row>
    <row r="82" spans="1:21">
      <c r="A82" s="37">
        <v>78</v>
      </c>
      <c r="B82" s="12"/>
      <c r="C82" s="11"/>
      <c r="D82" s="50"/>
      <c r="E82" s="9" t="s">
        <v>104</v>
      </c>
      <c r="F82" s="46"/>
      <c r="G82" s="109">
        <f t="shared" si="3"/>
        <v>665461.70621273201</v>
      </c>
      <c r="H82" s="26">
        <v>443.47049280442297</v>
      </c>
      <c r="I82" s="7">
        <v>649.45912642776966</v>
      </c>
      <c r="J82" s="7">
        <v>2239.7715116143227</v>
      </c>
      <c r="K82" s="7">
        <v>8773.4610860943794</v>
      </c>
      <c r="L82" s="7">
        <v>63966.181748390198</v>
      </c>
      <c r="M82" s="7">
        <v>290147.91261434555</v>
      </c>
      <c r="N82" s="124">
        <f t="shared" si="4"/>
        <v>366220.25657967664</v>
      </c>
      <c r="O82" s="26">
        <v>370.19252872560173</v>
      </c>
      <c r="P82" s="7">
        <v>486.60613389313221</v>
      </c>
      <c r="Q82" s="7">
        <v>1265.4413050785661</v>
      </c>
      <c r="R82" s="7">
        <v>6081.4179494976997</v>
      </c>
      <c r="S82" s="7">
        <v>38808.934685945511</v>
      </c>
      <c r="T82" s="7">
        <v>252228.85702991486</v>
      </c>
      <c r="U82" s="124">
        <f t="shared" si="5"/>
        <v>299241.44963305537</v>
      </c>
    </row>
    <row r="83" spans="1:21">
      <c r="A83" s="93">
        <v>79</v>
      </c>
      <c r="B83" s="94"/>
      <c r="C83" s="95" t="s">
        <v>61</v>
      </c>
      <c r="D83" s="96" t="s">
        <v>105</v>
      </c>
      <c r="E83" s="97"/>
      <c r="F83" s="98"/>
      <c r="G83" s="99">
        <f t="shared" si="3"/>
        <v>111387.04067158815</v>
      </c>
      <c r="H83" s="100">
        <v>67.285422944463789</v>
      </c>
      <c r="I83" s="101">
        <v>125.30544337630272</v>
      </c>
      <c r="J83" s="101">
        <v>476.82153994776309</v>
      </c>
      <c r="K83" s="101">
        <v>1406.2230665031821</v>
      </c>
      <c r="L83" s="101">
        <v>9119.073571741581</v>
      </c>
      <c r="M83" s="101">
        <v>45850.945198118687</v>
      </c>
      <c r="N83" s="125">
        <f t="shared" si="4"/>
        <v>57045.654242631979</v>
      </c>
      <c r="O83" s="100">
        <v>73.082164470339194</v>
      </c>
      <c r="P83" s="101">
        <v>93.225318148732185</v>
      </c>
      <c r="Q83" s="101">
        <v>219.84994927048683</v>
      </c>
      <c r="R83" s="101">
        <v>1575.1474714279175</v>
      </c>
      <c r="S83" s="101">
        <v>6518.9929896146059</v>
      </c>
      <c r="T83" s="101">
        <v>45861.088536024094</v>
      </c>
      <c r="U83" s="125">
        <f t="shared" si="5"/>
        <v>54341.386428956175</v>
      </c>
    </row>
    <row r="84" spans="1:21">
      <c r="A84" s="93">
        <v>80</v>
      </c>
      <c r="B84" s="94"/>
      <c r="C84" s="95" t="s">
        <v>66</v>
      </c>
      <c r="D84" s="96" t="s">
        <v>106</v>
      </c>
      <c r="E84" s="97"/>
      <c r="F84" s="98"/>
      <c r="G84" s="99">
        <f t="shared" si="3"/>
        <v>752674.82853213022</v>
      </c>
      <c r="H84" s="100">
        <v>35.123260080930777</v>
      </c>
      <c r="I84" s="101">
        <v>58.863512022420764</v>
      </c>
      <c r="J84" s="101">
        <v>397.767084967345</v>
      </c>
      <c r="K84" s="101">
        <v>6662.8205732107162</v>
      </c>
      <c r="L84" s="101">
        <v>57601.259197235107</v>
      </c>
      <c r="M84" s="101">
        <v>233690.20788574219</v>
      </c>
      <c r="N84" s="125">
        <f t="shared" si="4"/>
        <v>298446.04151325871</v>
      </c>
      <c r="O84" s="100">
        <v>31.02122435963247</v>
      </c>
      <c r="P84" s="101">
        <v>59.317529950290918</v>
      </c>
      <c r="Q84" s="101">
        <v>421.09507735818624</v>
      </c>
      <c r="R84" s="101">
        <v>6674.8449732065201</v>
      </c>
      <c r="S84" s="101">
        <v>76402.819710731506</v>
      </c>
      <c r="T84" s="101">
        <v>370639.68850326538</v>
      </c>
      <c r="U84" s="125">
        <f t="shared" si="5"/>
        <v>454228.78701887152</v>
      </c>
    </row>
    <row r="85" spans="1:21">
      <c r="A85" s="93">
        <v>81</v>
      </c>
      <c r="B85" s="94"/>
      <c r="C85" s="95" t="s">
        <v>68</v>
      </c>
      <c r="D85" s="96" t="s">
        <v>107</v>
      </c>
      <c r="E85" s="97"/>
      <c r="F85" s="98"/>
      <c r="G85" s="99">
        <f t="shared" si="3"/>
        <v>96050.074443778023</v>
      </c>
      <c r="H85" s="100">
        <v>564.9155719736591</v>
      </c>
      <c r="I85" s="101">
        <v>417.16637141257524</v>
      </c>
      <c r="J85" s="101">
        <v>632.12715231627226</v>
      </c>
      <c r="K85" s="101">
        <v>1518.2689274549484</v>
      </c>
      <c r="L85" s="101">
        <v>4642.6980808377266</v>
      </c>
      <c r="M85" s="101">
        <v>32452.868429064751</v>
      </c>
      <c r="N85" s="125">
        <f t="shared" si="4"/>
        <v>40228.044533059932</v>
      </c>
      <c r="O85" s="100">
        <v>522.66961791086942</v>
      </c>
      <c r="P85" s="101">
        <v>420.50278846919537</v>
      </c>
      <c r="Q85" s="101">
        <v>711.28337576985359</v>
      </c>
      <c r="R85" s="101">
        <v>1357.1807721853256</v>
      </c>
      <c r="S85" s="101">
        <v>4803.9486752152443</v>
      </c>
      <c r="T85" s="101">
        <v>48006.444681167603</v>
      </c>
      <c r="U85" s="125">
        <f t="shared" si="5"/>
        <v>55822.029910718091</v>
      </c>
    </row>
    <row r="86" spans="1:21">
      <c r="A86" s="93">
        <v>82</v>
      </c>
      <c r="B86" s="94"/>
      <c r="C86" s="95" t="s">
        <v>74</v>
      </c>
      <c r="D86" s="96" t="s">
        <v>108</v>
      </c>
      <c r="E86" s="97"/>
      <c r="F86" s="98"/>
      <c r="G86" s="99">
        <f t="shared" si="3"/>
        <v>74487.499787122884</v>
      </c>
      <c r="H86" s="100">
        <v>0.50731119302031402</v>
      </c>
      <c r="I86" s="101">
        <v>4.3159979275078513</v>
      </c>
      <c r="J86" s="101">
        <v>1815.660695746541</v>
      </c>
      <c r="K86" s="101">
        <v>6452.1156519800425</v>
      </c>
      <c r="L86" s="101">
        <v>9492.9589943289757</v>
      </c>
      <c r="M86" s="101">
        <v>26255.152638047934</v>
      </c>
      <c r="N86" s="125">
        <f t="shared" si="4"/>
        <v>44020.711289224018</v>
      </c>
      <c r="O86" s="100">
        <v>2.0227782326046508</v>
      </c>
      <c r="P86" s="101">
        <v>87.319297379926866</v>
      </c>
      <c r="Q86" s="101">
        <v>1112.6711297370493</v>
      </c>
      <c r="R86" s="101">
        <v>2352.9170342255384</v>
      </c>
      <c r="S86" s="101">
        <v>4183.2259337473661</v>
      </c>
      <c r="T86" s="101">
        <v>22728.632324576378</v>
      </c>
      <c r="U86" s="125">
        <f t="shared" si="5"/>
        <v>30466.788497898862</v>
      </c>
    </row>
    <row r="87" spans="1:21">
      <c r="A87" s="37">
        <v>83</v>
      </c>
      <c r="B87" s="17"/>
      <c r="C87" s="16"/>
      <c r="D87" s="38" t="s">
        <v>8</v>
      </c>
      <c r="E87" s="49" t="s">
        <v>109</v>
      </c>
      <c r="F87" s="40"/>
      <c r="G87" s="109">
        <f t="shared" si="3"/>
        <v>0</v>
      </c>
      <c r="H87" s="26">
        <v>0</v>
      </c>
      <c r="I87" s="7">
        <v>0</v>
      </c>
      <c r="J87" s="7">
        <v>0</v>
      </c>
      <c r="K87" s="7">
        <v>0</v>
      </c>
      <c r="L87" s="7">
        <v>0</v>
      </c>
      <c r="M87" s="7">
        <v>0</v>
      </c>
      <c r="N87" s="124">
        <f t="shared" si="4"/>
        <v>0</v>
      </c>
      <c r="O87" s="26">
        <v>0</v>
      </c>
      <c r="P87" s="7">
        <v>0</v>
      </c>
      <c r="Q87" s="7">
        <v>0</v>
      </c>
      <c r="R87" s="7">
        <v>0</v>
      </c>
      <c r="S87" s="7">
        <v>0</v>
      </c>
      <c r="T87" s="7">
        <v>0</v>
      </c>
      <c r="U87" s="124">
        <f t="shared" si="5"/>
        <v>0</v>
      </c>
    </row>
    <row r="88" spans="1:21">
      <c r="A88" s="37">
        <v>84</v>
      </c>
      <c r="B88" s="17"/>
      <c r="C88" s="16"/>
      <c r="D88" s="38" t="s">
        <v>10</v>
      </c>
      <c r="E88" s="49" t="s">
        <v>110</v>
      </c>
      <c r="F88" s="40"/>
      <c r="G88" s="109">
        <f t="shared" si="3"/>
        <v>60.105966441333294</v>
      </c>
      <c r="H88" s="26">
        <v>0</v>
      </c>
      <c r="I88" s="7">
        <v>0</v>
      </c>
      <c r="J88" s="7">
        <v>0.56046527624130249</v>
      </c>
      <c r="K88" s="7">
        <v>1.3810404315590858</v>
      </c>
      <c r="L88" s="7">
        <v>5.2636972665786743</v>
      </c>
      <c r="M88" s="7">
        <v>16.25397801399231</v>
      </c>
      <c r="N88" s="124">
        <f t="shared" si="4"/>
        <v>23.459180988371372</v>
      </c>
      <c r="O88" s="26">
        <v>0</v>
      </c>
      <c r="P88" s="7">
        <v>0</v>
      </c>
      <c r="Q88" s="7">
        <v>0.3892509937286377</v>
      </c>
      <c r="R88" s="7">
        <v>0.60333621501922607</v>
      </c>
      <c r="S88" s="7">
        <v>2.1334421187639236</v>
      </c>
      <c r="T88" s="7">
        <v>33.520756125450134</v>
      </c>
      <c r="U88" s="124">
        <f t="shared" si="5"/>
        <v>36.646785452961922</v>
      </c>
    </row>
    <row r="89" spans="1:21">
      <c r="A89" s="37">
        <v>85</v>
      </c>
      <c r="B89" s="17"/>
      <c r="C89" s="16"/>
      <c r="D89" s="38" t="s">
        <v>22</v>
      </c>
      <c r="E89" s="49" t="s">
        <v>111</v>
      </c>
      <c r="F89" s="40"/>
      <c r="G89" s="109">
        <f t="shared" si="3"/>
        <v>1503.3618026152253</v>
      </c>
      <c r="H89" s="26">
        <v>0</v>
      </c>
      <c r="I89" s="7">
        <v>0.69302505254745483</v>
      </c>
      <c r="J89" s="7">
        <v>8.6968767046928406</v>
      </c>
      <c r="K89" s="7">
        <v>41.939587354660034</v>
      </c>
      <c r="L89" s="7">
        <v>114.55254077911377</v>
      </c>
      <c r="M89" s="7">
        <v>357.33584976196289</v>
      </c>
      <c r="N89" s="124">
        <f t="shared" si="4"/>
        <v>523.21787965297699</v>
      </c>
      <c r="O89" s="26">
        <v>0</v>
      </c>
      <c r="P89" s="7">
        <v>0.72106313705444336</v>
      </c>
      <c r="Q89" s="7">
        <v>5.3084942176938057</v>
      </c>
      <c r="R89" s="7">
        <v>19.951134085655212</v>
      </c>
      <c r="S89" s="7">
        <v>74.539671570062637</v>
      </c>
      <c r="T89" s="7">
        <v>879.62355995178223</v>
      </c>
      <c r="U89" s="124">
        <f t="shared" si="5"/>
        <v>980.14392296224833</v>
      </c>
    </row>
    <row r="90" spans="1:21">
      <c r="A90" s="37">
        <v>86</v>
      </c>
      <c r="B90" s="17"/>
      <c r="C90" s="16"/>
      <c r="D90" s="38" t="s">
        <v>24</v>
      </c>
      <c r="E90" s="49" t="s">
        <v>112</v>
      </c>
      <c r="F90" s="40"/>
      <c r="G90" s="109">
        <f t="shared" si="3"/>
        <v>20231.313588948688</v>
      </c>
      <c r="H90" s="26">
        <v>0</v>
      </c>
      <c r="I90" s="7">
        <v>0</v>
      </c>
      <c r="J90" s="7">
        <v>572.08667325042188</v>
      </c>
      <c r="K90" s="7">
        <v>3468.9020016118884</v>
      </c>
      <c r="L90" s="7">
        <v>5474.257889315486</v>
      </c>
      <c r="M90" s="7">
        <v>6424.552952837199</v>
      </c>
      <c r="N90" s="124">
        <f t="shared" si="4"/>
        <v>15939.799517014995</v>
      </c>
      <c r="O90" s="26">
        <v>0</v>
      </c>
      <c r="P90" s="7">
        <v>0</v>
      </c>
      <c r="Q90" s="7">
        <v>95.432675796328112</v>
      </c>
      <c r="R90" s="7">
        <v>332.36715526599437</v>
      </c>
      <c r="S90" s="7">
        <v>554.74961822107434</v>
      </c>
      <c r="T90" s="7">
        <v>3308.9646226502955</v>
      </c>
      <c r="U90" s="124">
        <f t="shared" si="5"/>
        <v>4291.5140719336923</v>
      </c>
    </row>
    <row r="91" spans="1:21">
      <c r="A91" s="37">
        <v>87</v>
      </c>
      <c r="B91" s="17"/>
      <c r="C91" s="16"/>
      <c r="D91" s="38" t="s">
        <v>26</v>
      </c>
      <c r="E91" s="49" t="s">
        <v>113</v>
      </c>
      <c r="F91" s="40"/>
      <c r="G91" s="109">
        <f t="shared" si="3"/>
        <v>52252.06788510154</v>
      </c>
      <c r="H91" s="26">
        <v>0.50731119302031402</v>
      </c>
      <c r="I91" s="7">
        <v>0</v>
      </c>
      <c r="J91" s="7">
        <v>1225.4663929454982</v>
      </c>
      <c r="K91" s="7">
        <v>2918.3752726614475</v>
      </c>
      <c r="L91" s="7">
        <v>3883.6038280725479</v>
      </c>
      <c r="M91" s="7">
        <v>19424.833400294185</v>
      </c>
      <c r="N91" s="124">
        <f t="shared" si="4"/>
        <v>27452.7862051667</v>
      </c>
      <c r="O91" s="26">
        <v>2.0227782326046508</v>
      </c>
      <c r="P91" s="7">
        <v>0</v>
      </c>
      <c r="Q91" s="7">
        <v>901.86215651221573</v>
      </c>
      <c r="R91" s="7">
        <v>1878.8821074832231</v>
      </c>
      <c r="S91" s="7">
        <v>3543.4623993393034</v>
      </c>
      <c r="T91" s="7">
        <v>18473.052238367498</v>
      </c>
      <c r="U91" s="124">
        <f t="shared" si="5"/>
        <v>24799.281679934844</v>
      </c>
    </row>
    <row r="92" spans="1:21">
      <c r="A92" s="37">
        <v>88</v>
      </c>
      <c r="B92" s="17"/>
      <c r="C92" s="16"/>
      <c r="D92" s="38" t="s">
        <v>32</v>
      </c>
      <c r="E92" s="49" t="s">
        <v>114</v>
      </c>
      <c r="F92" s="40"/>
      <c r="G92" s="109">
        <f t="shared" si="3"/>
        <v>0</v>
      </c>
      <c r="H92" s="26">
        <v>0</v>
      </c>
      <c r="I92" s="7">
        <v>0</v>
      </c>
      <c r="J92" s="7">
        <v>0</v>
      </c>
      <c r="K92" s="7">
        <v>0</v>
      </c>
      <c r="L92" s="7">
        <v>0</v>
      </c>
      <c r="M92" s="7">
        <v>0</v>
      </c>
      <c r="N92" s="124">
        <f t="shared" si="4"/>
        <v>0</v>
      </c>
      <c r="O92" s="26">
        <v>0</v>
      </c>
      <c r="P92" s="7">
        <v>0</v>
      </c>
      <c r="Q92" s="7">
        <v>0</v>
      </c>
      <c r="R92" s="7">
        <v>0</v>
      </c>
      <c r="S92" s="7">
        <v>0</v>
      </c>
      <c r="T92" s="7">
        <v>0</v>
      </c>
      <c r="U92" s="124">
        <f t="shared" si="5"/>
        <v>0</v>
      </c>
    </row>
    <row r="93" spans="1:21">
      <c r="A93" s="37">
        <v>89</v>
      </c>
      <c r="B93" s="17"/>
      <c r="C93" s="16"/>
      <c r="D93" s="38" t="s">
        <v>34</v>
      </c>
      <c r="E93" s="49" t="s">
        <v>115</v>
      </c>
      <c r="F93" s="40"/>
      <c r="G93" s="109">
        <f t="shared" si="3"/>
        <v>340.18814867094261</v>
      </c>
      <c r="H93" s="26">
        <v>0</v>
      </c>
      <c r="I93" s="7">
        <v>2.1734213671297766</v>
      </c>
      <c r="J93" s="7">
        <v>6.4709585708478699</v>
      </c>
      <c r="K93" s="7">
        <v>16.622508534695953</v>
      </c>
      <c r="L93" s="7">
        <v>0</v>
      </c>
      <c r="M93" s="7">
        <v>0</v>
      </c>
      <c r="N93" s="124">
        <f t="shared" si="4"/>
        <v>25.2668884726736</v>
      </c>
      <c r="O93" s="26">
        <v>0</v>
      </c>
      <c r="P93" s="7">
        <v>86.394663280920213</v>
      </c>
      <c r="Q93" s="7">
        <v>109.45094258377503</v>
      </c>
      <c r="R93" s="7">
        <v>119.07565433357377</v>
      </c>
      <c r="S93" s="7">
        <v>0</v>
      </c>
      <c r="T93" s="7">
        <v>0</v>
      </c>
      <c r="U93" s="124">
        <f t="shared" si="5"/>
        <v>314.92126019826901</v>
      </c>
    </row>
    <row r="94" spans="1:21">
      <c r="A94" s="37">
        <v>90</v>
      </c>
      <c r="B94" s="17"/>
      <c r="C94" s="16"/>
      <c r="D94" s="38" t="s">
        <v>36</v>
      </c>
      <c r="E94" s="49" t="s">
        <v>116</v>
      </c>
      <c r="F94" s="40"/>
      <c r="G94" s="109">
        <f t="shared" si="3"/>
        <v>0</v>
      </c>
      <c r="H94" s="26">
        <v>0</v>
      </c>
      <c r="I94" s="7">
        <v>0</v>
      </c>
      <c r="J94" s="7">
        <v>0</v>
      </c>
      <c r="K94" s="7">
        <v>0</v>
      </c>
      <c r="L94" s="7">
        <v>0</v>
      </c>
      <c r="M94" s="7">
        <v>0</v>
      </c>
      <c r="N94" s="124">
        <f t="shared" si="4"/>
        <v>0</v>
      </c>
      <c r="O94" s="26">
        <v>0</v>
      </c>
      <c r="P94" s="7">
        <v>0</v>
      </c>
      <c r="Q94" s="7">
        <v>0</v>
      </c>
      <c r="R94" s="7">
        <v>0</v>
      </c>
      <c r="S94" s="7">
        <v>0</v>
      </c>
      <c r="T94" s="7">
        <v>0</v>
      </c>
      <c r="U94" s="124">
        <f t="shared" si="5"/>
        <v>0</v>
      </c>
    </row>
    <row r="95" spans="1:21">
      <c r="A95" s="37">
        <v>91</v>
      </c>
      <c r="B95" s="17"/>
      <c r="C95" s="16"/>
      <c r="D95" s="38" t="s">
        <v>38</v>
      </c>
      <c r="E95" s="49" t="s">
        <v>117</v>
      </c>
      <c r="F95" s="40"/>
      <c r="G95" s="109">
        <f t="shared" si="3"/>
        <v>0</v>
      </c>
      <c r="H95" s="26">
        <v>0</v>
      </c>
      <c r="I95" s="7">
        <v>0</v>
      </c>
      <c r="J95" s="7">
        <v>0</v>
      </c>
      <c r="K95" s="7">
        <v>0</v>
      </c>
      <c r="L95" s="7">
        <v>0</v>
      </c>
      <c r="M95" s="7">
        <v>0</v>
      </c>
      <c r="N95" s="124">
        <f t="shared" si="4"/>
        <v>0</v>
      </c>
      <c r="O95" s="26">
        <v>0</v>
      </c>
      <c r="P95" s="7">
        <v>0</v>
      </c>
      <c r="Q95" s="7">
        <v>0</v>
      </c>
      <c r="R95" s="7">
        <v>0</v>
      </c>
      <c r="S95" s="7">
        <v>0</v>
      </c>
      <c r="T95" s="7">
        <v>0</v>
      </c>
      <c r="U95" s="124">
        <f t="shared" si="5"/>
        <v>0</v>
      </c>
    </row>
    <row r="96" spans="1:21">
      <c r="A96" s="37">
        <v>92</v>
      </c>
      <c r="B96" s="17"/>
      <c r="C96" s="16"/>
      <c r="D96" s="38" t="s">
        <v>40</v>
      </c>
      <c r="E96" s="49" t="s">
        <v>118</v>
      </c>
      <c r="F96" s="40"/>
      <c r="G96" s="109">
        <f t="shared" si="3"/>
        <v>100.46266169846058</v>
      </c>
      <c r="H96" s="26">
        <v>0</v>
      </c>
      <c r="I96" s="7">
        <v>1.449551597237587</v>
      </c>
      <c r="J96" s="7">
        <v>2.3793680220842361</v>
      </c>
      <c r="K96" s="7">
        <v>4.8953734636306763</v>
      </c>
      <c r="L96" s="7">
        <v>15.280801832675934</v>
      </c>
      <c r="M96" s="7">
        <v>32.177405476570129</v>
      </c>
      <c r="N96" s="124">
        <f t="shared" si="4"/>
        <v>56.182500392198563</v>
      </c>
      <c r="O96" s="26">
        <v>0</v>
      </c>
      <c r="P96" s="7">
        <v>0.20356474816799164</v>
      </c>
      <c r="Q96" s="7">
        <v>0.22759604454040527</v>
      </c>
      <c r="R96" s="7">
        <v>2.0376308560371399</v>
      </c>
      <c r="S96" s="7">
        <v>8.3409240245819092</v>
      </c>
      <c r="T96" s="7">
        <v>33.47044563293457</v>
      </c>
      <c r="U96" s="124">
        <f t="shared" si="5"/>
        <v>44.280161306262016</v>
      </c>
    </row>
    <row r="97" spans="1:21">
      <c r="A97" s="37">
        <v>93</v>
      </c>
      <c r="B97" s="17"/>
      <c r="C97" s="16"/>
      <c r="D97" s="38" t="s">
        <v>54</v>
      </c>
      <c r="E97" s="49" t="s">
        <v>119</v>
      </c>
      <c r="F97" s="40"/>
      <c r="G97" s="109">
        <f t="shared" si="3"/>
        <v>0</v>
      </c>
      <c r="H97" s="26">
        <v>0</v>
      </c>
      <c r="I97" s="7">
        <v>0</v>
      </c>
      <c r="J97" s="7">
        <v>0</v>
      </c>
      <c r="K97" s="7">
        <v>0</v>
      </c>
      <c r="L97" s="7">
        <v>0</v>
      </c>
      <c r="M97" s="7">
        <v>0</v>
      </c>
      <c r="N97" s="124">
        <f t="shared" si="4"/>
        <v>0</v>
      </c>
      <c r="O97" s="26">
        <v>0</v>
      </c>
      <c r="P97" s="7">
        <v>0</v>
      </c>
      <c r="Q97" s="7">
        <v>0</v>
      </c>
      <c r="R97" s="7">
        <v>0</v>
      </c>
      <c r="S97" s="7">
        <v>0</v>
      </c>
      <c r="T97" s="7">
        <v>0</v>
      </c>
      <c r="U97" s="124">
        <f t="shared" si="5"/>
        <v>0</v>
      </c>
    </row>
    <row r="98" spans="1:21">
      <c r="A98" s="93">
        <v>94</v>
      </c>
      <c r="B98" s="102"/>
      <c r="C98" s="95" t="s">
        <v>120</v>
      </c>
      <c r="D98" s="96" t="s">
        <v>121</v>
      </c>
      <c r="E98" s="97"/>
      <c r="F98" s="98"/>
      <c r="G98" s="99">
        <f t="shared" si="3"/>
        <v>2924842.5499035195</v>
      </c>
      <c r="H98" s="100">
        <v>285.60737020216766</v>
      </c>
      <c r="I98" s="101">
        <v>912.74315559491515</v>
      </c>
      <c r="J98" s="101">
        <v>1709.0678581520915</v>
      </c>
      <c r="K98" s="101">
        <v>2808.1708843559027</v>
      </c>
      <c r="L98" s="101">
        <v>30933.061835408211</v>
      </c>
      <c r="M98" s="101">
        <v>957288.48379898071</v>
      </c>
      <c r="N98" s="125">
        <f t="shared" si="4"/>
        <v>993937.13490269403</v>
      </c>
      <c r="O98" s="100">
        <v>272.80034572532168</v>
      </c>
      <c r="P98" s="101">
        <v>533.94640465453267</v>
      </c>
      <c r="Q98" s="101">
        <v>1109.4166135974228</v>
      </c>
      <c r="R98" s="101">
        <v>2541.0301371663809</v>
      </c>
      <c r="S98" s="101">
        <v>43459.385497331619</v>
      </c>
      <c r="T98" s="101">
        <v>1882988.8360023499</v>
      </c>
      <c r="U98" s="125">
        <f t="shared" si="5"/>
        <v>1930905.4150008252</v>
      </c>
    </row>
    <row r="99" spans="1:21">
      <c r="A99" s="37">
        <v>95</v>
      </c>
      <c r="B99" s="10"/>
      <c r="C99" s="11"/>
      <c r="D99" s="38" t="s">
        <v>8</v>
      </c>
      <c r="E99" s="49" t="s">
        <v>122</v>
      </c>
      <c r="F99" s="51"/>
      <c r="G99" s="109">
        <f t="shared" si="3"/>
        <v>2663548.3177062827</v>
      </c>
      <c r="H99" s="26">
        <v>0</v>
      </c>
      <c r="I99" s="7">
        <v>1.9958333373069763</v>
      </c>
      <c r="J99" s="7">
        <v>10.893906936049461</v>
      </c>
      <c r="K99" s="7">
        <v>170.84579293476418</v>
      </c>
      <c r="L99" s="7">
        <v>21524.99431784451</v>
      </c>
      <c r="M99" s="7">
        <v>838957.76191520691</v>
      </c>
      <c r="N99" s="124">
        <f t="shared" si="4"/>
        <v>860666.49176625954</v>
      </c>
      <c r="O99" s="26">
        <v>0</v>
      </c>
      <c r="P99" s="7">
        <v>2.2973868697881699</v>
      </c>
      <c r="Q99" s="7">
        <v>4.003244549036026</v>
      </c>
      <c r="R99" s="7">
        <v>202.70751811098307</v>
      </c>
      <c r="S99" s="7">
        <v>35211.390972360969</v>
      </c>
      <c r="T99" s="7">
        <v>1767461.4268181324</v>
      </c>
      <c r="U99" s="124">
        <f t="shared" si="5"/>
        <v>1802881.8259400232</v>
      </c>
    </row>
    <row r="100" spans="1:21">
      <c r="A100" s="37">
        <v>96</v>
      </c>
      <c r="B100" s="10"/>
      <c r="C100" s="11"/>
      <c r="D100" s="38" t="s">
        <v>10</v>
      </c>
      <c r="E100" s="49" t="s">
        <v>123</v>
      </c>
      <c r="F100" s="51"/>
      <c r="G100" s="109">
        <f t="shared" si="3"/>
        <v>204670.91916933571</v>
      </c>
      <c r="H100" s="26">
        <v>0</v>
      </c>
      <c r="I100" s="7">
        <v>0</v>
      </c>
      <c r="J100" s="7">
        <v>2.8518108306961949</v>
      </c>
      <c r="K100" s="7">
        <v>101.45723974937573</v>
      </c>
      <c r="L100" s="7">
        <v>4186.508362852037</v>
      </c>
      <c r="M100" s="7">
        <v>101273.41024577618</v>
      </c>
      <c r="N100" s="124">
        <f t="shared" si="4"/>
        <v>105564.22765920829</v>
      </c>
      <c r="O100" s="26">
        <v>0</v>
      </c>
      <c r="P100" s="7">
        <v>0.83815151453018188</v>
      </c>
      <c r="Q100" s="7">
        <v>1.8973081342701335</v>
      </c>
      <c r="R100" s="7">
        <v>97.427540571196005</v>
      </c>
      <c r="S100" s="7">
        <v>3534.783179692924</v>
      </c>
      <c r="T100" s="7">
        <v>95471.7453302145</v>
      </c>
      <c r="U100" s="124">
        <f t="shared" si="5"/>
        <v>99106.691510127421</v>
      </c>
    </row>
    <row r="101" spans="1:21">
      <c r="A101" s="37">
        <v>97</v>
      </c>
      <c r="B101" s="10"/>
      <c r="C101" s="11"/>
      <c r="D101" s="38" t="s">
        <v>22</v>
      </c>
      <c r="E101" s="49" t="s">
        <v>124</v>
      </c>
      <c r="F101" s="51"/>
      <c r="G101" s="109">
        <f t="shared" si="3"/>
        <v>18766.716077733901</v>
      </c>
      <c r="H101" s="26">
        <v>137.19735791362473</v>
      </c>
      <c r="I101" s="7">
        <v>438.52344373986125</v>
      </c>
      <c r="J101" s="7">
        <v>1008.9347152560949</v>
      </c>
      <c r="K101" s="7">
        <v>1486.4680032357574</v>
      </c>
      <c r="L101" s="7">
        <v>1658.7589700967073</v>
      </c>
      <c r="M101" s="7">
        <v>4834.5929628834128</v>
      </c>
      <c r="N101" s="124">
        <f t="shared" si="4"/>
        <v>9564.4754531254584</v>
      </c>
      <c r="O101" s="26">
        <v>137.1196606522135</v>
      </c>
      <c r="P101" s="7">
        <v>303.24206323642284</v>
      </c>
      <c r="Q101" s="7">
        <v>869.7119374088943</v>
      </c>
      <c r="R101" s="7">
        <v>1363.940801942721</v>
      </c>
      <c r="S101" s="7">
        <v>1475.8588065132499</v>
      </c>
      <c r="T101" s="7">
        <v>5052.3673548549414</v>
      </c>
      <c r="U101" s="124">
        <f t="shared" si="5"/>
        <v>9202.2406246084429</v>
      </c>
    </row>
    <row r="102" spans="1:21">
      <c r="A102" s="37">
        <v>98</v>
      </c>
      <c r="B102" s="17"/>
      <c r="C102" s="11"/>
      <c r="D102" s="38" t="s">
        <v>24</v>
      </c>
      <c r="E102" s="49" t="s">
        <v>125</v>
      </c>
      <c r="F102" s="51"/>
      <c r="G102" s="109">
        <f t="shared" si="3"/>
        <v>1830.1954831283074</v>
      </c>
      <c r="H102" s="26">
        <v>0</v>
      </c>
      <c r="I102" s="7">
        <v>0.42202720046043396</v>
      </c>
      <c r="J102" s="7">
        <v>5.4500473762163892</v>
      </c>
      <c r="K102" s="7">
        <v>67.689188681077212</v>
      </c>
      <c r="L102" s="7">
        <v>237.81669090036303</v>
      </c>
      <c r="M102" s="7">
        <v>385.16721039637923</v>
      </c>
      <c r="N102" s="124">
        <f t="shared" si="4"/>
        <v>696.5451645544963</v>
      </c>
      <c r="O102" s="26">
        <v>0</v>
      </c>
      <c r="P102" s="7">
        <v>0</v>
      </c>
      <c r="Q102" s="7">
        <v>17.684617181890644</v>
      </c>
      <c r="R102" s="7">
        <v>161.38266947027296</v>
      </c>
      <c r="S102" s="7">
        <v>310.70510310865939</v>
      </c>
      <c r="T102" s="7">
        <v>643.8779288129881</v>
      </c>
      <c r="U102" s="124">
        <f t="shared" si="5"/>
        <v>1133.6503185738111</v>
      </c>
    </row>
    <row r="103" spans="1:21">
      <c r="A103" s="37">
        <v>99</v>
      </c>
      <c r="B103" s="12"/>
      <c r="C103" s="12"/>
      <c r="D103" s="38" t="s">
        <v>26</v>
      </c>
      <c r="E103" s="49" t="s">
        <v>126</v>
      </c>
      <c r="F103" s="43"/>
      <c r="G103" s="109">
        <f t="shared" si="3"/>
        <v>4.8631331622600555</v>
      </c>
      <c r="H103" s="26">
        <v>0</v>
      </c>
      <c r="I103" s="7">
        <v>0</v>
      </c>
      <c r="J103" s="7">
        <v>0.1774752289056778</v>
      </c>
      <c r="K103" s="7">
        <v>0.69597756862640381</v>
      </c>
      <c r="L103" s="7">
        <v>0</v>
      </c>
      <c r="M103" s="7">
        <v>0.80282574892044067</v>
      </c>
      <c r="N103" s="124">
        <f t="shared" si="4"/>
        <v>1.6762785464525223</v>
      </c>
      <c r="O103" s="26">
        <v>0</v>
      </c>
      <c r="P103" s="7">
        <v>0.42009148001670837</v>
      </c>
      <c r="Q103" s="7">
        <v>0.24197827279567719</v>
      </c>
      <c r="R103" s="7">
        <v>0</v>
      </c>
      <c r="S103" s="7">
        <v>0.54173189401626587</v>
      </c>
      <c r="T103" s="7">
        <v>1.9830529689788818</v>
      </c>
      <c r="U103" s="124">
        <f t="shared" si="5"/>
        <v>3.1868546158075333</v>
      </c>
    </row>
    <row r="104" spans="1:21">
      <c r="A104" s="37">
        <v>100</v>
      </c>
      <c r="B104" s="12"/>
      <c r="C104" s="12"/>
      <c r="D104" s="38" t="s">
        <v>32</v>
      </c>
      <c r="E104" s="15" t="s">
        <v>127</v>
      </c>
      <c r="F104" s="43"/>
      <c r="G104" s="109">
        <f t="shared" si="3"/>
        <v>0</v>
      </c>
      <c r="H104" s="26">
        <v>0</v>
      </c>
      <c r="I104" s="7">
        <v>0</v>
      </c>
      <c r="J104" s="7">
        <v>0</v>
      </c>
      <c r="K104" s="7">
        <v>0</v>
      </c>
      <c r="L104" s="7">
        <v>0</v>
      </c>
      <c r="M104" s="7">
        <v>0</v>
      </c>
      <c r="N104" s="124">
        <f t="shared" si="4"/>
        <v>0</v>
      </c>
      <c r="O104" s="26">
        <v>0</v>
      </c>
      <c r="P104" s="7">
        <v>0</v>
      </c>
      <c r="Q104" s="7">
        <v>0</v>
      </c>
      <c r="R104" s="7">
        <v>0</v>
      </c>
      <c r="S104" s="7">
        <v>0</v>
      </c>
      <c r="T104" s="7">
        <v>0</v>
      </c>
      <c r="U104" s="124">
        <f t="shared" si="5"/>
        <v>0</v>
      </c>
    </row>
    <row r="105" spans="1:21">
      <c r="A105" s="37">
        <v>101</v>
      </c>
      <c r="B105" s="12"/>
      <c r="C105" s="12"/>
      <c r="D105" s="38" t="s">
        <v>34</v>
      </c>
      <c r="E105" s="15" t="s">
        <v>128</v>
      </c>
      <c r="F105" s="43"/>
      <c r="G105" s="109">
        <f t="shared" si="3"/>
        <v>36021.596528658709</v>
      </c>
      <c r="H105" s="26">
        <v>148.41001200913888</v>
      </c>
      <c r="I105" s="7">
        <v>471.80183412414044</v>
      </c>
      <c r="J105" s="7">
        <v>680.75994346290827</v>
      </c>
      <c r="K105" s="7">
        <v>981.0147074945271</v>
      </c>
      <c r="L105" s="7">
        <v>3324.9831684678793</v>
      </c>
      <c r="M105" s="7">
        <v>11836.76929935813</v>
      </c>
      <c r="N105" s="124">
        <f t="shared" si="4"/>
        <v>17443.738964916723</v>
      </c>
      <c r="O105" s="26">
        <v>135.68068432762811</v>
      </c>
      <c r="P105" s="7">
        <v>227.14870660938323</v>
      </c>
      <c r="Q105" s="7">
        <v>215.87748181913048</v>
      </c>
      <c r="R105" s="7">
        <v>715.57155117206275</v>
      </c>
      <c r="S105" s="7">
        <v>2926.1077225655317</v>
      </c>
      <c r="T105" s="7">
        <v>14357.471417248249</v>
      </c>
      <c r="U105" s="124">
        <f t="shared" si="5"/>
        <v>18577.857563741985</v>
      </c>
    </row>
    <row r="106" spans="1:21">
      <c r="A106" s="93">
        <v>102</v>
      </c>
      <c r="B106" s="94"/>
      <c r="C106" s="95" t="s">
        <v>129</v>
      </c>
      <c r="D106" s="96" t="s">
        <v>130</v>
      </c>
      <c r="E106" s="97"/>
      <c r="F106" s="98"/>
      <c r="G106" s="99">
        <f t="shared" si="3"/>
        <v>139.84226879477501</v>
      </c>
      <c r="H106" s="100">
        <v>0</v>
      </c>
      <c r="I106" s="101">
        <v>1.4771071374416351</v>
      </c>
      <c r="J106" s="101">
        <v>6.8651738166809082</v>
      </c>
      <c r="K106" s="101">
        <v>2.2361555099487305</v>
      </c>
      <c r="L106" s="101">
        <v>6.5624065846204758</v>
      </c>
      <c r="M106" s="101">
        <v>48.253918766975403</v>
      </c>
      <c r="N106" s="125">
        <f t="shared" si="4"/>
        <v>65.394761815667152</v>
      </c>
      <c r="O106" s="100">
        <v>0</v>
      </c>
      <c r="P106" s="101">
        <v>2.2080645561218262</v>
      </c>
      <c r="Q106" s="101">
        <v>0.91625738143920898</v>
      </c>
      <c r="R106" s="101">
        <v>0.86308322846889496</v>
      </c>
      <c r="S106" s="101">
        <v>2.5893215537071228</v>
      </c>
      <c r="T106" s="101">
        <v>67.870780259370804</v>
      </c>
      <c r="U106" s="125">
        <f t="shared" si="5"/>
        <v>74.447506979107857</v>
      </c>
    </row>
    <row r="107" spans="1:21">
      <c r="A107" s="93">
        <v>110</v>
      </c>
      <c r="B107" s="94"/>
      <c r="C107" s="95" t="s">
        <v>131</v>
      </c>
      <c r="D107" s="96" t="s">
        <v>132</v>
      </c>
      <c r="E107" s="97"/>
      <c r="F107" s="98"/>
      <c r="G107" s="99">
        <f t="shared" si="3"/>
        <v>8167966.857328169</v>
      </c>
      <c r="H107" s="100">
        <v>1385.6687067374587</v>
      </c>
      <c r="I107" s="101">
        <v>1040.5194715559483</v>
      </c>
      <c r="J107" s="101">
        <v>7895.0404940843582</v>
      </c>
      <c r="K107" s="101">
        <v>55296.018278121948</v>
      </c>
      <c r="L107" s="101">
        <v>451280.56114196777</v>
      </c>
      <c r="M107" s="101">
        <v>3537183.169418335</v>
      </c>
      <c r="N107" s="125">
        <f t="shared" si="4"/>
        <v>4054080.9775108024</v>
      </c>
      <c r="O107" s="100">
        <v>1021.7053176909685</v>
      </c>
      <c r="P107" s="101">
        <v>909.91783665120602</v>
      </c>
      <c r="Q107" s="101">
        <v>4834.6714374423027</v>
      </c>
      <c r="R107" s="101">
        <v>24603.792632579803</v>
      </c>
      <c r="S107" s="101">
        <v>232609.67573356628</v>
      </c>
      <c r="T107" s="101">
        <v>3849906.116859436</v>
      </c>
      <c r="U107" s="125">
        <f t="shared" si="5"/>
        <v>4113885.8798173666</v>
      </c>
    </row>
    <row r="108" spans="1:21">
      <c r="A108" s="37">
        <v>111</v>
      </c>
      <c r="B108" s="10"/>
      <c r="C108" s="16"/>
      <c r="D108" s="38" t="s">
        <v>8</v>
      </c>
      <c r="E108" s="49" t="s">
        <v>133</v>
      </c>
      <c r="F108" s="40"/>
      <c r="G108" s="109">
        <f t="shared" si="3"/>
        <v>109534.09623896818</v>
      </c>
      <c r="H108" s="26">
        <v>42.477858582305998</v>
      </c>
      <c r="I108" s="7">
        <v>213.98053826391697</v>
      </c>
      <c r="J108" s="7">
        <v>533.2836099639535</v>
      </c>
      <c r="K108" s="7">
        <v>848.97084005177021</v>
      </c>
      <c r="L108" s="7">
        <v>4773.4614017903805</v>
      </c>
      <c r="M108" s="7">
        <v>36381.228551864624</v>
      </c>
      <c r="N108" s="124">
        <f t="shared" si="4"/>
        <v>42793.402800516953</v>
      </c>
      <c r="O108" s="26">
        <v>40.518828473476788</v>
      </c>
      <c r="P108" s="7">
        <v>197.2558929361403</v>
      </c>
      <c r="Q108" s="7">
        <v>556.05949079990387</v>
      </c>
      <c r="R108" s="7">
        <v>1167.1088454276323</v>
      </c>
      <c r="S108" s="7">
        <v>5726.165908396244</v>
      </c>
      <c r="T108" s="7">
        <v>59053.584472417831</v>
      </c>
      <c r="U108" s="124">
        <f t="shared" si="5"/>
        <v>66740.693438451228</v>
      </c>
    </row>
    <row r="109" spans="1:21">
      <c r="A109" s="37">
        <v>112</v>
      </c>
      <c r="B109" s="17"/>
      <c r="C109" s="11"/>
      <c r="D109" s="52" t="s">
        <v>10</v>
      </c>
      <c r="E109" s="49" t="s">
        <v>134</v>
      </c>
      <c r="F109" s="51"/>
      <c r="G109" s="109">
        <f t="shared" si="3"/>
        <v>580980.57911313802</v>
      </c>
      <c r="H109" s="26">
        <v>5.446276288954266</v>
      </c>
      <c r="I109" s="7">
        <v>13.269976558513008</v>
      </c>
      <c r="J109" s="7">
        <v>157.30017850734293</v>
      </c>
      <c r="K109" s="7">
        <v>1860.0424771755934</v>
      </c>
      <c r="L109" s="7">
        <v>21975.216000795364</v>
      </c>
      <c r="M109" s="7">
        <v>257847.39383292198</v>
      </c>
      <c r="N109" s="124">
        <f t="shared" si="4"/>
        <v>281858.66874224774</v>
      </c>
      <c r="O109" s="26">
        <v>5.0869448568272446</v>
      </c>
      <c r="P109" s="7">
        <v>9.7302919618086889</v>
      </c>
      <c r="Q109" s="7">
        <v>108.4985552020371</v>
      </c>
      <c r="R109" s="7">
        <v>649.10012663155794</v>
      </c>
      <c r="S109" s="7">
        <v>10744.193177938461</v>
      </c>
      <c r="T109" s="7">
        <v>287605.30127429962</v>
      </c>
      <c r="U109" s="124">
        <f t="shared" si="5"/>
        <v>299121.91037089028</v>
      </c>
    </row>
    <row r="110" spans="1:21">
      <c r="A110" s="37">
        <v>113</v>
      </c>
      <c r="B110" s="17"/>
      <c r="C110" s="16"/>
      <c r="D110" s="38" t="s">
        <v>22</v>
      </c>
      <c r="E110" s="49" t="s">
        <v>135</v>
      </c>
      <c r="F110" s="40"/>
      <c r="G110" s="109">
        <f t="shared" si="3"/>
        <v>3476170.9626961891</v>
      </c>
      <c r="H110" s="26">
        <v>56.015001169793322</v>
      </c>
      <c r="I110" s="7">
        <v>102.03633924107999</v>
      </c>
      <c r="J110" s="7">
        <v>3621.8956242501736</v>
      </c>
      <c r="K110" s="7">
        <v>26128.080851554871</v>
      </c>
      <c r="L110" s="7">
        <v>173942.82992935181</v>
      </c>
      <c r="M110" s="7">
        <v>1425294.8400764465</v>
      </c>
      <c r="N110" s="124">
        <f t="shared" si="4"/>
        <v>1629145.6978220143</v>
      </c>
      <c r="O110" s="26">
        <v>29.556250071008435</v>
      </c>
      <c r="P110" s="7">
        <v>77.279701555147767</v>
      </c>
      <c r="Q110" s="7">
        <v>1873.7206667810678</v>
      </c>
      <c r="R110" s="7">
        <v>10929.406552791595</v>
      </c>
      <c r="S110" s="7">
        <v>100320.69450235367</v>
      </c>
      <c r="T110" s="7">
        <v>1733794.6072006226</v>
      </c>
      <c r="U110" s="124">
        <f t="shared" si="5"/>
        <v>1847025.264874175</v>
      </c>
    </row>
    <row r="111" spans="1:21">
      <c r="A111" s="37">
        <v>114</v>
      </c>
      <c r="B111" s="17"/>
      <c r="C111" s="16"/>
      <c r="D111" s="38" t="s">
        <v>24</v>
      </c>
      <c r="E111" s="49" t="s">
        <v>136</v>
      </c>
      <c r="F111" s="40"/>
      <c r="G111" s="109">
        <f t="shared" si="3"/>
        <v>3525566.2304285541</v>
      </c>
      <c r="H111" s="26">
        <v>465.97738132998347</v>
      </c>
      <c r="I111" s="7">
        <v>338.47419629618526</v>
      </c>
      <c r="J111" s="7">
        <v>2277.7607736289501</v>
      </c>
      <c r="K111" s="7">
        <v>22823.586874127388</v>
      </c>
      <c r="L111" s="7">
        <v>233517.22704792023</v>
      </c>
      <c r="M111" s="7">
        <v>1631976.0741901398</v>
      </c>
      <c r="N111" s="124">
        <f t="shared" si="4"/>
        <v>1891399.1004634425</v>
      </c>
      <c r="O111" s="26">
        <v>320.30142944306135</v>
      </c>
      <c r="P111" s="7">
        <v>295.80037274211645</v>
      </c>
      <c r="Q111" s="7">
        <v>1420.5406823456287</v>
      </c>
      <c r="R111" s="7">
        <v>10137.17531388998</v>
      </c>
      <c r="S111" s="7">
        <v>106831.57152414322</v>
      </c>
      <c r="T111" s="7">
        <v>1515161.7406425476</v>
      </c>
      <c r="U111" s="124">
        <f t="shared" si="5"/>
        <v>1634167.1299651116</v>
      </c>
    </row>
    <row r="112" spans="1:21">
      <c r="A112" s="37">
        <v>115</v>
      </c>
      <c r="B112" s="14"/>
      <c r="C112" s="16"/>
      <c r="D112" s="38" t="s">
        <v>26</v>
      </c>
      <c r="E112" s="49" t="s">
        <v>137</v>
      </c>
      <c r="F112" s="40"/>
      <c r="G112" s="109">
        <f t="shared" si="3"/>
        <v>86024.798625631258</v>
      </c>
      <c r="H112" s="26">
        <v>463.29117095191032</v>
      </c>
      <c r="I112" s="7">
        <v>241.45808772742748</v>
      </c>
      <c r="J112" s="7">
        <v>797.75480878353119</v>
      </c>
      <c r="K112" s="7">
        <v>1793.4092142283916</v>
      </c>
      <c r="L112" s="7">
        <v>4866.6881002187729</v>
      </c>
      <c r="M112" s="7">
        <v>33807.856728553772</v>
      </c>
      <c r="N112" s="124">
        <f t="shared" si="4"/>
        <v>41970.458110463805</v>
      </c>
      <c r="O112" s="26">
        <v>368.38578756712377</v>
      </c>
      <c r="P112" s="7">
        <v>219.02401823829859</v>
      </c>
      <c r="Q112" s="7">
        <v>543.98499659448862</v>
      </c>
      <c r="R112" s="7">
        <v>846.11876278370619</v>
      </c>
      <c r="S112" s="7">
        <v>2429.9344412386417</v>
      </c>
      <c r="T112" s="7">
        <v>39646.892508745193</v>
      </c>
      <c r="U112" s="124">
        <f t="shared" si="5"/>
        <v>44054.340515167452</v>
      </c>
    </row>
    <row r="113" spans="1:21">
      <c r="A113" s="37">
        <v>116</v>
      </c>
      <c r="B113" s="17"/>
      <c r="C113" s="12"/>
      <c r="D113" s="38" t="s">
        <v>32</v>
      </c>
      <c r="E113" s="14" t="s">
        <v>138</v>
      </c>
      <c r="F113" s="43"/>
      <c r="G113" s="109">
        <f t="shared" si="3"/>
        <v>389690.28579403402</v>
      </c>
      <c r="H113" s="26">
        <v>352.46100796200335</v>
      </c>
      <c r="I113" s="7">
        <v>131.30033472948708</v>
      </c>
      <c r="J113" s="7">
        <v>507.04567903652787</v>
      </c>
      <c r="K113" s="7">
        <v>1841.9282690510154</v>
      </c>
      <c r="L113" s="7">
        <v>12205.147998452187</v>
      </c>
      <c r="M113" s="7">
        <v>151875.71675395966</v>
      </c>
      <c r="N113" s="124">
        <f t="shared" si="4"/>
        <v>166913.60004319088</v>
      </c>
      <c r="O113" s="26">
        <v>257.85608636820689</v>
      </c>
      <c r="P113" s="7">
        <v>110.82757262105588</v>
      </c>
      <c r="Q113" s="7">
        <v>331.86702299769968</v>
      </c>
      <c r="R113" s="7">
        <v>874.88375403732061</v>
      </c>
      <c r="S113" s="7">
        <v>6557.118836581707</v>
      </c>
      <c r="T113" s="7">
        <v>214644.13247823715</v>
      </c>
      <c r="U113" s="124">
        <f t="shared" si="5"/>
        <v>222776.68575084314</v>
      </c>
    </row>
    <row r="114" spans="1:21">
      <c r="A114" s="93">
        <v>117</v>
      </c>
      <c r="B114" s="94"/>
      <c r="C114" s="95" t="s">
        <v>4</v>
      </c>
      <c r="D114" s="96" t="s">
        <v>139</v>
      </c>
      <c r="E114" s="97"/>
      <c r="F114" s="98"/>
      <c r="G114" s="99">
        <f t="shared" si="3"/>
        <v>2635909.6005603326</v>
      </c>
      <c r="H114" s="100">
        <v>319.49953675609868</v>
      </c>
      <c r="I114" s="101">
        <v>467.24557637423277</v>
      </c>
      <c r="J114" s="101">
        <v>1247.8049699664116</v>
      </c>
      <c r="K114" s="101">
        <v>4148.1897040009499</v>
      </c>
      <c r="L114" s="101">
        <v>74807.242681503296</v>
      </c>
      <c r="M114" s="101">
        <v>1232855.3517131805</v>
      </c>
      <c r="N114" s="125">
        <f t="shared" si="4"/>
        <v>1313845.3341817816</v>
      </c>
      <c r="O114" s="100">
        <v>319.45759506429022</v>
      </c>
      <c r="P114" s="101">
        <v>339.86495143175125</v>
      </c>
      <c r="Q114" s="101">
        <v>887.58723111450672</v>
      </c>
      <c r="R114" s="101">
        <v>5102.3383945822716</v>
      </c>
      <c r="S114" s="101">
        <v>62007.151472806931</v>
      </c>
      <c r="T114" s="101">
        <v>1253407.866733551</v>
      </c>
      <c r="U114" s="125">
        <f t="shared" si="5"/>
        <v>1322064.2663785508</v>
      </c>
    </row>
    <row r="115" spans="1:21">
      <c r="A115" s="37">
        <v>118</v>
      </c>
      <c r="B115" s="17"/>
      <c r="C115" s="16"/>
      <c r="D115" s="38" t="s">
        <v>8</v>
      </c>
      <c r="E115" s="49" t="s">
        <v>140</v>
      </c>
      <c r="F115" s="40"/>
      <c r="G115" s="109">
        <f t="shared" si="3"/>
        <v>2338389.9117946178</v>
      </c>
      <c r="H115" s="26">
        <v>27.004692452368545</v>
      </c>
      <c r="I115" s="7">
        <v>72.062275457195938</v>
      </c>
      <c r="J115" s="7">
        <v>376.15697919949889</v>
      </c>
      <c r="K115" s="7">
        <v>1838.3694324195385</v>
      </c>
      <c r="L115" s="7">
        <v>60325.934884548187</v>
      </c>
      <c r="M115" s="7">
        <v>1098298.1184902191</v>
      </c>
      <c r="N115" s="124">
        <f t="shared" si="4"/>
        <v>1160937.6467542958</v>
      </c>
      <c r="O115" s="26">
        <v>28.150924044553904</v>
      </c>
      <c r="P115" s="7">
        <v>53.458582859486341</v>
      </c>
      <c r="Q115" s="7">
        <v>273.90125204622746</v>
      </c>
      <c r="R115" s="7">
        <v>2524.7948575913906</v>
      </c>
      <c r="S115" s="7">
        <v>52187.777948141098</v>
      </c>
      <c r="T115" s="7">
        <v>1122384.1814756393</v>
      </c>
      <c r="U115" s="124">
        <f t="shared" si="5"/>
        <v>1177452.2650403222</v>
      </c>
    </row>
    <row r="116" spans="1:21">
      <c r="A116" s="37">
        <v>119</v>
      </c>
      <c r="B116" s="10"/>
      <c r="C116" s="16"/>
      <c r="D116" s="38" t="s">
        <v>10</v>
      </c>
      <c r="E116" s="49" t="s">
        <v>141</v>
      </c>
      <c r="F116" s="40"/>
      <c r="G116" s="109">
        <f t="shared" si="3"/>
        <v>122867.58442325186</v>
      </c>
      <c r="H116" s="26">
        <v>235.66956046651103</v>
      </c>
      <c r="I116" s="7">
        <v>244.21556767448783</v>
      </c>
      <c r="J116" s="7">
        <v>561.67559890821576</v>
      </c>
      <c r="K116" s="7">
        <v>1393.8142362236977</v>
      </c>
      <c r="L116" s="7">
        <v>8107.0942606925964</v>
      </c>
      <c r="M116" s="7">
        <v>46438.799292087555</v>
      </c>
      <c r="N116" s="124">
        <f t="shared" si="4"/>
        <v>56981.268516053067</v>
      </c>
      <c r="O116" s="26">
        <v>243.23991951517382</v>
      </c>
      <c r="P116" s="7">
        <v>162.73523248173296</v>
      </c>
      <c r="Q116" s="7">
        <v>415.15946692973375</v>
      </c>
      <c r="R116" s="7">
        <v>1887.3083921968937</v>
      </c>
      <c r="S116" s="7">
        <v>6588.1748088598251</v>
      </c>
      <c r="T116" s="7">
        <v>56589.698087215424</v>
      </c>
      <c r="U116" s="124">
        <f t="shared" si="5"/>
        <v>65886.31590719879</v>
      </c>
    </row>
    <row r="117" spans="1:21">
      <c r="A117" s="37">
        <v>120</v>
      </c>
      <c r="B117" s="17"/>
      <c r="C117" s="11"/>
      <c r="D117" s="38" t="s">
        <v>22</v>
      </c>
      <c r="E117" s="9" t="s">
        <v>142</v>
      </c>
      <c r="F117" s="46"/>
      <c r="G117" s="109">
        <f t="shared" si="3"/>
        <v>174652.11122905434</v>
      </c>
      <c r="H117" s="26">
        <v>56.825282062585757</v>
      </c>
      <c r="I117" s="7">
        <v>150.96774041838944</v>
      </c>
      <c r="J117" s="7">
        <v>309.97243719547987</v>
      </c>
      <c r="K117" s="7">
        <v>916.00599035620689</v>
      </c>
      <c r="L117" s="7">
        <v>6374.2131316661835</v>
      </c>
      <c r="M117" s="7">
        <v>88118.431035518646</v>
      </c>
      <c r="N117" s="124">
        <f t="shared" si="4"/>
        <v>95926.415617217484</v>
      </c>
      <c r="O117" s="26">
        <v>48.066755667809048</v>
      </c>
      <c r="P117" s="7">
        <v>123.67114049196243</v>
      </c>
      <c r="Q117" s="7">
        <v>198.52652308903635</v>
      </c>
      <c r="R117" s="7">
        <v>690.2351073436439</v>
      </c>
      <c r="S117" s="7">
        <v>3231.1985487639904</v>
      </c>
      <c r="T117" s="7">
        <v>74433.997536480427</v>
      </c>
      <c r="U117" s="124">
        <f t="shared" si="5"/>
        <v>78725.695611836869</v>
      </c>
    </row>
    <row r="118" spans="1:21">
      <c r="A118" s="93">
        <v>121</v>
      </c>
      <c r="B118" s="94"/>
      <c r="C118" s="95" t="s">
        <v>143</v>
      </c>
      <c r="D118" s="96" t="s">
        <v>144</v>
      </c>
      <c r="E118" s="97"/>
      <c r="F118" s="98"/>
      <c r="G118" s="99">
        <f t="shared" si="3"/>
        <v>705828.29237997252</v>
      </c>
      <c r="H118" s="100">
        <v>881.84329779911786</v>
      </c>
      <c r="I118" s="101">
        <v>315.24156400933862</v>
      </c>
      <c r="J118" s="101">
        <v>1476.9377728998661</v>
      </c>
      <c r="K118" s="101">
        <v>16401.680284261703</v>
      </c>
      <c r="L118" s="101">
        <v>69625.965732097626</v>
      </c>
      <c r="M118" s="101">
        <v>297273.5699133873</v>
      </c>
      <c r="N118" s="125">
        <f t="shared" si="4"/>
        <v>385975.23856445495</v>
      </c>
      <c r="O118" s="100">
        <v>666.272610809654</v>
      </c>
      <c r="P118" s="101">
        <v>215.05462457984686</v>
      </c>
      <c r="Q118" s="101">
        <v>755.54868452250957</v>
      </c>
      <c r="R118" s="101">
        <v>5213.6546230912209</v>
      </c>
      <c r="S118" s="101">
        <v>32156.779812335968</v>
      </c>
      <c r="T118" s="101">
        <v>280845.74346017838</v>
      </c>
      <c r="U118" s="125">
        <f t="shared" si="5"/>
        <v>319853.05381551757</v>
      </c>
    </row>
    <row r="119" spans="1:21">
      <c r="A119" s="37">
        <v>122</v>
      </c>
      <c r="B119" s="17"/>
      <c r="C119" s="16"/>
      <c r="D119" s="38" t="s">
        <v>8</v>
      </c>
      <c r="E119" s="49" t="s">
        <v>145</v>
      </c>
      <c r="F119" s="40"/>
      <c r="G119" s="109">
        <f t="shared" si="3"/>
        <v>116866.01697961087</v>
      </c>
      <c r="H119" s="26">
        <v>10.613028657206428</v>
      </c>
      <c r="I119" s="7">
        <v>24.843651423929259</v>
      </c>
      <c r="J119" s="7">
        <v>185.73087820596993</v>
      </c>
      <c r="K119" s="7">
        <v>1318.6286208927631</v>
      </c>
      <c r="L119" s="7">
        <v>8994.3181166648865</v>
      </c>
      <c r="M119" s="7">
        <v>54962.709183335304</v>
      </c>
      <c r="N119" s="124">
        <f t="shared" si="4"/>
        <v>65496.843479180061</v>
      </c>
      <c r="O119" s="26">
        <v>9.5869048159025851</v>
      </c>
      <c r="P119" s="7">
        <v>19.265762250404805</v>
      </c>
      <c r="Q119" s="7">
        <v>103.09520567022264</v>
      </c>
      <c r="R119" s="7">
        <v>609.68388229981065</v>
      </c>
      <c r="S119" s="7">
        <v>4510.0899482667446</v>
      </c>
      <c r="T119" s="7">
        <v>46117.451797127724</v>
      </c>
      <c r="U119" s="124">
        <f t="shared" si="5"/>
        <v>51369.173500430807</v>
      </c>
    </row>
    <row r="120" spans="1:21">
      <c r="A120" s="37">
        <v>123</v>
      </c>
      <c r="B120" s="17"/>
      <c r="C120" s="16"/>
      <c r="D120" s="38" t="s">
        <v>10</v>
      </c>
      <c r="E120" s="49" t="s">
        <v>146</v>
      </c>
      <c r="F120" s="40"/>
      <c r="G120" s="109">
        <f t="shared" si="3"/>
        <v>284982.42246993177</v>
      </c>
      <c r="H120" s="26">
        <v>52.298438069274653</v>
      </c>
      <c r="I120" s="7">
        <v>86.482190497219563</v>
      </c>
      <c r="J120" s="7">
        <v>606.78749046474695</v>
      </c>
      <c r="K120" s="7">
        <v>11901.954286575317</v>
      </c>
      <c r="L120" s="7">
        <v>45565.67134642601</v>
      </c>
      <c r="M120" s="7">
        <v>116864.17670702934</v>
      </c>
      <c r="N120" s="124">
        <f t="shared" si="4"/>
        <v>175077.3704590619</v>
      </c>
      <c r="O120" s="26">
        <v>34.164885560294351</v>
      </c>
      <c r="P120" s="7">
        <v>51.487844776362181</v>
      </c>
      <c r="Q120" s="7">
        <v>316.69650085270405</v>
      </c>
      <c r="R120" s="7">
        <v>3178.3778947889805</v>
      </c>
      <c r="S120" s="7">
        <v>18630.966117858887</v>
      </c>
      <c r="T120" s="7">
        <v>87693.358767032623</v>
      </c>
      <c r="U120" s="124">
        <f t="shared" si="5"/>
        <v>109905.05201086985</v>
      </c>
    </row>
    <row r="121" spans="1:21">
      <c r="A121" s="37">
        <v>124</v>
      </c>
      <c r="B121" s="10"/>
      <c r="C121" s="16"/>
      <c r="D121" s="38" t="s">
        <v>22</v>
      </c>
      <c r="E121" s="49" t="s">
        <v>147</v>
      </c>
      <c r="F121" s="40"/>
      <c r="G121" s="109">
        <f t="shared" si="3"/>
        <v>6411.8803931287875</v>
      </c>
      <c r="H121" s="26">
        <v>18.573609265843515</v>
      </c>
      <c r="I121" s="7">
        <v>48.338074931874871</v>
      </c>
      <c r="J121" s="7">
        <v>78.434203059412539</v>
      </c>
      <c r="K121" s="7">
        <v>140.88930847495794</v>
      </c>
      <c r="L121" s="7">
        <v>393.69592489302158</v>
      </c>
      <c r="M121" s="7">
        <v>2360.4054579436779</v>
      </c>
      <c r="N121" s="124">
        <f t="shared" si="4"/>
        <v>3040.3365785687884</v>
      </c>
      <c r="O121" s="26">
        <v>14.540842640745723</v>
      </c>
      <c r="P121" s="7">
        <v>39.51551217213273</v>
      </c>
      <c r="Q121" s="7">
        <v>48.036917900666595</v>
      </c>
      <c r="R121" s="7">
        <v>112.03569690138102</v>
      </c>
      <c r="S121" s="7">
        <v>312.36577804386616</v>
      </c>
      <c r="T121" s="7">
        <v>2845.049066901207</v>
      </c>
      <c r="U121" s="124">
        <f t="shared" si="5"/>
        <v>3371.5438145599992</v>
      </c>
    </row>
    <row r="122" spans="1:21">
      <c r="A122" s="37">
        <v>125</v>
      </c>
      <c r="B122" s="17"/>
      <c r="C122" s="11"/>
      <c r="D122" s="50"/>
      <c r="E122" s="9" t="s">
        <v>148</v>
      </c>
      <c r="F122" s="46"/>
      <c r="G122" s="109">
        <f t="shared" si="3"/>
        <v>297567.97429313697</v>
      </c>
      <c r="H122" s="26">
        <v>800.35822386946529</v>
      </c>
      <c r="I122" s="7">
        <v>155.57764949463308</v>
      </c>
      <c r="J122" s="7">
        <v>605.98520402610302</v>
      </c>
      <c r="K122" s="7">
        <v>3040.2078663706779</v>
      </c>
      <c r="L122" s="7">
        <v>14672.281032919884</v>
      </c>
      <c r="M122" s="7">
        <v>123086.28151488304</v>
      </c>
      <c r="N122" s="124">
        <f t="shared" si="4"/>
        <v>142360.6914915638</v>
      </c>
      <c r="O122" s="26">
        <v>607.97997562680393</v>
      </c>
      <c r="P122" s="7">
        <v>104.78550421819091</v>
      </c>
      <c r="Q122" s="7">
        <v>287.72005746513605</v>
      </c>
      <c r="R122" s="7">
        <v>1313.5571431368589</v>
      </c>
      <c r="S122" s="7">
        <v>8703.3572273254395</v>
      </c>
      <c r="T122" s="7">
        <v>144189.88289380074</v>
      </c>
      <c r="U122" s="124">
        <f t="shared" si="5"/>
        <v>155207.28280157316</v>
      </c>
    </row>
    <row r="123" spans="1:21">
      <c r="A123" s="93">
        <v>126</v>
      </c>
      <c r="B123" s="94"/>
      <c r="C123" s="95" t="s">
        <v>149</v>
      </c>
      <c r="D123" s="96" t="s">
        <v>150</v>
      </c>
      <c r="E123" s="97"/>
      <c r="F123" s="98"/>
      <c r="G123" s="99">
        <f t="shared" si="3"/>
        <v>754241.61620571185</v>
      </c>
      <c r="H123" s="100">
        <v>307.49305812269449</v>
      </c>
      <c r="I123" s="101">
        <v>464.33177148550749</v>
      </c>
      <c r="J123" s="101">
        <v>1702.319555953145</v>
      </c>
      <c r="K123" s="101">
        <v>8281.2254242897034</v>
      </c>
      <c r="L123" s="101">
        <v>42740.92901802063</v>
      </c>
      <c r="M123" s="101">
        <v>290453.89084434509</v>
      </c>
      <c r="N123" s="125">
        <f t="shared" si="4"/>
        <v>343950.18967221677</v>
      </c>
      <c r="O123" s="100">
        <v>213.84473051596433</v>
      </c>
      <c r="P123" s="101">
        <v>364.86098049581051</v>
      </c>
      <c r="Q123" s="101">
        <v>1483.4931598007679</v>
      </c>
      <c r="R123" s="101">
        <v>6708.0648771524429</v>
      </c>
      <c r="S123" s="101">
        <v>40337.760956764221</v>
      </c>
      <c r="T123" s="101">
        <v>361183.40182876587</v>
      </c>
      <c r="U123" s="125">
        <f t="shared" si="5"/>
        <v>410291.42653349508</v>
      </c>
    </row>
    <row r="124" spans="1:21">
      <c r="A124" s="37">
        <v>127</v>
      </c>
      <c r="B124" s="12"/>
      <c r="C124" s="12"/>
      <c r="D124" s="38" t="s">
        <v>8</v>
      </c>
      <c r="E124" s="49" t="s">
        <v>151</v>
      </c>
      <c r="F124" s="40"/>
      <c r="G124" s="109">
        <f t="shared" si="3"/>
        <v>641094.0469432727</v>
      </c>
      <c r="H124" s="26">
        <v>196.77270649556885</v>
      </c>
      <c r="I124" s="7">
        <v>418.37046277523041</v>
      </c>
      <c r="J124" s="7">
        <v>1535.4951860904694</v>
      </c>
      <c r="K124" s="7">
        <v>7401.4168608188629</v>
      </c>
      <c r="L124" s="7">
        <v>38232.834144115448</v>
      </c>
      <c r="M124" s="7">
        <v>247904.97805976868</v>
      </c>
      <c r="N124" s="124">
        <f t="shared" si="4"/>
        <v>295689.86742006429</v>
      </c>
      <c r="O124" s="26">
        <v>148.9719097999041</v>
      </c>
      <c r="P124" s="7">
        <v>323.79992835223675</v>
      </c>
      <c r="Q124" s="7">
        <v>1281.544491186738</v>
      </c>
      <c r="R124" s="7">
        <v>5837.3856180906296</v>
      </c>
      <c r="S124" s="7">
        <v>36386.421585559845</v>
      </c>
      <c r="T124" s="7">
        <v>301426.05599021912</v>
      </c>
      <c r="U124" s="124">
        <f t="shared" si="5"/>
        <v>345404.17952320847</v>
      </c>
    </row>
    <row r="125" spans="1:21">
      <c r="A125" s="37">
        <v>128</v>
      </c>
      <c r="B125" s="17"/>
      <c r="C125" s="16"/>
      <c r="D125" s="52" t="s">
        <v>10</v>
      </c>
      <c r="E125" s="49" t="s">
        <v>152</v>
      </c>
      <c r="F125" s="40"/>
      <c r="G125" s="109">
        <f t="shared" si="3"/>
        <v>2200.209951043129</v>
      </c>
      <c r="H125" s="26">
        <v>0</v>
      </c>
      <c r="I125" s="7">
        <v>0</v>
      </c>
      <c r="J125" s="7">
        <v>0.25257056951522827</v>
      </c>
      <c r="K125" s="7">
        <v>6.0745749473571777</v>
      </c>
      <c r="L125" s="7">
        <v>256.01249378919601</v>
      </c>
      <c r="M125" s="7">
        <v>1937.8703117370605</v>
      </c>
      <c r="N125" s="124">
        <f t="shared" si="4"/>
        <v>2200.209951043129</v>
      </c>
      <c r="O125" s="26">
        <v>0</v>
      </c>
      <c r="P125" s="7">
        <v>0</v>
      </c>
      <c r="Q125" s="7">
        <v>0</v>
      </c>
      <c r="R125" s="7">
        <v>0</v>
      </c>
      <c r="S125" s="7">
        <v>0</v>
      </c>
      <c r="T125" s="7">
        <v>0</v>
      </c>
      <c r="U125" s="124">
        <f t="shared" si="5"/>
        <v>0</v>
      </c>
    </row>
    <row r="126" spans="1:21">
      <c r="A126" s="37">
        <v>129</v>
      </c>
      <c r="B126" s="10"/>
      <c r="C126" s="16"/>
      <c r="D126" s="38" t="s">
        <v>22</v>
      </c>
      <c r="E126" s="15" t="s">
        <v>153</v>
      </c>
      <c r="F126" s="43"/>
      <c r="G126" s="109">
        <f t="shared" si="3"/>
        <v>12650.665995896459</v>
      </c>
      <c r="H126" s="26">
        <v>0</v>
      </c>
      <c r="I126" s="7">
        <v>4.5074036554433405</v>
      </c>
      <c r="J126" s="7">
        <v>13.57200146955438</v>
      </c>
      <c r="K126" s="7">
        <v>116.06722994032316</v>
      </c>
      <c r="L126" s="7">
        <v>673.0657958490774</v>
      </c>
      <c r="M126" s="7">
        <v>4838.1450986471027</v>
      </c>
      <c r="N126" s="124">
        <f t="shared" si="4"/>
        <v>5645.357529561501</v>
      </c>
      <c r="O126" s="26">
        <v>0</v>
      </c>
      <c r="P126" s="7">
        <v>5.2548904901923379</v>
      </c>
      <c r="Q126" s="7">
        <v>12.237535182299325</v>
      </c>
      <c r="R126" s="7">
        <v>81.916515578865074</v>
      </c>
      <c r="S126" s="7">
        <v>453.62299763038754</v>
      </c>
      <c r="T126" s="7">
        <v>6452.2765274532139</v>
      </c>
      <c r="U126" s="124">
        <f t="shared" si="5"/>
        <v>7005.3084663349582</v>
      </c>
    </row>
    <row r="127" spans="1:21">
      <c r="A127" s="37">
        <v>130</v>
      </c>
      <c r="B127" s="17"/>
      <c r="C127" s="11"/>
      <c r="D127" s="38" t="s">
        <v>24</v>
      </c>
      <c r="E127" s="9" t="s">
        <v>408</v>
      </c>
      <c r="F127" s="46"/>
      <c r="G127" s="109">
        <f t="shared" si="3"/>
        <v>96229.646663729567</v>
      </c>
      <c r="H127" s="26">
        <v>110.72035160474479</v>
      </c>
      <c r="I127" s="7">
        <v>41.453892922028899</v>
      </c>
      <c r="J127" s="7">
        <v>152.99977241829038</v>
      </c>
      <c r="K127" s="7">
        <v>757.66648516058922</v>
      </c>
      <c r="L127" s="7">
        <v>3579.0163578391075</v>
      </c>
      <c r="M127" s="7">
        <v>35772.902720689774</v>
      </c>
      <c r="N127" s="124">
        <f t="shared" si="4"/>
        <v>40414.759580634534</v>
      </c>
      <c r="O127" s="26">
        <v>64.872815662994981</v>
      </c>
      <c r="P127" s="7">
        <v>35.80616945354268</v>
      </c>
      <c r="Q127" s="7">
        <v>169.68873025756329</v>
      </c>
      <c r="R127" s="7">
        <v>617.47891987487674</v>
      </c>
      <c r="S127" s="7">
        <v>3013.5223922878504</v>
      </c>
      <c r="T127" s="7">
        <v>51913.518055558205</v>
      </c>
      <c r="U127" s="124">
        <f t="shared" si="5"/>
        <v>55814.887083095033</v>
      </c>
    </row>
    <row r="128" spans="1:21">
      <c r="A128" s="37">
        <v>131</v>
      </c>
      <c r="B128" s="12"/>
      <c r="C128" s="12"/>
      <c r="D128" s="38" t="s">
        <v>26</v>
      </c>
      <c r="E128" s="15" t="s">
        <v>154</v>
      </c>
      <c r="F128" s="43"/>
      <c r="G128" s="109">
        <f t="shared" si="3"/>
        <v>0</v>
      </c>
      <c r="H128" s="26">
        <v>0</v>
      </c>
      <c r="I128" s="7">
        <v>0</v>
      </c>
      <c r="J128" s="7">
        <v>0</v>
      </c>
      <c r="K128" s="7">
        <v>0</v>
      </c>
      <c r="L128" s="7">
        <v>0</v>
      </c>
      <c r="M128" s="7">
        <v>0</v>
      </c>
      <c r="N128" s="124">
        <f t="shared" si="4"/>
        <v>0</v>
      </c>
      <c r="O128" s="26">
        <v>0</v>
      </c>
      <c r="P128" s="7">
        <v>0</v>
      </c>
      <c r="Q128" s="7">
        <v>0</v>
      </c>
      <c r="R128" s="7">
        <v>0</v>
      </c>
      <c r="S128" s="7">
        <v>0</v>
      </c>
      <c r="T128" s="7">
        <v>0</v>
      </c>
      <c r="U128" s="124">
        <f t="shared" si="5"/>
        <v>0</v>
      </c>
    </row>
    <row r="129" spans="1:21">
      <c r="A129" s="37">
        <v>132</v>
      </c>
      <c r="B129" s="12"/>
      <c r="C129" s="12"/>
      <c r="D129" s="38" t="s">
        <v>32</v>
      </c>
      <c r="E129" s="15" t="s">
        <v>155</v>
      </c>
      <c r="F129" s="43"/>
      <c r="G129" s="109">
        <f t="shared" si="3"/>
        <v>2067.0444783964194</v>
      </c>
      <c r="H129" s="26">
        <v>0</v>
      </c>
      <c r="I129" s="7">
        <v>0</v>
      </c>
      <c r="J129" s="7">
        <v>0</v>
      </c>
      <c r="K129" s="7">
        <v>0</v>
      </c>
      <c r="L129" s="7">
        <v>0</v>
      </c>
      <c r="M129" s="7">
        <v>0</v>
      </c>
      <c r="N129" s="124">
        <f t="shared" si="4"/>
        <v>0</v>
      </c>
      <c r="O129" s="26">
        <v>0</v>
      </c>
      <c r="P129" s="7">
        <v>0</v>
      </c>
      <c r="Q129" s="7">
        <v>20.022395156789571</v>
      </c>
      <c r="R129" s="7">
        <v>171.28374638548121</v>
      </c>
      <c r="S129" s="7">
        <v>484.19318484375253</v>
      </c>
      <c r="T129" s="7">
        <v>1391.5451520103961</v>
      </c>
      <c r="U129" s="124">
        <f t="shared" si="5"/>
        <v>2067.0444783964194</v>
      </c>
    </row>
    <row r="130" spans="1:21">
      <c r="A130" s="93">
        <v>133</v>
      </c>
      <c r="B130" s="94"/>
      <c r="C130" s="95" t="s">
        <v>156</v>
      </c>
      <c r="D130" s="96" t="s">
        <v>157</v>
      </c>
      <c r="E130" s="97"/>
      <c r="F130" s="98"/>
      <c r="G130" s="99">
        <f t="shared" si="3"/>
        <v>48022.86620979225</v>
      </c>
      <c r="H130" s="100">
        <v>125.15910081781476</v>
      </c>
      <c r="I130" s="101">
        <v>34.163066754117608</v>
      </c>
      <c r="J130" s="101">
        <v>91.862243780866265</v>
      </c>
      <c r="K130" s="101">
        <v>346.2513003051281</v>
      </c>
      <c r="L130" s="101">
        <v>1521.3703619241714</v>
      </c>
      <c r="M130" s="101">
        <v>15376.912617325783</v>
      </c>
      <c r="N130" s="125">
        <f t="shared" si="4"/>
        <v>17495.718690907881</v>
      </c>
      <c r="O130" s="100">
        <v>134.71880954502194</v>
      </c>
      <c r="P130" s="101">
        <v>26.926433570683002</v>
      </c>
      <c r="Q130" s="101">
        <v>68.847307618707418</v>
      </c>
      <c r="R130" s="101">
        <v>215.78456599265337</v>
      </c>
      <c r="S130" s="101">
        <v>1172.0905554890633</v>
      </c>
      <c r="T130" s="101">
        <v>28908.779846668243</v>
      </c>
      <c r="U130" s="125">
        <f t="shared" si="5"/>
        <v>30527.147518884372</v>
      </c>
    </row>
    <row r="131" spans="1:21">
      <c r="A131" s="93">
        <v>134</v>
      </c>
      <c r="B131" s="94"/>
      <c r="C131" s="95" t="s">
        <v>158</v>
      </c>
      <c r="D131" s="96" t="s">
        <v>159</v>
      </c>
      <c r="E131" s="97"/>
      <c r="F131" s="98"/>
      <c r="G131" s="99">
        <f t="shared" si="3"/>
        <v>61295.971064659767</v>
      </c>
      <c r="H131" s="100">
        <v>0</v>
      </c>
      <c r="I131" s="101">
        <v>63.510454111732543</v>
      </c>
      <c r="J131" s="101">
        <v>135.33125049620867</v>
      </c>
      <c r="K131" s="101">
        <v>360.09104038029909</v>
      </c>
      <c r="L131" s="101">
        <v>2067.2271852828562</v>
      </c>
      <c r="M131" s="101">
        <v>18612.776029132307</v>
      </c>
      <c r="N131" s="125">
        <f t="shared" si="4"/>
        <v>21238.935959403403</v>
      </c>
      <c r="O131" s="100">
        <v>0</v>
      </c>
      <c r="P131" s="101">
        <v>161.64427235163748</v>
      </c>
      <c r="Q131" s="101">
        <v>772.76545272767544</v>
      </c>
      <c r="R131" s="101">
        <v>1208.8041156381369</v>
      </c>
      <c r="S131" s="101">
        <v>2977.049248997122</v>
      </c>
      <c r="T131" s="101">
        <v>34936.772015541792</v>
      </c>
      <c r="U131" s="125">
        <f>SUM(O131:T131)</f>
        <v>40057.035105256364</v>
      </c>
    </row>
    <row r="132" spans="1:21">
      <c r="A132" s="37">
        <v>135</v>
      </c>
      <c r="B132" s="17"/>
      <c r="C132" s="16"/>
      <c r="D132" s="38" t="s">
        <v>8</v>
      </c>
      <c r="E132" s="49" t="s">
        <v>160</v>
      </c>
      <c r="F132" s="40"/>
      <c r="G132" s="109">
        <f t="shared" si="3"/>
        <v>26301.696373234503</v>
      </c>
      <c r="H132" s="26">
        <v>0</v>
      </c>
      <c r="I132" s="7">
        <v>11.750684163765982</v>
      </c>
      <c r="J132" s="7">
        <v>9.8587870189512614</v>
      </c>
      <c r="K132" s="7">
        <v>52.531777092663106</v>
      </c>
      <c r="L132" s="7">
        <v>934.85757182445377</v>
      </c>
      <c r="M132" s="7">
        <v>8086.362774880603</v>
      </c>
      <c r="N132" s="124">
        <f t="shared" si="4"/>
        <v>9095.3615949804371</v>
      </c>
      <c r="O132" s="26">
        <v>0</v>
      </c>
      <c r="P132" s="7">
        <v>11.514245374273742</v>
      </c>
      <c r="Q132" s="7">
        <v>20.74875938333571</v>
      </c>
      <c r="R132" s="7">
        <v>127.54425482917577</v>
      </c>
      <c r="S132" s="7">
        <v>1292.123743860051</v>
      </c>
      <c r="T132" s="7">
        <v>15754.40377480723</v>
      </c>
      <c r="U132" s="124">
        <f t="shared" ref="U132:U157" si="6">SUM(O132:T132)</f>
        <v>17206.334778254066</v>
      </c>
    </row>
    <row r="133" spans="1:21">
      <c r="A133" s="37">
        <v>136</v>
      </c>
      <c r="B133" s="10"/>
      <c r="C133" s="16"/>
      <c r="D133" s="38" t="s">
        <v>10</v>
      </c>
      <c r="E133" s="49" t="s">
        <v>161</v>
      </c>
      <c r="F133" s="40"/>
      <c r="G133" s="109">
        <f t="shared" si="3"/>
        <v>1773.5530815944076</v>
      </c>
      <c r="H133" s="26">
        <v>0</v>
      </c>
      <c r="I133" s="7">
        <v>0</v>
      </c>
      <c r="J133" s="7">
        <v>1.655771404504776</v>
      </c>
      <c r="K133" s="7">
        <v>5.0380944088101387</v>
      </c>
      <c r="L133" s="7">
        <v>30.86659474670887</v>
      </c>
      <c r="M133" s="7">
        <v>525.70134580135345</v>
      </c>
      <c r="N133" s="124">
        <f t="shared" si="4"/>
        <v>563.26180636137724</v>
      </c>
      <c r="O133" s="26">
        <v>0</v>
      </c>
      <c r="P133" s="7">
        <v>0</v>
      </c>
      <c r="Q133" s="7">
        <v>0.67003142833709717</v>
      </c>
      <c r="R133" s="7">
        <v>1.2838315963745117</v>
      </c>
      <c r="S133" s="7">
        <v>12.334392875432968</v>
      </c>
      <c r="T133" s="7">
        <v>1196.0030193328857</v>
      </c>
      <c r="U133" s="124">
        <f t="shared" si="6"/>
        <v>1210.2912752330303</v>
      </c>
    </row>
    <row r="134" spans="1:21">
      <c r="A134" s="37">
        <v>137</v>
      </c>
      <c r="B134" s="10"/>
      <c r="C134" s="11"/>
      <c r="D134" s="52" t="s">
        <v>22</v>
      </c>
      <c r="E134" s="49" t="s">
        <v>162</v>
      </c>
      <c r="F134" s="51"/>
      <c r="G134" s="109">
        <f t="shared" si="3"/>
        <v>330.79601186513901</v>
      </c>
      <c r="H134" s="26">
        <v>0</v>
      </c>
      <c r="I134" s="7">
        <v>0</v>
      </c>
      <c r="J134" s="7">
        <v>0.29369837045669556</v>
      </c>
      <c r="K134" s="7">
        <v>13.126912340521812</v>
      </c>
      <c r="L134" s="7">
        <v>65.222480058670044</v>
      </c>
      <c r="M134" s="7">
        <v>169.32074439525604</v>
      </c>
      <c r="N134" s="124">
        <f t="shared" si="4"/>
        <v>247.96383516490459</v>
      </c>
      <c r="O134" s="26">
        <v>0</v>
      </c>
      <c r="P134" s="7">
        <v>0</v>
      </c>
      <c r="Q134" s="7">
        <v>0.20207458734512329</v>
      </c>
      <c r="R134" s="7">
        <v>0.37141108512878418</v>
      </c>
      <c r="S134" s="7">
        <v>4.0296415835618973</v>
      </c>
      <c r="T134" s="7">
        <v>78.229049444198608</v>
      </c>
      <c r="U134" s="124">
        <f t="shared" si="6"/>
        <v>82.832176700234413</v>
      </c>
    </row>
    <row r="135" spans="1:21">
      <c r="A135" s="37">
        <v>138</v>
      </c>
      <c r="B135" s="10"/>
      <c r="C135" s="11"/>
      <c r="D135" s="52" t="s">
        <v>24</v>
      </c>
      <c r="E135" s="49" t="s">
        <v>163</v>
      </c>
      <c r="F135" s="51"/>
      <c r="G135" s="109">
        <f t="shared" si="3"/>
        <v>1785.234706774354</v>
      </c>
      <c r="H135" s="26">
        <v>0</v>
      </c>
      <c r="I135" s="7">
        <v>0</v>
      </c>
      <c r="J135" s="7">
        <v>0.52494008094072342</v>
      </c>
      <c r="K135" s="7">
        <v>2.9243661165237427</v>
      </c>
      <c r="L135" s="7">
        <v>41.609879910945892</v>
      </c>
      <c r="M135" s="7">
        <v>843.06625032424927</v>
      </c>
      <c r="N135" s="124">
        <f t="shared" si="4"/>
        <v>888.12543643265963</v>
      </c>
      <c r="O135" s="26">
        <v>0</v>
      </c>
      <c r="P135" s="7">
        <v>0</v>
      </c>
      <c r="Q135" s="7">
        <v>0.63578636944293976</v>
      </c>
      <c r="R135" s="7">
        <v>0.50017722696065903</v>
      </c>
      <c r="S135" s="7">
        <v>10.721030861139297</v>
      </c>
      <c r="T135" s="7">
        <v>885.25227588415146</v>
      </c>
      <c r="U135" s="124">
        <f t="shared" si="6"/>
        <v>897.10927034169436</v>
      </c>
    </row>
    <row r="136" spans="1:21">
      <c r="A136" s="37">
        <v>139</v>
      </c>
      <c r="B136" s="17"/>
      <c r="C136" s="11"/>
      <c r="D136" s="50"/>
      <c r="E136" s="9" t="s">
        <v>164</v>
      </c>
      <c r="F136" s="46"/>
      <c r="G136" s="109">
        <f t="shared" si="3"/>
        <v>31104.691225320101</v>
      </c>
      <c r="H136" s="26">
        <v>0</v>
      </c>
      <c r="I136" s="7">
        <v>51.759766805917025</v>
      </c>
      <c r="J136" s="7">
        <v>122.99805654957891</v>
      </c>
      <c r="K136" s="7">
        <v>286.46989556029439</v>
      </c>
      <c r="L136" s="7">
        <v>994.67063408344984</v>
      </c>
      <c r="M136" s="7">
        <v>8988.3248134180903</v>
      </c>
      <c r="N136" s="124">
        <f t="shared" si="4"/>
        <v>10444.223166417331</v>
      </c>
      <c r="O136" s="26">
        <v>0</v>
      </c>
      <c r="P136" s="7">
        <v>150.13002557680011</v>
      </c>
      <c r="Q136" s="7">
        <v>750.50880075991154</v>
      </c>
      <c r="R136" s="7">
        <v>1079.1044733598828</v>
      </c>
      <c r="S136" s="7">
        <v>1657.8404487669468</v>
      </c>
      <c r="T136" s="7">
        <v>17022.884310439229</v>
      </c>
      <c r="U136" s="124">
        <f t="shared" si="6"/>
        <v>20660.46805890277</v>
      </c>
    </row>
    <row r="137" spans="1:21">
      <c r="A137" s="93">
        <v>140</v>
      </c>
      <c r="B137" s="94"/>
      <c r="C137" s="95" t="s">
        <v>165</v>
      </c>
      <c r="D137" s="96" t="s">
        <v>166</v>
      </c>
      <c r="E137" s="97"/>
      <c r="F137" s="98"/>
      <c r="G137" s="99">
        <f t="shared" si="3"/>
        <v>39345.374335810542</v>
      </c>
      <c r="H137" s="100">
        <v>14201.360426902771</v>
      </c>
      <c r="I137" s="101">
        <v>1555.067060098052</v>
      </c>
      <c r="J137" s="101">
        <v>1258.8208471536636</v>
      </c>
      <c r="K137" s="101">
        <v>872.09045977145433</v>
      </c>
      <c r="L137" s="101">
        <v>801.98347452282906</v>
      </c>
      <c r="M137" s="101">
        <v>913.7051796913147</v>
      </c>
      <c r="N137" s="125">
        <f t="shared" si="4"/>
        <v>19603.027448140085</v>
      </c>
      <c r="O137" s="100">
        <v>13571.104422569275</v>
      </c>
      <c r="P137" s="101">
        <v>1499.1441173553467</v>
      </c>
      <c r="Q137" s="101">
        <v>1375.6251673661172</v>
      </c>
      <c r="R137" s="101">
        <v>1107.7047093734145</v>
      </c>
      <c r="S137" s="101">
        <v>961.05986118689179</v>
      </c>
      <c r="T137" s="101">
        <v>1227.7086098194122</v>
      </c>
      <c r="U137" s="125">
        <f t="shared" si="6"/>
        <v>19742.346887670457</v>
      </c>
    </row>
    <row r="138" spans="1:21">
      <c r="A138" s="37">
        <v>141</v>
      </c>
      <c r="B138" s="17"/>
      <c r="C138" s="16"/>
      <c r="D138" s="38" t="s">
        <v>8</v>
      </c>
      <c r="E138" s="45" t="s">
        <v>167</v>
      </c>
      <c r="F138" s="53"/>
      <c r="G138" s="109">
        <f t="shared" ref="G138:G157" si="7">N138+U138</f>
        <v>1098.1644312307762</v>
      </c>
      <c r="H138" s="26">
        <v>564.54256300628185</v>
      </c>
      <c r="I138" s="7">
        <v>10.030808157520369</v>
      </c>
      <c r="J138" s="7">
        <v>8.2836229766253382</v>
      </c>
      <c r="K138" s="7">
        <v>10.443590860930271</v>
      </c>
      <c r="L138" s="7">
        <v>7.7869468479184434</v>
      </c>
      <c r="M138" s="7">
        <v>4.9143228530883789</v>
      </c>
      <c r="N138" s="124">
        <f t="shared" ref="N138:N157" si="8">SUM(H138:M138)</f>
        <v>606.00185470236465</v>
      </c>
      <c r="O138" s="26">
        <v>440.04258149862289</v>
      </c>
      <c r="P138" s="7">
        <v>9.8554851700901054</v>
      </c>
      <c r="Q138" s="7">
        <v>11.03116611513542</v>
      </c>
      <c r="R138" s="7">
        <v>15.312028130487306</v>
      </c>
      <c r="S138" s="7">
        <v>13.484888825507369</v>
      </c>
      <c r="T138" s="7">
        <v>2.4364267885684967</v>
      </c>
      <c r="U138" s="124">
        <f t="shared" si="6"/>
        <v>492.16257652841159</v>
      </c>
    </row>
    <row r="139" spans="1:21">
      <c r="A139" s="37">
        <v>142</v>
      </c>
      <c r="B139" s="17"/>
      <c r="C139" s="16"/>
      <c r="D139" s="38" t="s">
        <v>10</v>
      </c>
      <c r="E139" s="45" t="s">
        <v>168</v>
      </c>
      <c r="F139" s="53"/>
      <c r="G139" s="109">
        <f t="shared" si="7"/>
        <v>183.41481427149847</v>
      </c>
      <c r="H139" s="26">
        <v>88.160365558927879</v>
      </c>
      <c r="I139" s="7">
        <v>0.39647519588470459</v>
      </c>
      <c r="J139" s="7">
        <v>0.51669394969940186</v>
      </c>
      <c r="K139" s="7">
        <v>0.28099077939987183</v>
      </c>
      <c r="L139" s="7">
        <v>0.13367334008216858</v>
      </c>
      <c r="M139" s="7">
        <v>0</v>
      </c>
      <c r="N139" s="124">
        <f t="shared" si="8"/>
        <v>89.488198823994026</v>
      </c>
      <c r="O139" s="26">
        <v>92.321996778948233</v>
      </c>
      <c r="P139" s="7">
        <v>0</v>
      </c>
      <c r="Q139" s="7">
        <v>0</v>
      </c>
      <c r="R139" s="7">
        <v>0</v>
      </c>
      <c r="S139" s="7">
        <v>0</v>
      </c>
      <c r="T139" s="7">
        <v>1.6046186685562134</v>
      </c>
      <c r="U139" s="124">
        <f t="shared" si="6"/>
        <v>93.926615447504446</v>
      </c>
    </row>
    <row r="140" spans="1:21">
      <c r="A140" s="37">
        <v>143</v>
      </c>
      <c r="B140" s="17"/>
      <c r="C140" s="16"/>
      <c r="D140" s="38" t="s">
        <v>22</v>
      </c>
      <c r="E140" s="45" t="s">
        <v>169</v>
      </c>
      <c r="F140" s="53"/>
      <c r="G140" s="109">
        <f t="shared" si="7"/>
        <v>925.86720008193515</v>
      </c>
      <c r="H140" s="26">
        <v>232.26528113335371</v>
      </c>
      <c r="I140" s="7">
        <v>21.528088226448745</v>
      </c>
      <c r="J140" s="7">
        <v>32.103328412864357</v>
      </c>
      <c r="K140" s="7">
        <v>61.375418271869421</v>
      </c>
      <c r="L140" s="7">
        <v>109.39430043753237</v>
      </c>
      <c r="M140" s="7">
        <v>3.4682085514068604</v>
      </c>
      <c r="N140" s="124">
        <f t="shared" si="8"/>
        <v>460.13462503347546</v>
      </c>
      <c r="O140" s="26">
        <v>197.12996551394463</v>
      </c>
      <c r="P140" s="7">
        <v>20.412658798508346</v>
      </c>
      <c r="Q140" s="7">
        <v>32.42546518961899</v>
      </c>
      <c r="R140" s="7">
        <v>99.60589577909559</v>
      </c>
      <c r="S140" s="7">
        <v>111.22151588089764</v>
      </c>
      <c r="T140" s="7">
        <v>4.9370738863945007</v>
      </c>
      <c r="U140" s="124">
        <f t="shared" si="6"/>
        <v>465.73257504845969</v>
      </c>
    </row>
    <row r="141" spans="1:21">
      <c r="A141" s="37">
        <v>144</v>
      </c>
      <c r="B141" s="17"/>
      <c r="C141" s="16"/>
      <c r="D141" s="38" t="s">
        <v>24</v>
      </c>
      <c r="E141" s="45" t="s">
        <v>170</v>
      </c>
      <c r="F141" s="53"/>
      <c r="G141" s="109">
        <f t="shared" si="7"/>
        <v>24349.547189230099</v>
      </c>
      <c r="H141" s="26">
        <v>8408.0131117105484</v>
      </c>
      <c r="I141" s="7">
        <v>1175.4902615696192</v>
      </c>
      <c r="J141" s="7">
        <v>1027.4508095681667</v>
      </c>
      <c r="K141" s="7">
        <v>647.5345517359674</v>
      </c>
      <c r="L141" s="7">
        <v>305.09634928405285</v>
      </c>
      <c r="M141" s="7">
        <v>257.83452129364014</v>
      </c>
      <c r="N141" s="124">
        <f t="shared" si="8"/>
        <v>11821.419605161995</v>
      </c>
      <c r="O141" s="26">
        <v>8176.1116858720779</v>
      </c>
      <c r="P141" s="7">
        <v>1211.5816305093467</v>
      </c>
      <c r="Q141" s="7">
        <v>1178.235110823065</v>
      </c>
      <c r="R141" s="7">
        <v>841.10396922379732</v>
      </c>
      <c r="S141" s="7">
        <v>514.32585833035409</v>
      </c>
      <c r="T141" s="7">
        <v>606.7693293094635</v>
      </c>
      <c r="U141" s="124">
        <f t="shared" si="6"/>
        <v>12528.127584068105</v>
      </c>
    </row>
    <row r="142" spans="1:21">
      <c r="A142" s="37">
        <v>145</v>
      </c>
      <c r="B142" s="17"/>
      <c r="C142" s="16"/>
      <c r="D142" s="38" t="s">
        <v>26</v>
      </c>
      <c r="E142" s="45" t="s">
        <v>171</v>
      </c>
      <c r="F142" s="53"/>
      <c r="G142" s="109">
        <f t="shared" si="7"/>
        <v>1694.4680194523689</v>
      </c>
      <c r="H142" s="26">
        <v>394.1314954161644</v>
      </c>
      <c r="I142" s="7">
        <v>13.433639898197725</v>
      </c>
      <c r="J142" s="7">
        <v>24.107406276743859</v>
      </c>
      <c r="K142" s="7">
        <v>18.875615642115008</v>
      </c>
      <c r="L142" s="7">
        <v>24.284123046905734</v>
      </c>
      <c r="M142" s="7">
        <v>323.74405765533447</v>
      </c>
      <c r="N142" s="124">
        <f t="shared" si="8"/>
        <v>798.5763379354612</v>
      </c>
      <c r="O142" s="26">
        <v>534.19544562697411</v>
      </c>
      <c r="P142" s="7">
        <v>16.429398903390393</v>
      </c>
      <c r="Q142" s="7">
        <v>13.625382490630727</v>
      </c>
      <c r="R142" s="7">
        <v>14.77762302467454</v>
      </c>
      <c r="S142" s="7">
        <v>10.883252095017269</v>
      </c>
      <c r="T142" s="7">
        <v>305.9805793762207</v>
      </c>
      <c r="U142" s="124">
        <f t="shared" si="6"/>
        <v>895.89168151690774</v>
      </c>
    </row>
    <row r="143" spans="1:21">
      <c r="A143" s="37">
        <v>146</v>
      </c>
      <c r="B143" s="17"/>
      <c r="C143" s="16"/>
      <c r="D143" s="38" t="s">
        <v>32</v>
      </c>
      <c r="E143" s="54" t="s">
        <v>172</v>
      </c>
      <c r="F143" s="53"/>
      <c r="G143" s="109">
        <f t="shared" si="7"/>
        <v>11093.912614702713</v>
      </c>
      <c r="H143" s="26">
        <v>4514.2475346326828</v>
      </c>
      <c r="I143" s="7">
        <v>334.18781708553433</v>
      </c>
      <c r="J143" s="7">
        <v>166.35893776640296</v>
      </c>
      <c r="K143" s="7">
        <v>133.58027382194996</v>
      </c>
      <c r="L143" s="7">
        <v>355.28806630894542</v>
      </c>
      <c r="M143" s="7">
        <v>323.74405765533447</v>
      </c>
      <c r="N143" s="124">
        <f t="shared" si="8"/>
        <v>5827.4066872708499</v>
      </c>
      <c r="O143" s="26">
        <v>4131.3028476834297</v>
      </c>
      <c r="P143" s="7">
        <v>240.86487880442291</v>
      </c>
      <c r="Q143" s="7">
        <v>140.30809495737776</v>
      </c>
      <c r="R143" s="7">
        <v>136.90518827363849</v>
      </c>
      <c r="S143" s="7">
        <v>311.14433452207595</v>
      </c>
      <c r="T143" s="7">
        <v>305.98058319091797</v>
      </c>
      <c r="U143" s="124">
        <f t="shared" si="6"/>
        <v>5266.5059274318628</v>
      </c>
    </row>
    <row r="144" spans="1:21">
      <c r="A144" s="93">
        <v>147</v>
      </c>
      <c r="B144" s="94"/>
      <c r="C144" s="103" t="s">
        <v>173</v>
      </c>
      <c r="D144" s="96" t="s">
        <v>174</v>
      </c>
      <c r="E144" s="97"/>
      <c r="F144" s="98"/>
      <c r="G144" s="99">
        <f t="shared" si="7"/>
        <v>40.554117649793625</v>
      </c>
      <c r="H144" s="100">
        <v>0</v>
      </c>
      <c r="I144" s="101">
        <v>0.79187792539596558</v>
      </c>
      <c r="J144" s="101">
        <v>0.50255507230758667</v>
      </c>
      <c r="K144" s="101">
        <v>3.0188747644424438</v>
      </c>
      <c r="L144" s="101">
        <v>0.91847306489944458</v>
      </c>
      <c r="M144" s="101">
        <v>7.3301359415054321</v>
      </c>
      <c r="N144" s="125">
        <f t="shared" si="8"/>
        <v>12.561916768550873</v>
      </c>
      <c r="O144" s="100">
        <v>0</v>
      </c>
      <c r="P144" s="101">
        <v>0.78509366512298584</v>
      </c>
      <c r="Q144" s="101">
        <v>0.48135098814964294</v>
      </c>
      <c r="R144" s="101">
        <v>0</v>
      </c>
      <c r="S144" s="101">
        <v>5.0829423069953918</v>
      </c>
      <c r="T144" s="101">
        <v>21.642813920974731</v>
      </c>
      <c r="U144" s="125">
        <f t="shared" si="6"/>
        <v>27.992200881242752</v>
      </c>
    </row>
    <row r="145" spans="1:21">
      <c r="A145" s="72">
        <v>151</v>
      </c>
      <c r="B145" s="80" t="s">
        <v>175</v>
      </c>
      <c r="C145" s="81" t="s">
        <v>176</v>
      </c>
      <c r="D145" s="82"/>
      <c r="E145" s="82"/>
      <c r="F145" s="83"/>
      <c r="G145" s="74">
        <f t="shared" si="7"/>
        <v>1048327.8110825671</v>
      </c>
      <c r="H145" s="75">
        <v>9287.3007682943717</v>
      </c>
      <c r="I145" s="76">
        <v>13276.943580746651</v>
      </c>
      <c r="J145" s="76">
        <v>53829.569540977478</v>
      </c>
      <c r="K145" s="76">
        <v>84603.701251506805</v>
      </c>
      <c r="L145" s="76">
        <v>108987.23226547241</v>
      </c>
      <c r="M145" s="76">
        <v>318347.44814109802</v>
      </c>
      <c r="N145" s="122">
        <f t="shared" si="8"/>
        <v>588332.19554809574</v>
      </c>
      <c r="O145" s="75">
        <v>7759.7379132974893</v>
      </c>
      <c r="P145" s="76">
        <v>7937.9867634773254</v>
      </c>
      <c r="Q145" s="76">
        <v>19188.037119626999</v>
      </c>
      <c r="R145" s="76">
        <v>37259.719935178757</v>
      </c>
      <c r="S145" s="76">
        <v>60533.981089115143</v>
      </c>
      <c r="T145" s="76">
        <v>327316.15271377563</v>
      </c>
      <c r="U145" s="122">
        <f t="shared" si="6"/>
        <v>459995.61553447135</v>
      </c>
    </row>
    <row r="146" spans="1:21">
      <c r="A146" s="93">
        <v>152</v>
      </c>
      <c r="B146" s="95"/>
      <c r="C146" s="95" t="s">
        <v>6</v>
      </c>
      <c r="D146" s="96" t="s">
        <v>177</v>
      </c>
      <c r="E146" s="104"/>
      <c r="F146" s="105"/>
      <c r="G146" s="99">
        <f t="shared" si="7"/>
        <v>734664.50555839948</v>
      </c>
      <c r="H146" s="100">
        <v>8615.2257021442056</v>
      </c>
      <c r="I146" s="101">
        <v>10266.721577882767</v>
      </c>
      <c r="J146" s="101">
        <v>26382.728248119354</v>
      </c>
      <c r="K146" s="101">
        <v>43958.271923303604</v>
      </c>
      <c r="L146" s="101">
        <v>65064.199491262436</v>
      </c>
      <c r="M146" s="101">
        <v>238360.26627659798</v>
      </c>
      <c r="N146" s="125">
        <f t="shared" si="8"/>
        <v>392647.41321931034</v>
      </c>
      <c r="O146" s="100">
        <v>7130.8270423319191</v>
      </c>
      <c r="P146" s="101">
        <v>5693.0396072268486</v>
      </c>
      <c r="Q146" s="101">
        <v>9273.3325099945068</v>
      </c>
      <c r="R146" s="101">
        <v>17304.499277114868</v>
      </c>
      <c r="S146" s="101">
        <v>30865.14366543293</v>
      </c>
      <c r="T146" s="101">
        <v>271750.25023698807</v>
      </c>
      <c r="U146" s="125">
        <f t="shared" si="6"/>
        <v>342017.09233908914</v>
      </c>
    </row>
    <row r="147" spans="1:21">
      <c r="A147" s="37">
        <v>153</v>
      </c>
      <c r="B147" s="17"/>
      <c r="C147" s="16"/>
      <c r="D147" s="38" t="s">
        <v>8</v>
      </c>
      <c r="E147" s="49" t="s">
        <v>178</v>
      </c>
      <c r="F147" s="55"/>
      <c r="G147" s="109">
        <f t="shared" si="7"/>
        <v>92297.376941018418</v>
      </c>
      <c r="H147" s="26">
        <v>558.56522879850672</v>
      </c>
      <c r="I147" s="7">
        <v>1257.7186650000513</v>
      </c>
      <c r="J147" s="7">
        <v>11451.2511459589</v>
      </c>
      <c r="K147" s="7">
        <v>15446.378972917795</v>
      </c>
      <c r="L147" s="7">
        <v>16087.449131973088</v>
      </c>
      <c r="M147" s="7">
        <v>19303.642402246594</v>
      </c>
      <c r="N147" s="124">
        <f t="shared" si="8"/>
        <v>64105.005546894936</v>
      </c>
      <c r="O147" s="26">
        <v>371.26692781558086</v>
      </c>
      <c r="P147" s="7">
        <v>629.72373829036951</v>
      </c>
      <c r="Q147" s="7">
        <v>3749.9576960541308</v>
      </c>
      <c r="R147" s="7">
        <v>5682.3068305030465</v>
      </c>
      <c r="S147" s="7">
        <v>6549.1407948583364</v>
      </c>
      <c r="T147" s="7">
        <v>11209.975406602025</v>
      </c>
      <c r="U147" s="124">
        <f t="shared" si="6"/>
        <v>28192.371394123489</v>
      </c>
    </row>
    <row r="148" spans="1:21">
      <c r="A148" s="37">
        <v>154</v>
      </c>
      <c r="B148" s="17"/>
      <c r="C148" s="16"/>
      <c r="D148" s="38" t="s">
        <v>10</v>
      </c>
      <c r="E148" s="49" t="s">
        <v>179</v>
      </c>
      <c r="F148" s="40"/>
      <c r="G148" s="109">
        <f t="shared" si="7"/>
        <v>22310.273281027898</v>
      </c>
      <c r="H148" s="26">
        <v>202.96832158349298</v>
      </c>
      <c r="I148" s="7">
        <v>231.60044707916677</v>
      </c>
      <c r="J148" s="7">
        <v>440.01999089866877</v>
      </c>
      <c r="K148" s="7">
        <v>985.25765343010426</v>
      </c>
      <c r="L148" s="7">
        <v>2201.627629712224</v>
      </c>
      <c r="M148" s="7">
        <v>6287.1723599135876</v>
      </c>
      <c r="N148" s="124">
        <f t="shared" si="8"/>
        <v>10348.646402617243</v>
      </c>
      <c r="O148" s="26">
        <v>175.73929916236739</v>
      </c>
      <c r="P148" s="7">
        <v>284.15221382305026</v>
      </c>
      <c r="Q148" s="7">
        <v>582.18144436087459</v>
      </c>
      <c r="R148" s="7">
        <v>1253.3718910217285</v>
      </c>
      <c r="S148" s="7">
        <v>2075.461184522137</v>
      </c>
      <c r="T148" s="7">
        <v>7590.7208455204964</v>
      </c>
      <c r="U148" s="124">
        <f t="shared" si="6"/>
        <v>11961.626878410654</v>
      </c>
    </row>
    <row r="149" spans="1:21">
      <c r="A149" s="37">
        <v>155</v>
      </c>
      <c r="B149" s="17"/>
      <c r="C149" s="16"/>
      <c r="D149" s="38" t="s">
        <v>22</v>
      </c>
      <c r="E149" s="49" t="s">
        <v>180</v>
      </c>
      <c r="F149" s="40"/>
      <c r="G149" s="109">
        <f t="shared" si="7"/>
        <v>326981.70323163003</v>
      </c>
      <c r="H149" s="26">
        <v>493.53346691076877</v>
      </c>
      <c r="I149" s="7">
        <v>710.05782665871084</v>
      </c>
      <c r="J149" s="7">
        <v>2191.4320113435388</v>
      </c>
      <c r="K149" s="7">
        <v>7892.9634333401918</v>
      </c>
      <c r="L149" s="7">
        <v>19761.253421574831</v>
      </c>
      <c r="M149" s="7">
        <v>124161.81794989109</v>
      </c>
      <c r="N149" s="124">
        <f t="shared" si="8"/>
        <v>155211.05810971913</v>
      </c>
      <c r="O149" s="26">
        <v>417.03396639073617</v>
      </c>
      <c r="P149" s="7">
        <v>428.51552716363221</v>
      </c>
      <c r="Q149" s="7">
        <v>680.80846103467047</v>
      </c>
      <c r="R149" s="7">
        <v>2509.6022600196302</v>
      </c>
      <c r="S149" s="7">
        <v>8339.9648400396109</v>
      </c>
      <c r="T149" s="7">
        <v>159394.72006726265</v>
      </c>
      <c r="U149" s="124">
        <f t="shared" si="6"/>
        <v>171770.64512191093</v>
      </c>
    </row>
    <row r="150" spans="1:21">
      <c r="A150" s="37">
        <v>156</v>
      </c>
      <c r="B150" s="17"/>
      <c r="C150" s="16"/>
      <c r="D150" s="38" t="s">
        <v>24</v>
      </c>
      <c r="E150" s="49" t="s">
        <v>181</v>
      </c>
      <c r="F150" s="40"/>
      <c r="G150" s="109">
        <f t="shared" si="7"/>
        <v>24118.367112432948</v>
      </c>
      <c r="H150" s="26">
        <v>277.65563735074102</v>
      </c>
      <c r="I150" s="7">
        <v>121.01732819527388</v>
      </c>
      <c r="J150" s="7">
        <v>289.52228461578488</v>
      </c>
      <c r="K150" s="7">
        <v>607.11710220575333</v>
      </c>
      <c r="L150" s="7">
        <v>1403.5767571851611</v>
      </c>
      <c r="M150" s="7">
        <v>9441.4505984634161</v>
      </c>
      <c r="N150" s="124">
        <f t="shared" si="8"/>
        <v>12140.33970801613</v>
      </c>
      <c r="O150" s="26">
        <v>238.09379324922338</v>
      </c>
      <c r="P150" s="7">
        <v>109.76249452121556</v>
      </c>
      <c r="Q150" s="7">
        <v>219.47383630275726</v>
      </c>
      <c r="R150" s="7">
        <v>417.23450092598796</v>
      </c>
      <c r="S150" s="7">
        <v>795.00483255088329</v>
      </c>
      <c r="T150" s="7">
        <v>10198.457946866751</v>
      </c>
      <c r="U150" s="124">
        <f t="shared" si="6"/>
        <v>11978.027404416818</v>
      </c>
    </row>
    <row r="151" spans="1:21">
      <c r="A151" s="37">
        <v>157</v>
      </c>
      <c r="B151" s="17"/>
      <c r="C151" s="16"/>
      <c r="D151" s="38" t="s">
        <v>26</v>
      </c>
      <c r="E151" s="49" t="s">
        <v>182</v>
      </c>
      <c r="F151" s="40"/>
      <c r="G151" s="109">
        <f t="shared" si="7"/>
        <v>83252.689654534624</v>
      </c>
      <c r="H151" s="26">
        <v>1986.5412403921946</v>
      </c>
      <c r="I151" s="7">
        <v>4685.443558126688</v>
      </c>
      <c r="J151" s="7">
        <v>4177.1699234843254</v>
      </c>
      <c r="K151" s="7">
        <v>4354.4335396289825</v>
      </c>
      <c r="L151" s="7">
        <v>7374.2594012916088</v>
      </c>
      <c r="M151" s="7">
        <v>22564.404875352979</v>
      </c>
      <c r="N151" s="124">
        <f t="shared" si="8"/>
        <v>45142.252538276778</v>
      </c>
      <c r="O151" s="26">
        <v>1245.1485532643273</v>
      </c>
      <c r="P151" s="7">
        <v>2028.6843778183684</v>
      </c>
      <c r="Q151" s="7">
        <v>1260.2752415258437</v>
      </c>
      <c r="R151" s="7">
        <v>2215.2367571620271</v>
      </c>
      <c r="S151" s="7">
        <v>4951.0250395713374</v>
      </c>
      <c r="T151" s="7">
        <v>26410.067146915942</v>
      </c>
      <c r="U151" s="124">
        <f t="shared" si="6"/>
        <v>38110.437116257846</v>
      </c>
    </row>
    <row r="152" spans="1:21">
      <c r="A152" s="37">
        <v>158</v>
      </c>
      <c r="B152" s="12"/>
      <c r="C152" s="12"/>
      <c r="D152" s="52" t="s">
        <v>32</v>
      </c>
      <c r="E152" s="49" t="s">
        <v>183</v>
      </c>
      <c r="F152" s="43"/>
      <c r="G152" s="109">
        <f t="shared" si="7"/>
        <v>24726.030899315141</v>
      </c>
      <c r="H152" s="26">
        <v>1536.3056494407356</v>
      </c>
      <c r="I152" s="7">
        <v>2127.1192400511354</v>
      </c>
      <c r="J152" s="7">
        <v>3279.2863706182688</v>
      </c>
      <c r="K152" s="7">
        <v>3398.8409061096609</v>
      </c>
      <c r="L152" s="7">
        <v>2867.9562357068062</v>
      </c>
      <c r="M152" s="7">
        <v>1201.3725456232205</v>
      </c>
      <c r="N152" s="124">
        <f t="shared" si="8"/>
        <v>14410.880947549827</v>
      </c>
      <c r="O152" s="26">
        <v>1658.2695303335786</v>
      </c>
      <c r="P152" s="7">
        <v>1522.7303756903857</v>
      </c>
      <c r="Q152" s="7">
        <v>1657.1726643368602</v>
      </c>
      <c r="R152" s="7">
        <v>2027.4116527009755</v>
      </c>
      <c r="S152" s="7">
        <v>2152.4586848989129</v>
      </c>
      <c r="T152" s="7">
        <v>1297.1070438046008</v>
      </c>
      <c r="U152" s="124">
        <f t="shared" si="6"/>
        <v>10315.149951765314</v>
      </c>
    </row>
    <row r="153" spans="1:21">
      <c r="A153" s="37">
        <v>159</v>
      </c>
      <c r="B153" s="10"/>
      <c r="C153" s="11"/>
      <c r="D153" s="38" t="s">
        <v>34</v>
      </c>
      <c r="E153" s="49" t="s">
        <v>184</v>
      </c>
      <c r="F153" s="51"/>
      <c r="G153" s="109">
        <f t="shared" si="7"/>
        <v>160978.07271503733</v>
      </c>
      <c r="H153" s="26">
        <v>3559.6562716700719</v>
      </c>
      <c r="I153" s="7">
        <v>1133.7647286951542</v>
      </c>
      <c r="J153" s="7">
        <v>4554.0462369322777</v>
      </c>
      <c r="K153" s="7">
        <v>11273.280814886093</v>
      </c>
      <c r="L153" s="7">
        <v>15368.079320311546</v>
      </c>
      <c r="M153" s="7">
        <v>55400.408712148666</v>
      </c>
      <c r="N153" s="124">
        <f t="shared" si="8"/>
        <v>91289.23608464381</v>
      </c>
      <c r="O153" s="26">
        <v>3025.2748760625254</v>
      </c>
      <c r="P153" s="7">
        <v>689.47071217000484</v>
      </c>
      <c r="Q153" s="7">
        <v>1123.4633571207523</v>
      </c>
      <c r="R153" s="7">
        <v>3199.3358353674412</v>
      </c>
      <c r="S153" s="7">
        <v>6002.0881940722466</v>
      </c>
      <c r="T153" s="7">
        <v>55649.203655600548</v>
      </c>
      <c r="U153" s="124">
        <f t="shared" si="6"/>
        <v>69688.836630393518</v>
      </c>
    </row>
    <row r="154" spans="1:21">
      <c r="A154" s="93">
        <v>160</v>
      </c>
      <c r="B154" s="94"/>
      <c r="C154" s="95" t="s">
        <v>61</v>
      </c>
      <c r="D154" s="96" t="s">
        <v>185</v>
      </c>
      <c r="E154" s="97"/>
      <c r="F154" s="98"/>
      <c r="G154" s="99">
        <f t="shared" si="7"/>
        <v>313663.31484966405</v>
      </c>
      <c r="H154" s="100">
        <v>672.07504657414393</v>
      </c>
      <c r="I154" s="101">
        <v>3010.2220756709576</v>
      </c>
      <c r="J154" s="101">
        <v>27446.842743873596</v>
      </c>
      <c r="K154" s="101">
        <v>40645.42926967144</v>
      </c>
      <c r="L154" s="101">
        <v>43923.028757572174</v>
      </c>
      <c r="M154" s="101">
        <v>79987.187913358212</v>
      </c>
      <c r="N154" s="125">
        <f t="shared" si="8"/>
        <v>195684.78580672052</v>
      </c>
      <c r="O154" s="100">
        <v>628.9110655925906</v>
      </c>
      <c r="P154" s="101">
        <v>2244.947170227766</v>
      </c>
      <c r="Q154" s="101">
        <v>9914.704441010952</v>
      </c>
      <c r="R154" s="101">
        <v>19955.219718515873</v>
      </c>
      <c r="S154" s="101">
        <v>29668.837423980236</v>
      </c>
      <c r="T154" s="101">
        <v>55565.909223616123</v>
      </c>
      <c r="U154" s="125">
        <f t="shared" si="6"/>
        <v>117978.52904294354</v>
      </c>
    </row>
    <row r="155" spans="1:21">
      <c r="A155" s="37">
        <v>161</v>
      </c>
      <c r="B155" s="17"/>
      <c r="C155" s="16"/>
      <c r="D155" s="38" t="s">
        <v>8</v>
      </c>
      <c r="E155" s="49" t="s">
        <v>186</v>
      </c>
      <c r="F155" s="40"/>
      <c r="G155" s="109">
        <f t="shared" si="7"/>
        <v>235357.36532012001</v>
      </c>
      <c r="H155" s="26">
        <v>0</v>
      </c>
      <c r="I155" s="7">
        <v>428.9819408878684</v>
      </c>
      <c r="J155" s="7">
        <v>9355.9548089504242</v>
      </c>
      <c r="K155" s="7">
        <v>18647.206325113773</v>
      </c>
      <c r="L155" s="7">
        <v>33002.700020313263</v>
      </c>
      <c r="M155" s="7">
        <v>76239.896015942097</v>
      </c>
      <c r="N155" s="124">
        <f t="shared" si="8"/>
        <v>137674.73911120743</v>
      </c>
      <c r="O155" s="26">
        <v>0</v>
      </c>
      <c r="P155" s="7">
        <v>349.78732864186168</v>
      </c>
      <c r="Q155" s="7">
        <v>5160.7750693559647</v>
      </c>
      <c r="R155" s="7">
        <v>13937.030942827463</v>
      </c>
      <c r="S155" s="7">
        <v>25667.582116484642</v>
      </c>
      <c r="T155" s="7">
        <v>52567.45075160265</v>
      </c>
      <c r="U155" s="124">
        <f t="shared" si="6"/>
        <v>97682.626208912581</v>
      </c>
    </row>
    <row r="156" spans="1:21">
      <c r="A156" s="37">
        <v>162</v>
      </c>
      <c r="B156" s="17"/>
      <c r="C156" s="16"/>
      <c r="D156" s="38" t="s">
        <v>10</v>
      </c>
      <c r="E156" s="49" t="s">
        <v>187</v>
      </c>
      <c r="F156" s="55"/>
      <c r="G156" s="109">
        <f t="shared" si="7"/>
        <v>28670.959911730679</v>
      </c>
      <c r="H156" s="26">
        <v>438.35111752655939</v>
      </c>
      <c r="I156" s="7">
        <v>539.6627626568079</v>
      </c>
      <c r="J156" s="7">
        <v>4451.8972377479076</v>
      </c>
      <c r="K156" s="7">
        <v>7098.6488976478577</v>
      </c>
      <c r="L156" s="7">
        <v>4490.4317538142204</v>
      </c>
      <c r="M156" s="7">
        <v>2230.0279711633921</v>
      </c>
      <c r="N156" s="124">
        <f t="shared" si="8"/>
        <v>19249.019740556745</v>
      </c>
      <c r="O156" s="26">
        <v>386.51789937091235</v>
      </c>
      <c r="P156" s="7">
        <v>389.68750008940697</v>
      </c>
      <c r="Q156" s="7">
        <v>1762.616392582655</v>
      </c>
      <c r="R156" s="7">
        <v>2835.6702660322189</v>
      </c>
      <c r="S156" s="7">
        <v>1885.7146247625351</v>
      </c>
      <c r="T156" s="7">
        <v>2161.7334883362055</v>
      </c>
      <c r="U156" s="124">
        <f t="shared" si="6"/>
        <v>9421.9401711739338</v>
      </c>
    </row>
    <row r="157" spans="1:21" ht="12.6" thickBot="1">
      <c r="A157" s="56">
        <v>163</v>
      </c>
      <c r="B157" s="57"/>
      <c r="C157" s="58"/>
      <c r="D157" s="59" t="s">
        <v>22</v>
      </c>
      <c r="E157" s="60" t="s">
        <v>188</v>
      </c>
      <c r="F157" s="61"/>
      <c r="G157" s="112">
        <f t="shared" si="7"/>
        <v>49634.990891320995</v>
      </c>
      <c r="H157" s="27">
        <v>233.72393023276527</v>
      </c>
      <c r="I157" s="28">
        <v>2041.5775072157558</v>
      </c>
      <c r="J157" s="28">
        <v>13638.990234094992</v>
      </c>
      <c r="K157" s="28">
        <v>14899.572807852121</v>
      </c>
      <c r="L157" s="28">
        <v>6429.8962010203832</v>
      </c>
      <c r="M157" s="28">
        <v>1517.2658997141189</v>
      </c>
      <c r="N157" s="126">
        <f t="shared" si="8"/>
        <v>38761.026580130136</v>
      </c>
      <c r="O157" s="27">
        <v>242.39316929853567</v>
      </c>
      <c r="P157" s="28">
        <v>1505.4724081637614</v>
      </c>
      <c r="Q157" s="28">
        <v>2991.3130481905573</v>
      </c>
      <c r="R157" s="28">
        <v>3182.5187326376217</v>
      </c>
      <c r="S157" s="28">
        <v>2115.5417345400956</v>
      </c>
      <c r="T157" s="28">
        <v>836.72521836028727</v>
      </c>
      <c r="U157" s="126">
        <f t="shared" si="6"/>
        <v>10873.964311190859</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32</vt:i4>
      </vt:variant>
      <vt:variant>
        <vt:lpstr>Named Ranges</vt:lpstr>
      </vt:variant>
      <vt:variant>
        <vt:i4>29</vt:i4>
      </vt:variant>
    </vt:vector>
  </HeadingPairs>
  <TitlesOfParts>
    <vt:vector size="61" baseType="lpstr">
      <vt:lpstr>Notes</vt:lpstr>
      <vt:lpstr>Country list</vt:lpstr>
      <vt:lpstr>Summary</vt:lpstr>
      <vt:lpstr>Top 20 causes</vt:lpstr>
      <vt:lpstr>World2016</vt:lpstr>
      <vt:lpstr>AFR2016</vt:lpstr>
      <vt:lpstr>AMR2016</vt:lpstr>
      <vt:lpstr>SEAR2016</vt:lpstr>
      <vt:lpstr>EUR2016</vt:lpstr>
      <vt:lpstr>EMR2016</vt:lpstr>
      <vt:lpstr>WPR2016</vt:lpstr>
      <vt:lpstr>World2030</vt:lpstr>
      <vt:lpstr>AFR2030</vt:lpstr>
      <vt:lpstr>AMR2030</vt:lpstr>
      <vt:lpstr>SEAR2030</vt:lpstr>
      <vt:lpstr>EUR2030</vt:lpstr>
      <vt:lpstr>EMR2030</vt:lpstr>
      <vt:lpstr>WPR2030</vt:lpstr>
      <vt:lpstr>World2045</vt:lpstr>
      <vt:lpstr>AFR2045</vt:lpstr>
      <vt:lpstr>AMR2045</vt:lpstr>
      <vt:lpstr>SEAR2045</vt:lpstr>
      <vt:lpstr>EUR2045</vt:lpstr>
      <vt:lpstr>EMR2045</vt:lpstr>
      <vt:lpstr>WPR2045</vt:lpstr>
      <vt:lpstr>World2060</vt:lpstr>
      <vt:lpstr>AFR2060</vt:lpstr>
      <vt:lpstr>AMR2060</vt:lpstr>
      <vt:lpstr>SEAR2060</vt:lpstr>
      <vt:lpstr>EUR2060</vt:lpstr>
      <vt:lpstr>EMR2060</vt:lpstr>
      <vt:lpstr>WPR2060</vt:lpstr>
      <vt:lpstr>'AFR2016'!Print_Titles</vt:lpstr>
      <vt:lpstr>'AFR2030'!Print_Titles</vt:lpstr>
      <vt:lpstr>'AFR2045'!Print_Titles</vt:lpstr>
      <vt:lpstr>'AFR2060'!Print_Titles</vt:lpstr>
      <vt:lpstr>'AMR2016'!Print_Titles</vt:lpstr>
      <vt:lpstr>'AMR2030'!Print_Titles</vt:lpstr>
      <vt:lpstr>'AMR2045'!Print_Titles</vt:lpstr>
      <vt:lpstr>'AMR2060'!Print_Titles</vt:lpstr>
      <vt:lpstr>'EMR2016'!Print_Titles</vt:lpstr>
      <vt:lpstr>'EMR2030'!Print_Titles</vt:lpstr>
      <vt:lpstr>'EMR2045'!Print_Titles</vt:lpstr>
      <vt:lpstr>'EMR2060'!Print_Titles</vt:lpstr>
      <vt:lpstr>'EUR2016'!Print_Titles</vt:lpstr>
      <vt:lpstr>'EUR2030'!Print_Titles</vt:lpstr>
      <vt:lpstr>'EUR2045'!Print_Titles</vt:lpstr>
      <vt:lpstr>'EUR2060'!Print_Titles</vt:lpstr>
      <vt:lpstr>SEAR2016!Print_Titles</vt:lpstr>
      <vt:lpstr>SEAR2030!Print_Titles</vt:lpstr>
      <vt:lpstr>SEAR2045!Print_Titles</vt:lpstr>
      <vt:lpstr>SEAR2060!Print_Titles</vt:lpstr>
      <vt:lpstr>Summary!Print_Titles</vt:lpstr>
      <vt:lpstr>World2016!Print_Titles</vt:lpstr>
      <vt:lpstr>World2030!Print_Titles</vt:lpstr>
      <vt:lpstr>World2045!Print_Titles</vt:lpstr>
      <vt:lpstr>World2060!Print_Titles</vt:lpstr>
      <vt:lpstr>'WPR2016'!Print_Titles</vt:lpstr>
      <vt:lpstr>'WPR2030'!Print_Titles</vt:lpstr>
      <vt:lpstr>'WPR2045'!Print_Titles</vt:lpstr>
      <vt:lpstr>'WPR2060'!Print_Titles</vt:lpstr>
    </vt:vector>
  </TitlesOfParts>
  <Company>WHO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MAHANANI, Wahyu Retno</dc:creator>
  <cp:lastModifiedBy>Colin Mathers</cp:lastModifiedBy>
  <cp:lastPrinted>2013-06-04T14:37:04Z</cp:lastPrinted>
  <dcterms:created xsi:type="dcterms:W3CDTF">2013-05-24T11:21:11Z</dcterms:created>
  <dcterms:modified xsi:type="dcterms:W3CDTF">2018-10-11T15:44:00Z</dcterms:modified>
</cp:coreProperties>
</file>